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luz.castro\Descargas\"/>
    </mc:Choice>
  </mc:AlternateContent>
  <xr:revisionPtr revIDLastSave="0" documentId="8_{C9594419-7FD1-49E3-9154-8FE3513F888D}" xr6:coauthVersionLast="47" xr6:coauthVersionMax="47" xr10:uidLastSave="{00000000-0000-0000-0000-000000000000}"/>
  <bookViews>
    <workbookView xWindow="-120" yWindow="-120" windowWidth="28110" windowHeight="16440" xr2:uid="{8EC7A561-8B1F-4794-954D-92543ECDA602}"/>
  </bookViews>
  <sheets>
    <sheet name="bdd_contratistas-2022" sheetId="1" r:id="rId1"/>
  </sheets>
  <externalReferences>
    <externalReference r:id="rId2"/>
  </externalReferences>
  <definedNames>
    <definedName name="_xlnm._FilterDatabase" localSheetId="0" hidden="1">'bdd_contratistas-2022'!$A$1:$AA$205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1" l="1"/>
  <c r="N2" i="1"/>
  <c r="O2" i="1"/>
  <c r="P2" i="1"/>
  <c r="U2" i="1"/>
  <c r="Z2" i="1"/>
  <c r="AA2" i="1"/>
  <c r="E3" i="1"/>
  <c r="K3" i="1"/>
  <c r="N3" i="1"/>
  <c r="O3" i="1"/>
  <c r="P3" i="1"/>
  <c r="U3" i="1"/>
  <c r="Z3" i="1"/>
  <c r="AA3" i="1"/>
  <c r="E4" i="1"/>
  <c r="K4" i="1"/>
  <c r="N4" i="1"/>
  <c r="O4" i="1"/>
  <c r="P4" i="1"/>
  <c r="U4" i="1"/>
  <c r="Z4" i="1"/>
  <c r="AA4" i="1"/>
  <c r="E5" i="1"/>
  <c r="K5" i="1"/>
  <c r="N5" i="1"/>
  <c r="O5" i="1"/>
  <c r="P5" i="1"/>
  <c r="U5" i="1"/>
  <c r="Z5" i="1"/>
  <c r="AA5" i="1"/>
  <c r="E6" i="1"/>
  <c r="K6" i="1"/>
  <c r="N6" i="1"/>
  <c r="O6" i="1"/>
  <c r="P6" i="1"/>
  <c r="U6" i="1"/>
  <c r="Z6" i="1"/>
  <c r="AA6" i="1"/>
  <c r="E7" i="1"/>
  <c r="K7" i="1"/>
  <c r="N7" i="1"/>
  <c r="O7" i="1"/>
  <c r="P7" i="1"/>
  <c r="U7" i="1"/>
  <c r="Z7" i="1"/>
  <c r="AA7" i="1"/>
  <c r="E8" i="1"/>
  <c r="K8" i="1"/>
  <c r="N8" i="1"/>
  <c r="O8" i="1"/>
  <c r="P8" i="1"/>
  <c r="U8" i="1"/>
  <c r="Z8" i="1"/>
  <c r="AA8" i="1"/>
  <c r="E9" i="1"/>
  <c r="K9" i="1"/>
  <c r="N9" i="1"/>
  <c r="O9" i="1"/>
  <c r="P9" i="1"/>
  <c r="U9" i="1"/>
  <c r="Z9" i="1"/>
  <c r="AA9" i="1"/>
  <c r="E10" i="1"/>
  <c r="K10" i="1"/>
  <c r="N10" i="1"/>
  <c r="O10" i="1"/>
  <c r="P10" i="1"/>
  <c r="U10" i="1"/>
  <c r="Z10" i="1"/>
  <c r="AA10" i="1"/>
  <c r="E11" i="1"/>
  <c r="K11" i="1"/>
  <c r="N11" i="1"/>
  <c r="O11" i="1"/>
  <c r="P11" i="1"/>
  <c r="U11" i="1"/>
  <c r="Z11" i="1"/>
  <c r="AA11" i="1"/>
  <c r="E12" i="1"/>
  <c r="K12" i="1"/>
  <c r="N12" i="1"/>
  <c r="O12" i="1"/>
  <c r="P12" i="1"/>
  <c r="U12" i="1"/>
  <c r="Z12" i="1"/>
  <c r="AA12" i="1"/>
  <c r="E13" i="1"/>
  <c r="K13" i="1"/>
  <c r="N13" i="1"/>
  <c r="O13" i="1"/>
  <c r="P13" i="1"/>
  <c r="U13" i="1"/>
  <c r="Z13" i="1"/>
  <c r="AA13" i="1"/>
  <c r="E14" i="1"/>
  <c r="K14" i="1"/>
  <c r="N14" i="1"/>
  <c r="O14" i="1"/>
  <c r="P14" i="1"/>
  <c r="U14" i="1"/>
  <c r="Z14" i="1"/>
  <c r="AA14" i="1"/>
  <c r="E15" i="1"/>
  <c r="K15" i="1"/>
  <c r="N15" i="1"/>
  <c r="O15" i="1"/>
  <c r="P15" i="1"/>
  <c r="U15" i="1"/>
  <c r="Z15" i="1"/>
  <c r="AA15" i="1"/>
  <c r="E16" i="1"/>
  <c r="K16" i="1"/>
  <c r="N16" i="1"/>
  <c r="O16" i="1"/>
  <c r="P16" i="1"/>
  <c r="U16" i="1"/>
  <c r="Z16" i="1"/>
  <c r="AA16" i="1"/>
  <c r="E17" i="1"/>
  <c r="K17" i="1"/>
  <c r="N17" i="1"/>
  <c r="O17" i="1"/>
  <c r="P17" i="1"/>
  <c r="U17" i="1"/>
  <c r="Z17" i="1"/>
  <c r="AA17" i="1"/>
  <c r="E18" i="1"/>
  <c r="K18" i="1"/>
  <c r="N18" i="1"/>
  <c r="O18" i="1"/>
  <c r="P18" i="1"/>
  <c r="U18" i="1"/>
  <c r="Z18" i="1"/>
  <c r="AA18" i="1"/>
  <c r="E19" i="1"/>
  <c r="K19" i="1"/>
  <c r="N19" i="1"/>
  <c r="O19" i="1"/>
  <c r="P19" i="1"/>
  <c r="U19" i="1"/>
  <c r="Z19" i="1"/>
  <c r="AA19" i="1"/>
  <c r="E20" i="1"/>
  <c r="K20" i="1"/>
  <c r="N20" i="1"/>
  <c r="O20" i="1"/>
  <c r="P20" i="1"/>
  <c r="U20" i="1"/>
  <c r="Z20" i="1"/>
  <c r="AA20" i="1"/>
  <c r="E21" i="1"/>
  <c r="K21" i="1"/>
  <c r="N21" i="1"/>
  <c r="O21" i="1"/>
  <c r="P21" i="1"/>
  <c r="U21" i="1"/>
  <c r="Z21" i="1"/>
  <c r="AA21" i="1"/>
  <c r="E22" i="1"/>
  <c r="K22" i="1"/>
  <c r="N22" i="1"/>
  <c r="O22" i="1"/>
  <c r="P22" i="1"/>
  <c r="U22" i="1"/>
  <c r="Z22" i="1"/>
  <c r="AA22" i="1"/>
  <c r="E23" i="1"/>
  <c r="K23" i="1"/>
  <c r="N23" i="1"/>
  <c r="O23" i="1"/>
  <c r="P23" i="1"/>
  <c r="U23" i="1"/>
  <c r="Z23" i="1"/>
  <c r="AA23" i="1"/>
  <c r="E24" i="1"/>
  <c r="K24" i="1"/>
  <c r="N24" i="1"/>
  <c r="O24" i="1"/>
  <c r="P24" i="1"/>
  <c r="U24" i="1"/>
  <c r="Z24" i="1"/>
  <c r="AA24" i="1"/>
  <c r="E25" i="1"/>
  <c r="K25" i="1"/>
  <c r="N25" i="1"/>
  <c r="O25" i="1"/>
  <c r="P25" i="1"/>
  <c r="U25" i="1"/>
  <c r="Z25" i="1"/>
  <c r="AA25" i="1"/>
  <c r="E26" i="1"/>
  <c r="K26" i="1"/>
  <c r="N26" i="1"/>
  <c r="O26" i="1"/>
  <c r="P26" i="1"/>
  <c r="U26" i="1"/>
  <c r="Z26" i="1"/>
  <c r="AA26" i="1"/>
  <c r="E27" i="1"/>
  <c r="K27" i="1"/>
  <c r="N27" i="1"/>
  <c r="O27" i="1"/>
  <c r="P27" i="1"/>
  <c r="U27" i="1"/>
  <c r="Z27" i="1"/>
  <c r="AA27" i="1"/>
  <c r="E28" i="1"/>
  <c r="K28" i="1"/>
  <c r="N28" i="1"/>
  <c r="O28" i="1"/>
  <c r="P28" i="1"/>
  <c r="U28" i="1"/>
  <c r="Z28" i="1"/>
  <c r="AA28" i="1"/>
  <c r="E29" i="1"/>
  <c r="K29" i="1"/>
  <c r="N29" i="1"/>
  <c r="O29" i="1"/>
  <c r="P29" i="1"/>
  <c r="U29" i="1"/>
  <c r="Z29" i="1"/>
  <c r="AA29" i="1"/>
  <c r="E30" i="1"/>
  <c r="K30" i="1"/>
  <c r="N30" i="1"/>
  <c r="O30" i="1"/>
  <c r="P30" i="1"/>
  <c r="U30" i="1"/>
  <c r="Z30" i="1"/>
  <c r="AA30" i="1"/>
  <c r="E31" i="1"/>
  <c r="K31" i="1"/>
  <c r="N31" i="1"/>
  <c r="O31" i="1"/>
  <c r="P31" i="1"/>
  <c r="U31" i="1"/>
  <c r="Z31" i="1"/>
  <c r="AA31" i="1"/>
  <c r="E32" i="1"/>
  <c r="K32" i="1"/>
  <c r="N32" i="1"/>
  <c r="O32" i="1"/>
  <c r="P32" i="1"/>
  <c r="U32" i="1"/>
  <c r="Z32" i="1"/>
  <c r="AA32" i="1"/>
  <c r="E33" i="1"/>
  <c r="K33" i="1"/>
  <c r="N33" i="1"/>
  <c r="O33" i="1"/>
  <c r="P33" i="1"/>
  <c r="U33" i="1"/>
  <c r="Z33" i="1"/>
  <c r="AA33" i="1"/>
  <c r="E34" i="1"/>
  <c r="K34" i="1"/>
  <c r="N34" i="1"/>
  <c r="O34" i="1"/>
  <c r="P34" i="1"/>
  <c r="U34" i="1"/>
  <c r="Z34" i="1"/>
  <c r="AA34" i="1"/>
  <c r="E35" i="1"/>
  <c r="K35" i="1"/>
  <c r="N35" i="1"/>
  <c r="O35" i="1"/>
  <c r="P35" i="1"/>
  <c r="U35" i="1"/>
  <c r="Z35" i="1"/>
  <c r="AA35" i="1"/>
  <c r="E36" i="1"/>
  <c r="K36" i="1"/>
  <c r="N36" i="1"/>
  <c r="O36" i="1"/>
  <c r="P36" i="1"/>
  <c r="U36" i="1"/>
  <c r="Z36" i="1"/>
  <c r="AA36" i="1"/>
  <c r="E37" i="1"/>
  <c r="K37" i="1"/>
  <c r="N37" i="1"/>
  <c r="O37" i="1"/>
  <c r="P37" i="1"/>
  <c r="U37" i="1"/>
  <c r="Z37" i="1"/>
  <c r="AA37" i="1"/>
  <c r="E38" i="1"/>
  <c r="K38" i="1"/>
  <c r="N38" i="1"/>
  <c r="O38" i="1"/>
  <c r="P38" i="1"/>
  <c r="U38" i="1"/>
  <c r="Z38" i="1"/>
  <c r="AA38" i="1"/>
  <c r="E39" i="1"/>
  <c r="K39" i="1"/>
  <c r="N39" i="1"/>
  <c r="O39" i="1"/>
  <c r="P39" i="1"/>
  <c r="U39" i="1"/>
  <c r="Z39" i="1"/>
  <c r="AA39" i="1"/>
  <c r="E40" i="1"/>
  <c r="K40" i="1"/>
  <c r="N40" i="1"/>
  <c r="O40" i="1"/>
  <c r="P40" i="1"/>
  <c r="U40" i="1"/>
  <c r="Z40" i="1"/>
  <c r="AA40" i="1"/>
  <c r="E41" i="1"/>
  <c r="K41" i="1"/>
  <c r="N41" i="1"/>
  <c r="O41" i="1"/>
  <c r="P41" i="1"/>
  <c r="U41" i="1"/>
  <c r="Z41" i="1"/>
  <c r="AA41" i="1"/>
  <c r="E42" i="1"/>
  <c r="K42" i="1"/>
  <c r="N42" i="1"/>
  <c r="O42" i="1"/>
  <c r="P42" i="1"/>
  <c r="U42" i="1"/>
  <c r="Z42" i="1"/>
  <c r="AA42" i="1"/>
  <c r="E43" i="1"/>
  <c r="K43" i="1"/>
  <c r="N43" i="1"/>
  <c r="O43" i="1"/>
  <c r="P43" i="1"/>
  <c r="U43" i="1"/>
  <c r="Z43" i="1"/>
  <c r="AA43" i="1"/>
  <c r="E44" i="1"/>
  <c r="K44" i="1"/>
  <c r="N44" i="1"/>
  <c r="O44" i="1"/>
  <c r="P44" i="1"/>
  <c r="U44" i="1"/>
  <c r="Z44" i="1"/>
  <c r="AA44" i="1"/>
  <c r="E45" i="1"/>
  <c r="K45" i="1"/>
  <c r="N45" i="1"/>
  <c r="O45" i="1"/>
  <c r="P45" i="1"/>
  <c r="U45" i="1"/>
  <c r="Z45" i="1"/>
  <c r="AA45" i="1"/>
  <c r="E46" i="1"/>
  <c r="K46" i="1"/>
  <c r="N46" i="1"/>
  <c r="O46" i="1"/>
  <c r="P46" i="1"/>
  <c r="U46" i="1"/>
  <c r="Z46" i="1"/>
  <c r="AA46" i="1"/>
  <c r="E47" i="1"/>
  <c r="K47" i="1"/>
  <c r="N47" i="1"/>
  <c r="O47" i="1"/>
  <c r="P47" i="1"/>
  <c r="U47" i="1"/>
  <c r="Z47" i="1"/>
  <c r="AA47" i="1"/>
  <c r="E48" i="1"/>
  <c r="K48" i="1"/>
  <c r="N48" i="1"/>
  <c r="O48" i="1"/>
  <c r="P48" i="1"/>
  <c r="U48" i="1"/>
  <c r="Z48" i="1"/>
  <c r="AA48" i="1"/>
  <c r="E49" i="1"/>
  <c r="K49" i="1"/>
  <c r="N49" i="1"/>
  <c r="O49" i="1"/>
  <c r="P49" i="1"/>
  <c r="U49" i="1"/>
  <c r="Z49" i="1"/>
  <c r="AA49" i="1"/>
  <c r="E50" i="1"/>
  <c r="K50" i="1"/>
  <c r="N50" i="1"/>
  <c r="O50" i="1"/>
  <c r="P50" i="1"/>
  <c r="U50" i="1"/>
  <c r="Z50" i="1"/>
  <c r="AA50" i="1"/>
  <c r="E51" i="1"/>
  <c r="K51" i="1"/>
  <c r="N51" i="1"/>
  <c r="O51" i="1"/>
  <c r="P51" i="1"/>
  <c r="U51" i="1"/>
  <c r="Z51" i="1"/>
  <c r="AA51" i="1"/>
  <c r="E52" i="1"/>
  <c r="K52" i="1"/>
  <c r="N52" i="1"/>
  <c r="O52" i="1"/>
  <c r="P52" i="1"/>
  <c r="U52" i="1"/>
  <c r="Z52" i="1"/>
  <c r="AA52" i="1"/>
  <c r="E53" i="1"/>
  <c r="K53" i="1"/>
  <c r="N53" i="1"/>
  <c r="O53" i="1"/>
  <c r="P53" i="1"/>
  <c r="U53" i="1"/>
  <c r="Z53" i="1"/>
  <c r="AA53" i="1"/>
  <c r="E54" i="1"/>
  <c r="K54" i="1"/>
  <c r="N54" i="1"/>
  <c r="O54" i="1"/>
  <c r="P54" i="1"/>
  <c r="U54" i="1"/>
  <c r="Z54" i="1"/>
  <c r="AA54" i="1"/>
  <c r="E55" i="1"/>
  <c r="K55" i="1"/>
  <c r="N55" i="1"/>
  <c r="O55" i="1"/>
  <c r="P55" i="1"/>
  <c r="U55" i="1"/>
  <c r="Z55" i="1"/>
  <c r="AA55" i="1"/>
  <c r="E56" i="1"/>
  <c r="K56" i="1"/>
  <c r="N56" i="1"/>
  <c r="O56" i="1"/>
  <c r="P56" i="1"/>
  <c r="U56" i="1"/>
  <c r="Z56" i="1"/>
  <c r="AA56" i="1"/>
  <c r="E57" i="1"/>
  <c r="K57" i="1"/>
  <c r="N57" i="1"/>
  <c r="O57" i="1"/>
  <c r="P57" i="1"/>
  <c r="U57" i="1"/>
  <c r="Z57" i="1"/>
  <c r="AA57" i="1"/>
  <c r="E58" i="1"/>
  <c r="K58" i="1"/>
  <c r="N58" i="1"/>
  <c r="O58" i="1"/>
  <c r="P58" i="1"/>
  <c r="U58" i="1"/>
  <c r="Z58" i="1"/>
  <c r="AA58" i="1"/>
  <c r="E59" i="1"/>
  <c r="K59" i="1"/>
  <c r="N59" i="1"/>
  <c r="O59" i="1"/>
  <c r="P59" i="1"/>
  <c r="U59" i="1"/>
  <c r="Z59" i="1"/>
  <c r="AA59" i="1"/>
  <c r="E60" i="1"/>
  <c r="K60" i="1"/>
  <c r="N60" i="1"/>
  <c r="O60" i="1"/>
  <c r="P60" i="1"/>
  <c r="U60" i="1"/>
  <c r="Z60" i="1"/>
  <c r="AA60" i="1"/>
  <c r="E61" i="1"/>
  <c r="K61" i="1"/>
  <c r="N61" i="1"/>
  <c r="O61" i="1"/>
  <c r="P61" i="1"/>
  <c r="U61" i="1"/>
  <c r="Z61" i="1"/>
  <c r="AA61" i="1"/>
  <c r="E62" i="1"/>
  <c r="K62" i="1"/>
  <c r="N62" i="1"/>
  <c r="O62" i="1"/>
  <c r="P62" i="1"/>
  <c r="U62" i="1"/>
  <c r="Z62" i="1"/>
  <c r="AA62" i="1"/>
  <c r="E63" i="1"/>
  <c r="K63" i="1"/>
  <c r="N63" i="1"/>
  <c r="O63" i="1"/>
  <c r="P63" i="1"/>
  <c r="U63" i="1"/>
  <c r="Z63" i="1"/>
  <c r="AA63" i="1"/>
  <c r="E64" i="1"/>
  <c r="K64" i="1"/>
  <c r="N64" i="1"/>
  <c r="O64" i="1"/>
  <c r="P64" i="1"/>
  <c r="U64" i="1"/>
  <c r="Z64" i="1"/>
  <c r="AA64" i="1"/>
  <c r="E65" i="1"/>
  <c r="K65" i="1"/>
  <c r="N65" i="1"/>
  <c r="O65" i="1"/>
  <c r="P65" i="1"/>
  <c r="U65" i="1"/>
  <c r="Z65" i="1"/>
  <c r="AA65" i="1"/>
  <c r="E66" i="1"/>
  <c r="K66" i="1"/>
  <c r="N66" i="1"/>
  <c r="O66" i="1"/>
  <c r="P66" i="1"/>
  <c r="U66" i="1"/>
  <c r="Z66" i="1"/>
  <c r="AA66" i="1"/>
  <c r="E67" i="1"/>
  <c r="K67" i="1"/>
  <c r="N67" i="1"/>
  <c r="O67" i="1"/>
  <c r="P67" i="1"/>
  <c r="U67" i="1"/>
  <c r="Z67" i="1"/>
  <c r="AA67" i="1"/>
  <c r="E68" i="1"/>
  <c r="K68" i="1"/>
  <c r="N68" i="1"/>
  <c r="O68" i="1"/>
  <c r="P68" i="1"/>
  <c r="U68" i="1"/>
  <c r="Z68" i="1"/>
  <c r="AA68" i="1"/>
  <c r="E69" i="1"/>
  <c r="K69" i="1"/>
  <c r="N69" i="1"/>
  <c r="O69" i="1"/>
  <c r="P69" i="1"/>
  <c r="U69" i="1"/>
  <c r="Z69" i="1"/>
  <c r="AA69" i="1"/>
  <c r="E70" i="1"/>
  <c r="K70" i="1"/>
  <c r="N70" i="1"/>
  <c r="O70" i="1"/>
  <c r="P70" i="1"/>
  <c r="U70" i="1"/>
  <c r="Z70" i="1"/>
  <c r="AA70" i="1"/>
  <c r="E71" i="1"/>
  <c r="K71" i="1"/>
  <c r="N71" i="1"/>
  <c r="O71" i="1"/>
  <c r="P71" i="1"/>
  <c r="U71" i="1"/>
  <c r="Z71" i="1"/>
  <c r="AA71" i="1"/>
  <c r="E72" i="1"/>
  <c r="K72" i="1"/>
  <c r="N72" i="1"/>
  <c r="O72" i="1"/>
  <c r="P72" i="1"/>
  <c r="U72" i="1"/>
  <c r="Z72" i="1"/>
  <c r="AA72" i="1"/>
  <c r="E73" i="1"/>
  <c r="K73" i="1"/>
  <c r="N73" i="1"/>
  <c r="O73" i="1"/>
  <c r="P73" i="1"/>
  <c r="U73" i="1"/>
  <c r="Z73" i="1"/>
  <c r="AA73" i="1"/>
  <c r="E74" i="1"/>
  <c r="K74" i="1"/>
  <c r="N74" i="1"/>
  <c r="O74" i="1"/>
  <c r="P74" i="1"/>
  <c r="U74" i="1"/>
  <c r="Z74" i="1"/>
  <c r="AA74" i="1"/>
  <c r="E75" i="1"/>
  <c r="K75" i="1"/>
  <c r="N75" i="1"/>
  <c r="O75" i="1"/>
  <c r="P75" i="1"/>
  <c r="U75" i="1"/>
  <c r="Z75" i="1"/>
  <c r="AA75" i="1"/>
  <c r="E76" i="1"/>
  <c r="K76" i="1"/>
  <c r="N76" i="1"/>
  <c r="O76" i="1"/>
  <c r="P76" i="1"/>
  <c r="U76" i="1"/>
  <c r="Z76" i="1"/>
  <c r="AA76" i="1"/>
  <c r="E77" i="1"/>
  <c r="K77" i="1"/>
  <c r="N77" i="1"/>
  <c r="O77" i="1"/>
  <c r="P77" i="1"/>
  <c r="U77" i="1"/>
  <c r="Z77" i="1"/>
  <c r="AA77" i="1"/>
  <c r="E78" i="1"/>
  <c r="K78" i="1"/>
  <c r="N78" i="1"/>
  <c r="O78" i="1"/>
  <c r="P78" i="1"/>
  <c r="U78" i="1"/>
  <c r="Z78" i="1"/>
  <c r="AA78" i="1"/>
  <c r="E79" i="1"/>
  <c r="K79" i="1"/>
  <c r="N79" i="1"/>
  <c r="O79" i="1"/>
  <c r="P79" i="1"/>
  <c r="U79" i="1"/>
  <c r="Z79" i="1"/>
  <c r="AA79" i="1"/>
  <c r="E80" i="1"/>
  <c r="K80" i="1"/>
  <c r="N80" i="1"/>
  <c r="O80" i="1"/>
  <c r="P80" i="1"/>
  <c r="U80" i="1"/>
  <c r="Z80" i="1"/>
  <c r="AA80" i="1"/>
  <c r="E81" i="1"/>
  <c r="K81" i="1"/>
  <c r="N81" i="1"/>
  <c r="O81" i="1"/>
  <c r="P81" i="1"/>
  <c r="U81" i="1"/>
  <c r="Z81" i="1"/>
  <c r="AA81" i="1"/>
  <c r="E82" i="1"/>
  <c r="K82" i="1"/>
  <c r="N82" i="1"/>
  <c r="O82" i="1"/>
  <c r="P82" i="1"/>
  <c r="U82" i="1"/>
  <c r="Z82" i="1"/>
  <c r="AA82" i="1"/>
  <c r="E83" i="1"/>
  <c r="K83" i="1"/>
  <c r="N83" i="1"/>
  <c r="O83" i="1"/>
  <c r="P83" i="1"/>
  <c r="U83" i="1"/>
  <c r="Z83" i="1"/>
  <c r="AA83" i="1"/>
  <c r="E84" i="1"/>
  <c r="K84" i="1"/>
  <c r="N84" i="1"/>
  <c r="O84" i="1"/>
  <c r="P84" i="1"/>
  <c r="U84" i="1"/>
  <c r="Z84" i="1"/>
  <c r="AA84" i="1"/>
  <c r="E85" i="1"/>
  <c r="K85" i="1"/>
  <c r="N85" i="1"/>
  <c r="O85" i="1"/>
  <c r="P85" i="1"/>
  <c r="U85" i="1"/>
  <c r="Z85" i="1"/>
  <c r="AA85" i="1"/>
  <c r="E86" i="1"/>
  <c r="K86" i="1"/>
  <c r="N86" i="1"/>
  <c r="O86" i="1"/>
  <c r="P86" i="1"/>
  <c r="U86" i="1"/>
  <c r="Z86" i="1"/>
  <c r="AA86" i="1"/>
  <c r="E87" i="1"/>
  <c r="K87" i="1"/>
  <c r="N87" i="1"/>
  <c r="O87" i="1"/>
  <c r="P87" i="1"/>
  <c r="U87" i="1"/>
  <c r="Z87" i="1"/>
  <c r="AA87" i="1"/>
  <c r="E88" i="1"/>
  <c r="K88" i="1"/>
  <c r="N88" i="1"/>
  <c r="O88" i="1"/>
  <c r="P88" i="1"/>
  <c r="U88" i="1"/>
  <c r="Z88" i="1"/>
  <c r="AA88" i="1"/>
  <c r="E89" i="1"/>
  <c r="K89" i="1"/>
  <c r="N89" i="1"/>
  <c r="O89" i="1"/>
  <c r="P89" i="1"/>
  <c r="U89" i="1"/>
  <c r="Z89" i="1"/>
  <c r="AA89" i="1"/>
  <c r="E90" i="1"/>
  <c r="K90" i="1"/>
  <c r="N90" i="1"/>
  <c r="O90" i="1"/>
  <c r="P90" i="1"/>
  <c r="U90" i="1"/>
  <c r="Z90" i="1"/>
  <c r="AA90" i="1"/>
  <c r="E91" i="1"/>
  <c r="K91" i="1"/>
  <c r="N91" i="1"/>
  <c r="O91" i="1"/>
  <c r="P91" i="1"/>
  <c r="U91" i="1"/>
  <c r="Z91" i="1"/>
  <c r="AA91" i="1"/>
  <c r="E92" i="1"/>
  <c r="K92" i="1"/>
  <c r="N92" i="1"/>
  <c r="O92" i="1"/>
  <c r="P92" i="1"/>
  <c r="U92" i="1"/>
  <c r="Z92" i="1"/>
  <c r="AA92" i="1"/>
  <c r="E93" i="1"/>
  <c r="K93" i="1"/>
  <c r="N93" i="1"/>
  <c r="O93" i="1"/>
  <c r="P93" i="1"/>
  <c r="U93" i="1"/>
  <c r="Z93" i="1"/>
  <c r="AA93" i="1"/>
  <c r="E94" i="1"/>
  <c r="K94" i="1"/>
  <c r="N94" i="1"/>
  <c r="O94" i="1"/>
  <c r="P94" i="1"/>
  <c r="U94" i="1"/>
  <c r="Z94" i="1"/>
  <c r="AA94" i="1"/>
  <c r="E95" i="1"/>
  <c r="K95" i="1"/>
  <c r="N95" i="1"/>
  <c r="O95" i="1"/>
  <c r="P95" i="1"/>
  <c r="U95" i="1"/>
  <c r="Z95" i="1"/>
  <c r="AA95" i="1"/>
  <c r="E96" i="1"/>
  <c r="K96" i="1"/>
  <c r="N96" i="1"/>
  <c r="O96" i="1"/>
  <c r="P96" i="1"/>
  <c r="U96" i="1"/>
  <c r="Z96" i="1"/>
  <c r="AA96" i="1"/>
  <c r="E97" i="1"/>
  <c r="K97" i="1"/>
  <c r="N97" i="1"/>
  <c r="O97" i="1"/>
  <c r="P97" i="1"/>
  <c r="U97" i="1"/>
  <c r="Z97" i="1"/>
  <c r="AA97" i="1"/>
  <c r="E98" i="1"/>
  <c r="K98" i="1"/>
  <c r="N98" i="1"/>
  <c r="O98" i="1"/>
  <c r="P98" i="1"/>
  <c r="U98" i="1"/>
  <c r="Z98" i="1"/>
  <c r="AA98" i="1"/>
  <c r="E99" i="1"/>
  <c r="K99" i="1"/>
  <c r="N99" i="1"/>
  <c r="O99" i="1"/>
  <c r="P99" i="1"/>
  <c r="U99" i="1"/>
  <c r="Z99" i="1"/>
  <c r="AA99" i="1"/>
  <c r="E100" i="1"/>
  <c r="K100" i="1"/>
  <c r="N100" i="1"/>
  <c r="O100" i="1"/>
  <c r="P100" i="1"/>
  <c r="U100" i="1"/>
  <c r="Z100" i="1"/>
  <c r="AA100" i="1"/>
  <c r="E101" i="1"/>
  <c r="K101" i="1"/>
  <c r="N101" i="1"/>
  <c r="O101" i="1"/>
  <c r="P101" i="1"/>
  <c r="U101" i="1"/>
  <c r="Z101" i="1"/>
  <c r="AA101" i="1"/>
  <c r="E102" i="1"/>
  <c r="K102" i="1"/>
  <c r="N102" i="1"/>
  <c r="O102" i="1"/>
  <c r="P102" i="1"/>
  <c r="U102" i="1"/>
  <c r="Z102" i="1"/>
  <c r="AA102" i="1"/>
  <c r="E103" i="1"/>
  <c r="K103" i="1"/>
  <c r="N103" i="1"/>
  <c r="O103" i="1"/>
  <c r="P103" i="1"/>
  <c r="U103" i="1"/>
  <c r="Z103" i="1"/>
  <c r="AA103" i="1"/>
  <c r="E104" i="1"/>
  <c r="K104" i="1"/>
  <c r="N104" i="1"/>
  <c r="O104" i="1"/>
  <c r="P104" i="1"/>
  <c r="U104" i="1"/>
  <c r="Z104" i="1"/>
  <c r="AA104" i="1"/>
  <c r="E105" i="1"/>
  <c r="K105" i="1"/>
  <c r="N105" i="1"/>
  <c r="O105" i="1"/>
  <c r="P105" i="1"/>
  <c r="U105" i="1"/>
  <c r="Z105" i="1"/>
  <c r="AA105" i="1"/>
  <c r="E106" i="1"/>
  <c r="K106" i="1"/>
  <c r="N106" i="1"/>
  <c r="O106" i="1"/>
  <c r="P106" i="1"/>
  <c r="U106" i="1"/>
  <c r="Z106" i="1"/>
  <c r="AA106" i="1"/>
  <c r="E107" i="1"/>
  <c r="K107" i="1"/>
  <c r="N107" i="1"/>
  <c r="O107" i="1"/>
  <c r="P107" i="1"/>
  <c r="U107" i="1"/>
  <c r="Z107" i="1"/>
  <c r="AA107" i="1"/>
  <c r="E108" i="1"/>
  <c r="K108" i="1"/>
  <c r="N108" i="1"/>
  <c r="O108" i="1"/>
  <c r="P108" i="1"/>
  <c r="U108" i="1"/>
  <c r="Z108" i="1"/>
  <c r="AA108" i="1"/>
  <c r="E109" i="1"/>
  <c r="K109" i="1"/>
  <c r="N109" i="1"/>
  <c r="O109" i="1"/>
  <c r="P109" i="1"/>
  <c r="U109" i="1"/>
  <c r="Z109" i="1"/>
  <c r="AA109" i="1"/>
  <c r="E110" i="1"/>
  <c r="K110" i="1"/>
  <c r="N110" i="1"/>
  <c r="O110" i="1"/>
  <c r="P110" i="1"/>
  <c r="U110" i="1"/>
  <c r="Z110" i="1"/>
  <c r="AA110" i="1"/>
  <c r="E111" i="1"/>
  <c r="K111" i="1"/>
  <c r="N111" i="1"/>
  <c r="O111" i="1"/>
  <c r="P111" i="1"/>
  <c r="U111" i="1"/>
  <c r="Z111" i="1"/>
  <c r="AA111" i="1"/>
  <c r="E112" i="1"/>
  <c r="K112" i="1"/>
  <c r="N112" i="1"/>
  <c r="O112" i="1"/>
  <c r="P112" i="1"/>
  <c r="U112" i="1"/>
  <c r="Z112" i="1"/>
  <c r="AA112" i="1"/>
  <c r="E113" i="1"/>
  <c r="K113" i="1"/>
  <c r="N113" i="1"/>
  <c r="O113" i="1"/>
  <c r="P113" i="1"/>
  <c r="U113" i="1"/>
  <c r="Z113" i="1"/>
  <c r="AA113" i="1"/>
  <c r="E114" i="1"/>
  <c r="K114" i="1"/>
  <c r="N114" i="1"/>
  <c r="O114" i="1"/>
  <c r="P114" i="1"/>
  <c r="U114" i="1"/>
  <c r="Z114" i="1"/>
  <c r="AA114" i="1"/>
  <c r="E115" i="1"/>
  <c r="K115" i="1"/>
  <c r="N115" i="1"/>
  <c r="O115" i="1"/>
  <c r="P115" i="1"/>
  <c r="U115" i="1"/>
  <c r="Z115" i="1"/>
  <c r="AA115" i="1"/>
  <c r="E116" i="1"/>
  <c r="K116" i="1"/>
  <c r="N116" i="1"/>
  <c r="O116" i="1"/>
  <c r="P116" i="1"/>
  <c r="U116" i="1"/>
  <c r="Z116" i="1"/>
  <c r="AA116" i="1"/>
  <c r="E117" i="1"/>
  <c r="K117" i="1"/>
  <c r="N117" i="1"/>
  <c r="O117" i="1"/>
  <c r="P117" i="1"/>
  <c r="U117" i="1"/>
  <c r="Z117" i="1"/>
  <c r="AA117" i="1"/>
  <c r="E118" i="1"/>
  <c r="K118" i="1"/>
  <c r="N118" i="1"/>
  <c r="O118" i="1"/>
  <c r="P118" i="1"/>
  <c r="U118" i="1"/>
  <c r="Z118" i="1"/>
  <c r="AA118" i="1"/>
  <c r="E119" i="1"/>
  <c r="K119" i="1"/>
  <c r="N119" i="1"/>
  <c r="O119" i="1"/>
  <c r="P119" i="1"/>
  <c r="U119" i="1"/>
  <c r="Z119" i="1"/>
  <c r="AA119" i="1"/>
  <c r="E120" i="1"/>
  <c r="K120" i="1"/>
  <c r="N120" i="1"/>
  <c r="O120" i="1"/>
  <c r="P120" i="1"/>
  <c r="U120" i="1"/>
  <c r="Z120" i="1"/>
  <c r="AA120" i="1"/>
  <c r="E121" i="1"/>
  <c r="K121" i="1"/>
  <c r="N121" i="1"/>
  <c r="O121" i="1"/>
  <c r="P121" i="1"/>
  <c r="U121" i="1"/>
  <c r="Z121" i="1"/>
  <c r="AA121" i="1"/>
  <c r="E122" i="1"/>
  <c r="K122" i="1"/>
  <c r="N122" i="1"/>
  <c r="O122" i="1"/>
  <c r="P122" i="1"/>
  <c r="U122" i="1"/>
  <c r="Z122" i="1"/>
  <c r="AA122" i="1"/>
  <c r="E123" i="1"/>
  <c r="K123" i="1"/>
  <c r="N123" i="1"/>
  <c r="O123" i="1"/>
  <c r="P123" i="1"/>
  <c r="U123" i="1"/>
  <c r="Z123" i="1"/>
  <c r="AA123" i="1"/>
  <c r="E124" i="1"/>
  <c r="K124" i="1"/>
  <c r="N124" i="1"/>
  <c r="O124" i="1"/>
  <c r="P124" i="1"/>
  <c r="U124" i="1"/>
  <c r="Z124" i="1"/>
  <c r="AA124" i="1"/>
  <c r="E125" i="1"/>
  <c r="K125" i="1"/>
  <c r="N125" i="1"/>
  <c r="O125" i="1"/>
  <c r="P125" i="1"/>
  <c r="U125" i="1"/>
  <c r="Z125" i="1"/>
  <c r="AA125" i="1"/>
  <c r="E126" i="1"/>
  <c r="K126" i="1"/>
  <c r="N126" i="1"/>
  <c r="O126" i="1"/>
  <c r="P126" i="1"/>
  <c r="U126" i="1"/>
  <c r="Z126" i="1"/>
  <c r="AA126" i="1"/>
  <c r="E127" i="1"/>
  <c r="K127" i="1"/>
  <c r="N127" i="1"/>
  <c r="O127" i="1"/>
  <c r="P127" i="1"/>
  <c r="U127" i="1"/>
  <c r="Z127" i="1"/>
  <c r="AA127" i="1"/>
  <c r="E128" i="1"/>
  <c r="K128" i="1"/>
  <c r="N128" i="1"/>
  <c r="O128" i="1"/>
  <c r="P128" i="1"/>
  <c r="U128" i="1"/>
  <c r="Z128" i="1"/>
  <c r="AA128" i="1"/>
  <c r="E129" i="1"/>
  <c r="K129" i="1"/>
  <c r="N129" i="1"/>
  <c r="O129" i="1"/>
  <c r="P129" i="1"/>
  <c r="U129" i="1"/>
  <c r="Z129" i="1"/>
  <c r="AA129" i="1"/>
  <c r="E130" i="1"/>
  <c r="K130" i="1"/>
  <c r="N130" i="1"/>
  <c r="O130" i="1"/>
  <c r="P130" i="1"/>
  <c r="U130" i="1"/>
  <c r="Z130" i="1"/>
  <c r="AA130" i="1"/>
  <c r="E131" i="1"/>
  <c r="K131" i="1"/>
  <c r="N131" i="1"/>
  <c r="O131" i="1"/>
  <c r="P131" i="1"/>
  <c r="U131" i="1"/>
  <c r="Z131" i="1"/>
  <c r="AA131" i="1"/>
  <c r="E132" i="1"/>
  <c r="K132" i="1"/>
  <c r="N132" i="1"/>
  <c r="O132" i="1"/>
  <c r="P132" i="1"/>
  <c r="U132" i="1"/>
  <c r="Z132" i="1"/>
  <c r="AA132" i="1"/>
  <c r="E133" i="1"/>
  <c r="K133" i="1"/>
  <c r="N133" i="1"/>
  <c r="O133" i="1"/>
  <c r="P133" i="1"/>
  <c r="U133" i="1"/>
  <c r="Z133" i="1"/>
  <c r="AA133" i="1"/>
  <c r="E134" i="1"/>
  <c r="K134" i="1"/>
  <c r="N134" i="1"/>
  <c r="O134" i="1"/>
  <c r="P134" i="1"/>
  <c r="U134" i="1"/>
  <c r="Z134" i="1"/>
  <c r="AA134" i="1"/>
  <c r="E135" i="1"/>
  <c r="K135" i="1"/>
  <c r="N135" i="1"/>
  <c r="O135" i="1"/>
  <c r="P135" i="1"/>
  <c r="U135" i="1"/>
  <c r="Z135" i="1"/>
  <c r="AA135" i="1"/>
  <c r="E136" i="1"/>
  <c r="K136" i="1"/>
  <c r="N136" i="1"/>
  <c r="O136" i="1"/>
  <c r="P136" i="1"/>
  <c r="U136" i="1"/>
  <c r="Z136" i="1"/>
  <c r="AA136" i="1"/>
  <c r="E137" i="1"/>
  <c r="K137" i="1"/>
  <c r="N137" i="1"/>
  <c r="O137" i="1"/>
  <c r="P137" i="1"/>
  <c r="U137" i="1"/>
  <c r="Z137" i="1"/>
  <c r="AA137" i="1"/>
  <c r="E138" i="1"/>
  <c r="K138" i="1"/>
  <c r="N138" i="1"/>
  <c r="O138" i="1"/>
  <c r="P138" i="1"/>
  <c r="U138" i="1"/>
  <c r="Z138" i="1"/>
  <c r="AA138" i="1"/>
  <c r="E139" i="1"/>
  <c r="K139" i="1"/>
  <c r="N139" i="1"/>
  <c r="O139" i="1"/>
  <c r="P139" i="1"/>
  <c r="U139" i="1"/>
  <c r="Z139" i="1"/>
  <c r="AA139" i="1"/>
  <c r="E140" i="1"/>
  <c r="K140" i="1"/>
  <c r="N140" i="1"/>
  <c r="O140" i="1"/>
  <c r="P140" i="1"/>
  <c r="U140" i="1"/>
  <c r="Z140" i="1"/>
  <c r="AA140" i="1"/>
  <c r="E141" i="1"/>
  <c r="K141" i="1"/>
  <c r="N141" i="1"/>
  <c r="O141" i="1"/>
  <c r="P141" i="1"/>
  <c r="U141" i="1"/>
  <c r="Z141" i="1"/>
  <c r="AA141" i="1"/>
  <c r="E142" i="1"/>
  <c r="K142" i="1"/>
  <c r="N142" i="1"/>
  <c r="O142" i="1"/>
  <c r="P142" i="1"/>
  <c r="U142" i="1"/>
  <c r="Z142" i="1"/>
  <c r="AA142" i="1"/>
  <c r="E143" i="1"/>
  <c r="K143" i="1"/>
  <c r="N143" i="1"/>
  <c r="O143" i="1"/>
  <c r="P143" i="1"/>
  <c r="U143" i="1"/>
  <c r="Z143" i="1"/>
  <c r="AA143" i="1"/>
  <c r="E144" i="1"/>
  <c r="K144" i="1"/>
  <c r="N144" i="1"/>
  <c r="O144" i="1"/>
  <c r="P144" i="1"/>
  <c r="U144" i="1"/>
  <c r="Z144" i="1"/>
  <c r="AA144" i="1"/>
  <c r="E145" i="1"/>
  <c r="K145" i="1"/>
  <c r="N145" i="1"/>
  <c r="O145" i="1"/>
  <c r="P145" i="1"/>
  <c r="U145" i="1"/>
  <c r="Z145" i="1"/>
  <c r="AA145" i="1"/>
  <c r="E146" i="1"/>
  <c r="K146" i="1"/>
  <c r="N146" i="1"/>
  <c r="O146" i="1"/>
  <c r="P146" i="1"/>
  <c r="U146" i="1"/>
  <c r="Z146" i="1"/>
  <c r="AA146" i="1"/>
  <c r="E147" i="1"/>
  <c r="K147" i="1"/>
  <c r="N147" i="1"/>
  <c r="O147" i="1"/>
  <c r="P147" i="1"/>
  <c r="U147" i="1"/>
  <c r="Z147" i="1"/>
  <c r="AA147" i="1"/>
  <c r="E148" i="1"/>
  <c r="K148" i="1"/>
  <c r="N148" i="1"/>
  <c r="O148" i="1"/>
  <c r="P148" i="1"/>
  <c r="U148" i="1"/>
  <c r="Z148" i="1"/>
  <c r="AA148" i="1"/>
  <c r="E149" i="1"/>
  <c r="K149" i="1"/>
  <c r="N149" i="1"/>
  <c r="O149" i="1"/>
  <c r="P149" i="1"/>
  <c r="U149" i="1"/>
  <c r="Z149" i="1"/>
  <c r="AA149" i="1"/>
  <c r="E150" i="1"/>
  <c r="K150" i="1"/>
  <c r="N150" i="1"/>
  <c r="O150" i="1"/>
  <c r="P150" i="1"/>
  <c r="U150" i="1"/>
  <c r="Z150" i="1"/>
  <c r="AA150" i="1"/>
  <c r="E151" i="1"/>
  <c r="K151" i="1"/>
  <c r="N151" i="1"/>
  <c r="O151" i="1"/>
  <c r="P151" i="1"/>
  <c r="U151" i="1"/>
  <c r="Z151" i="1"/>
  <c r="AA151" i="1"/>
  <c r="E152" i="1"/>
  <c r="K152" i="1"/>
  <c r="N152" i="1"/>
  <c r="O152" i="1"/>
  <c r="P152" i="1"/>
  <c r="U152" i="1"/>
  <c r="Z152" i="1"/>
  <c r="AA152" i="1"/>
  <c r="E153" i="1"/>
  <c r="K153" i="1"/>
  <c r="N153" i="1"/>
  <c r="O153" i="1"/>
  <c r="P153" i="1"/>
  <c r="U153" i="1"/>
  <c r="Z153" i="1"/>
  <c r="AA153" i="1"/>
  <c r="E154" i="1"/>
  <c r="K154" i="1"/>
  <c r="N154" i="1"/>
  <c r="O154" i="1"/>
  <c r="P154" i="1"/>
  <c r="U154" i="1"/>
  <c r="Z154" i="1"/>
  <c r="AA154" i="1"/>
  <c r="E155" i="1"/>
  <c r="K155" i="1"/>
  <c r="N155" i="1"/>
  <c r="O155" i="1"/>
  <c r="P155" i="1"/>
  <c r="U155" i="1"/>
  <c r="Z155" i="1"/>
  <c r="AA155" i="1"/>
  <c r="E156" i="1"/>
  <c r="K156" i="1"/>
  <c r="N156" i="1"/>
  <c r="O156" i="1"/>
  <c r="P156" i="1"/>
  <c r="U156" i="1"/>
  <c r="Z156" i="1"/>
  <c r="AA156" i="1"/>
  <c r="E157" i="1"/>
  <c r="K157" i="1"/>
  <c r="N157" i="1"/>
  <c r="O157" i="1"/>
  <c r="P157" i="1"/>
  <c r="U157" i="1"/>
  <c r="Z157" i="1"/>
  <c r="AA157" i="1"/>
  <c r="E158" i="1"/>
  <c r="K158" i="1"/>
  <c r="N158" i="1"/>
  <c r="O158" i="1"/>
  <c r="P158" i="1"/>
  <c r="U158" i="1"/>
  <c r="Z158" i="1"/>
  <c r="AA158" i="1"/>
  <c r="E159" i="1"/>
  <c r="K159" i="1"/>
  <c r="N159" i="1"/>
  <c r="O159" i="1"/>
  <c r="P159" i="1"/>
  <c r="U159" i="1"/>
  <c r="Z159" i="1"/>
  <c r="AA159" i="1"/>
  <c r="E160" i="1"/>
  <c r="K160" i="1"/>
  <c r="N160" i="1"/>
  <c r="O160" i="1"/>
  <c r="P160" i="1"/>
  <c r="U160" i="1"/>
  <c r="Z160" i="1"/>
  <c r="AA160" i="1"/>
  <c r="E161" i="1"/>
  <c r="K161" i="1"/>
  <c r="N161" i="1"/>
  <c r="O161" i="1"/>
  <c r="P161" i="1"/>
  <c r="U161" i="1"/>
  <c r="Z161" i="1"/>
  <c r="AA161" i="1"/>
  <c r="E162" i="1"/>
  <c r="K162" i="1"/>
  <c r="N162" i="1"/>
  <c r="O162" i="1"/>
  <c r="P162" i="1"/>
  <c r="U162" i="1"/>
  <c r="Z162" i="1"/>
  <c r="AA162" i="1"/>
  <c r="E163" i="1"/>
  <c r="K163" i="1"/>
  <c r="N163" i="1"/>
  <c r="O163" i="1"/>
  <c r="P163" i="1"/>
  <c r="U163" i="1"/>
  <c r="Z163" i="1"/>
  <c r="AA163" i="1"/>
  <c r="E164" i="1"/>
  <c r="K164" i="1"/>
  <c r="N164" i="1"/>
  <c r="O164" i="1"/>
  <c r="P164" i="1"/>
  <c r="U164" i="1"/>
  <c r="Z164" i="1"/>
  <c r="AA164" i="1"/>
  <c r="E165" i="1"/>
  <c r="K165" i="1"/>
  <c r="N165" i="1"/>
  <c r="O165" i="1"/>
  <c r="P165" i="1"/>
  <c r="U165" i="1"/>
  <c r="Z165" i="1"/>
  <c r="AA165" i="1"/>
  <c r="E166" i="1"/>
  <c r="K166" i="1"/>
  <c r="N166" i="1"/>
  <c r="O166" i="1"/>
  <c r="P166" i="1"/>
  <c r="U166" i="1"/>
  <c r="Z166" i="1"/>
  <c r="AA166" i="1"/>
  <c r="E167" i="1"/>
  <c r="K167" i="1"/>
  <c r="N167" i="1"/>
  <c r="O167" i="1"/>
  <c r="P167" i="1"/>
  <c r="U167" i="1"/>
  <c r="Z167" i="1"/>
  <c r="AA167" i="1"/>
  <c r="E168" i="1"/>
  <c r="K168" i="1"/>
  <c r="N168" i="1"/>
  <c r="O168" i="1"/>
  <c r="P168" i="1"/>
  <c r="U168" i="1"/>
  <c r="Z168" i="1"/>
  <c r="AA168" i="1"/>
  <c r="E169" i="1"/>
  <c r="K169" i="1"/>
  <c r="N169" i="1"/>
  <c r="O169" i="1"/>
  <c r="P169" i="1"/>
  <c r="U169" i="1"/>
  <c r="Z169" i="1"/>
  <c r="AA169" i="1"/>
  <c r="E170" i="1"/>
  <c r="K170" i="1"/>
  <c r="N170" i="1"/>
  <c r="O170" i="1"/>
  <c r="P170" i="1"/>
  <c r="U170" i="1"/>
  <c r="Z170" i="1"/>
  <c r="AA170" i="1"/>
  <c r="E171" i="1"/>
  <c r="K171" i="1"/>
  <c r="N171" i="1"/>
  <c r="O171" i="1"/>
  <c r="P171" i="1"/>
  <c r="U171" i="1"/>
  <c r="Z171" i="1"/>
  <c r="AA171" i="1"/>
  <c r="E172" i="1"/>
  <c r="K172" i="1"/>
  <c r="N172" i="1"/>
  <c r="O172" i="1"/>
  <c r="P172" i="1"/>
  <c r="U172" i="1"/>
  <c r="Z172" i="1"/>
  <c r="AA172" i="1"/>
  <c r="E173" i="1"/>
  <c r="K173" i="1"/>
  <c r="N173" i="1"/>
  <c r="O173" i="1"/>
  <c r="P173" i="1"/>
  <c r="U173" i="1"/>
  <c r="Z173" i="1"/>
  <c r="AA173" i="1"/>
  <c r="E174" i="1"/>
  <c r="K174" i="1"/>
  <c r="N174" i="1"/>
  <c r="O174" i="1"/>
  <c r="P174" i="1"/>
  <c r="U174" i="1"/>
  <c r="Z174" i="1"/>
  <c r="AA174" i="1"/>
  <c r="E175" i="1"/>
  <c r="K175" i="1"/>
  <c r="N175" i="1"/>
  <c r="O175" i="1"/>
  <c r="P175" i="1"/>
  <c r="U175" i="1"/>
  <c r="Z175" i="1"/>
  <c r="AA175" i="1"/>
  <c r="E176" i="1"/>
  <c r="K176" i="1"/>
  <c r="N176" i="1"/>
  <c r="O176" i="1"/>
  <c r="P176" i="1"/>
  <c r="U176" i="1"/>
  <c r="Z176" i="1"/>
  <c r="AA176" i="1"/>
  <c r="E177" i="1"/>
  <c r="K177" i="1"/>
  <c r="N177" i="1"/>
  <c r="O177" i="1"/>
  <c r="P177" i="1"/>
  <c r="U177" i="1"/>
  <c r="Z177" i="1"/>
  <c r="AA177" i="1"/>
  <c r="E178" i="1"/>
  <c r="K178" i="1"/>
  <c r="N178" i="1"/>
  <c r="O178" i="1"/>
  <c r="P178" i="1"/>
  <c r="U178" i="1"/>
  <c r="Z178" i="1"/>
  <c r="AA178" i="1"/>
  <c r="E179" i="1"/>
  <c r="K179" i="1"/>
  <c r="N179" i="1"/>
  <c r="O179" i="1"/>
  <c r="P179" i="1"/>
  <c r="U179" i="1"/>
  <c r="Z179" i="1"/>
  <c r="AA179" i="1"/>
  <c r="E180" i="1"/>
  <c r="K180" i="1"/>
  <c r="N180" i="1"/>
  <c r="O180" i="1"/>
  <c r="P180" i="1"/>
  <c r="U180" i="1"/>
  <c r="Z180" i="1"/>
  <c r="AA180" i="1"/>
  <c r="E181" i="1"/>
  <c r="K181" i="1"/>
  <c r="N181" i="1"/>
  <c r="O181" i="1"/>
  <c r="P181" i="1"/>
  <c r="U181" i="1"/>
  <c r="Z181" i="1"/>
  <c r="AA181" i="1"/>
  <c r="E182" i="1"/>
  <c r="K182" i="1"/>
  <c r="N182" i="1"/>
  <c r="O182" i="1"/>
  <c r="P182" i="1"/>
  <c r="U182" i="1"/>
  <c r="Z182" i="1"/>
  <c r="AA182" i="1"/>
  <c r="E183" i="1"/>
  <c r="K183" i="1"/>
  <c r="N183" i="1"/>
  <c r="O183" i="1"/>
  <c r="P183" i="1"/>
  <c r="U183" i="1"/>
  <c r="Z183" i="1"/>
  <c r="AA183" i="1"/>
  <c r="E184" i="1"/>
  <c r="K184" i="1"/>
  <c r="N184" i="1"/>
  <c r="O184" i="1"/>
  <c r="P184" i="1"/>
  <c r="U184" i="1"/>
  <c r="Z184" i="1"/>
  <c r="AA184" i="1"/>
  <c r="E185" i="1"/>
  <c r="K185" i="1"/>
  <c r="N185" i="1"/>
  <c r="O185" i="1"/>
  <c r="P185" i="1"/>
  <c r="U185" i="1"/>
  <c r="Z185" i="1"/>
  <c r="AA185" i="1"/>
  <c r="E186" i="1"/>
  <c r="K186" i="1"/>
  <c r="N186" i="1"/>
  <c r="O186" i="1"/>
  <c r="P186" i="1"/>
  <c r="U186" i="1"/>
  <c r="Z186" i="1"/>
  <c r="AA186" i="1"/>
  <c r="E187" i="1"/>
  <c r="K187" i="1"/>
  <c r="N187" i="1"/>
  <c r="O187" i="1"/>
  <c r="P187" i="1"/>
  <c r="U187" i="1"/>
  <c r="Z187" i="1"/>
  <c r="AA187" i="1"/>
  <c r="E188" i="1"/>
  <c r="K188" i="1"/>
  <c r="N188" i="1"/>
  <c r="O188" i="1"/>
  <c r="P188" i="1"/>
  <c r="U188" i="1"/>
  <c r="Z188" i="1"/>
  <c r="AA188" i="1"/>
  <c r="E189" i="1"/>
  <c r="K189" i="1"/>
  <c r="N189" i="1"/>
  <c r="O189" i="1"/>
  <c r="P189" i="1"/>
  <c r="U189" i="1"/>
  <c r="Z189" i="1"/>
  <c r="AA189" i="1"/>
  <c r="E190" i="1"/>
  <c r="K190" i="1"/>
  <c r="N190" i="1"/>
  <c r="O190" i="1"/>
  <c r="P190" i="1"/>
  <c r="U190" i="1"/>
  <c r="Z190" i="1"/>
  <c r="AA190" i="1"/>
  <c r="E191" i="1"/>
  <c r="K191" i="1"/>
  <c r="N191" i="1"/>
  <c r="O191" i="1"/>
  <c r="P191" i="1"/>
  <c r="U191" i="1"/>
  <c r="Z191" i="1"/>
  <c r="AA191" i="1"/>
  <c r="E192" i="1"/>
  <c r="K192" i="1"/>
  <c r="N192" i="1"/>
  <c r="O192" i="1"/>
  <c r="P192" i="1"/>
  <c r="U192" i="1"/>
  <c r="Z192" i="1"/>
  <c r="AA192" i="1"/>
  <c r="E193" i="1"/>
  <c r="K193" i="1"/>
  <c r="N193" i="1"/>
  <c r="O193" i="1"/>
  <c r="P193" i="1"/>
  <c r="U193" i="1"/>
  <c r="Z193" i="1"/>
  <c r="AA193" i="1"/>
  <c r="E194" i="1"/>
  <c r="K194" i="1"/>
  <c r="N194" i="1"/>
  <c r="O194" i="1"/>
  <c r="P194" i="1"/>
  <c r="U194" i="1"/>
  <c r="Z194" i="1"/>
  <c r="AA194" i="1"/>
  <c r="E195" i="1"/>
  <c r="K195" i="1"/>
  <c r="N195" i="1"/>
  <c r="O195" i="1"/>
  <c r="P195" i="1"/>
  <c r="U195" i="1"/>
  <c r="Z195" i="1"/>
  <c r="AA195" i="1"/>
  <c r="E196" i="1"/>
  <c r="K196" i="1"/>
  <c r="N196" i="1"/>
  <c r="O196" i="1"/>
  <c r="P196" i="1"/>
  <c r="U196" i="1"/>
  <c r="Z196" i="1"/>
  <c r="AA196" i="1"/>
  <c r="E197" i="1"/>
  <c r="K197" i="1"/>
  <c r="N197" i="1"/>
  <c r="O197" i="1"/>
  <c r="P197" i="1"/>
  <c r="U197" i="1"/>
  <c r="Z197" i="1"/>
  <c r="AA197" i="1"/>
  <c r="E198" i="1"/>
  <c r="K198" i="1"/>
  <c r="N198" i="1"/>
  <c r="O198" i="1"/>
  <c r="P198" i="1"/>
  <c r="U198" i="1"/>
  <c r="Z198" i="1"/>
  <c r="AA198" i="1"/>
  <c r="E199" i="1"/>
  <c r="K199" i="1"/>
  <c r="N199" i="1"/>
  <c r="O199" i="1"/>
  <c r="P199" i="1"/>
  <c r="U199" i="1"/>
  <c r="Z199" i="1"/>
  <c r="AA199" i="1"/>
  <c r="E200" i="1"/>
  <c r="K200" i="1"/>
  <c r="N200" i="1"/>
  <c r="O200" i="1"/>
  <c r="P200" i="1"/>
  <c r="U200" i="1"/>
  <c r="Z200" i="1"/>
  <c r="AA200" i="1"/>
  <c r="E201" i="1"/>
  <c r="K201" i="1"/>
  <c r="N201" i="1"/>
  <c r="O201" i="1"/>
  <c r="P201" i="1"/>
  <c r="U201" i="1"/>
  <c r="Z201" i="1"/>
  <c r="AA201" i="1"/>
  <c r="E202" i="1"/>
  <c r="K202" i="1"/>
  <c r="N202" i="1"/>
  <c r="O202" i="1"/>
  <c r="P202" i="1"/>
  <c r="U202" i="1"/>
  <c r="Z202" i="1"/>
  <c r="AA202" i="1"/>
  <c r="E203" i="1"/>
  <c r="K203" i="1"/>
  <c r="N203" i="1"/>
  <c r="O203" i="1"/>
  <c r="P203" i="1"/>
  <c r="U203" i="1"/>
  <c r="Z203" i="1"/>
  <c r="AA203" i="1"/>
  <c r="E204" i="1"/>
  <c r="K204" i="1"/>
  <c r="N204" i="1"/>
  <c r="O204" i="1"/>
  <c r="P204" i="1"/>
  <c r="U204" i="1"/>
  <c r="Z204" i="1"/>
  <c r="AA204" i="1"/>
  <c r="E205" i="1"/>
  <c r="K205" i="1"/>
  <c r="N205" i="1"/>
  <c r="O205" i="1"/>
  <c r="P205" i="1"/>
  <c r="U205" i="1"/>
  <c r="Z205" i="1"/>
  <c r="AA205" i="1"/>
  <c r="E206" i="1"/>
  <c r="K206" i="1"/>
  <c r="N206" i="1"/>
  <c r="O206" i="1"/>
  <c r="P206" i="1"/>
  <c r="U206" i="1"/>
  <c r="Z206" i="1"/>
  <c r="AA206" i="1"/>
  <c r="E207" i="1"/>
  <c r="K207" i="1"/>
  <c r="N207" i="1"/>
  <c r="O207" i="1"/>
  <c r="P207" i="1"/>
  <c r="U207" i="1"/>
  <c r="Z207" i="1"/>
  <c r="AA207" i="1"/>
  <c r="E208" i="1"/>
  <c r="K208" i="1"/>
  <c r="N208" i="1"/>
  <c r="O208" i="1"/>
  <c r="P208" i="1"/>
  <c r="U208" i="1"/>
  <c r="Z208" i="1"/>
  <c r="AA208" i="1"/>
  <c r="E209" i="1"/>
  <c r="K209" i="1"/>
  <c r="N209" i="1"/>
  <c r="O209" i="1"/>
  <c r="P209" i="1"/>
  <c r="U209" i="1"/>
  <c r="Z209" i="1"/>
  <c r="AA209" i="1"/>
  <c r="E210" i="1"/>
  <c r="K210" i="1"/>
  <c r="N210" i="1"/>
  <c r="O210" i="1"/>
  <c r="P210" i="1"/>
  <c r="U210" i="1"/>
  <c r="Z210" i="1"/>
  <c r="AA210" i="1"/>
  <c r="E211" i="1"/>
  <c r="K211" i="1"/>
  <c r="N211" i="1"/>
  <c r="O211" i="1"/>
  <c r="P211" i="1"/>
  <c r="U211" i="1"/>
  <c r="Z211" i="1"/>
  <c r="AA211" i="1"/>
  <c r="E212" i="1"/>
  <c r="K212" i="1"/>
  <c r="N212" i="1"/>
  <c r="O212" i="1"/>
  <c r="P212" i="1"/>
  <c r="U212" i="1"/>
  <c r="Z212" i="1"/>
  <c r="AA212" i="1"/>
  <c r="E213" i="1"/>
  <c r="K213" i="1"/>
  <c r="N213" i="1"/>
  <c r="O213" i="1"/>
  <c r="P213" i="1"/>
  <c r="U213" i="1"/>
  <c r="Z213" i="1"/>
  <c r="AA213" i="1"/>
  <c r="E214" i="1"/>
  <c r="K214" i="1"/>
  <c r="N214" i="1"/>
  <c r="O214" i="1"/>
  <c r="P214" i="1"/>
  <c r="U214" i="1"/>
  <c r="Z214" i="1"/>
  <c r="AA214" i="1"/>
  <c r="E215" i="1"/>
  <c r="K215" i="1"/>
  <c r="N215" i="1"/>
  <c r="O215" i="1"/>
  <c r="P215" i="1"/>
  <c r="U215" i="1"/>
  <c r="Z215" i="1"/>
  <c r="AA215" i="1"/>
  <c r="E216" i="1"/>
  <c r="K216" i="1"/>
  <c r="N216" i="1"/>
  <c r="O216" i="1"/>
  <c r="P216" i="1"/>
  <c r="U216" i="1"/>
  <c r="Z216" i="1"/>
  <c r="AA216" i="1"/>
  <c r="E217" i="1"/>
  <c r="K217" i="1"/>
  <c r="N217" i="1"/>
  <c r="O217" i="1"/>
  <c r="P217" i="1"/>
  <c r="U217" i="1"/>
  <c r="Z217" i="1"/>
  <c r="AA217" i="1"/>
  <c r="E218" i="1"/>
  <c r="K218" i="1"/>
  <c r="N218" i="1"/>
  <c r="O218" i="1"/>
  <c r="P218" i="1"/>
  <c r="U218" i="1"/>
  <c r="Z218" i="1"/>
  <c r="AA218" i="1"/>
  <c r="E219" i="1"/>
  <c r="K219" i="1"/>
  <c r="N219" i="1"/>
  <c r="O219" i="1"/>
  <c r="P219" i="1"/>
  <c r="U219" i="1"/>
  <c r="Z219" i="1"/>
  <c r="AA219" i="1"/>
  <c r="E220" i="1"/>
  <c r="K220" i="1"/>
  <c r="N220" i="1"/>
  <c r="O220" i="1"/>
  <c r="P220" i="1"/>
  <c r="U220" i="1"/>
  <c r="Z220" i="1"/>
  <c r="AA220" i="1"/>
  <c r="E221" i="1"/>
  <c r="K221" i="1"/>
  <c r="N221" i="1"/>
  <c r="O221" i="1"/>
  <c r="P221" i="1"/>
  <c r="U221" i="1"/>
  <c r="Z221" i="1"/>
  <c r="AA221" i="1"/>
  <c r="E222" i="1"/>
  <c r="K222" i="1"/>
  <c r="N222" i="1"/>
  <c r="O222" i="1"/>
  <c r="P222" i="1"/>
  <c r="U222" i="1"/>
  <c r="Z222" i="1"/>
  <c r="AA222" i="1"/>
  <c r="E223" i="1"/>
  <c r="K223" i="1"/>
  <c r="N223" i="1"/>
  <c r="O223" i="1"/>
  <c r="P223" i="1"/>
  <c r="U223" i="1"/>
  <c r="Z223" i="1"/>
  <c r="AA223" i="1"/>
  <c r="E224" i="1"/>
  <c r="K224" i="1"/>
  <c r="N224" i="1"/>
  <c r="O224" i="1"/>
  <c r="P224" i="1"/>
  <c r="U224" i="1"/>
  <c r="Z224" i="1"/>
  <c r="AA224" i="1"/>
  <c r="E225" i="1"/>
  <c r="K225" i="1"/>
  <c r="N225" i="1"/>
  <c r="O225" i="1"/>
  <c r="P225" i="1"/>
  <c r="U225" i="1"/>
  <c r="Z225" i="1"/>
  <c r="AA225" i="1"/>
  <c r="E226" i="1"/>
  <c r="K226" i="1"/>
  <c r="N226" i="1"/>
  <c r="O226" i="1"/>
  <c r="P226" i="1"/>
  <c r="U226" i="1"/>
  <c r="Z226" i="1"/>
  <c r="AA226" i="1"/>
  <c r="E227" i="1"/>
  <c r="K227" i="1"/>
  <c r="N227" i="1"/>
  <c r="O227" i="1"/>
  <c r="P227" i="1"/>
  <c r="U227" i="1"/>
  <c r="Z227" i="1"/>
  <c r="AA227" i="1"/>
  <c r="E228" i="1"/>
  <c r="K228" i="1"/>
  <c r="N228" i="1"/>
  <c r="O228" i="1"/>
  <c r="P228" i="1"/>
  <c r="U228" i="1"/>
  <c r="Z228" i="1"/>
  <c r="AA228" i="1"/>
  <c r="E229" i="1"/>
  <c r="K229" i="1"/>
  <c r="N229" i="1"/>
  <c r="O229" i="1"/>
  <c r="P229" i="1"/>
  <c r="U229" i="1"/>
  <c r="Z229" i="1"/>
  <c r="AA229" i="1"/>
  <c r="E230" i="1"/>
  <c r="K230" i="1"/>
  <c r="N230" i="1"/>
  <c r="O230" i="1"/>
  <c r="P230" i="1"/>
  <c r="U230" i="1"/>
  <c r="Z230" i="1"/>
  <c r="AA230" i="1"/>
  <c r="E231" i="1"/>
  <c r="K231" i="1"/>
  <c r="N231" i="1"/>
  <c r="O231" i="1"/>
  <c r="P231" i="1"/>
  <c r="U231" i="1"/>
  <c r="Z231" i="1"/>
  <c r="AA231" i="1"/>
  <c r="E232" i="1"/>
  <c r="K232" i="1"/>
  <c r="N232" i="1"/>
  <c r="O232" i="1"/>
  <c r="P232" i="1"/>
  <c r="U232" i="1"/>
  <c r="Z232" i="1"/>
  <c r="AA232" i="1"/>
  <c r="E233" i="1"/>
  <c r="K233" i="1"/>
  <c r="N233" i="1"/>
  <c r="O233" i="1"/>
  <c r="P233" i="1"/>
  <c r="U233" i="1"/>
  <c r="Z233" i="1"/>
  <c r="AA233" i="1"/>
  <c r="E234" i="1"/>
  <c r="K234" i="1"/>
  <c r="N234" i="1"/>
  <c r="O234" i="1"/>
  <c r="P234" i="1"/>
  <c r="U234" i="1"/>
  <c r="Z234" i="1"/>
  <c r="AA234" i="1"/>
  <c r="E235" i="1"/>
  <c r="K235" i="1"/>
  <c r="N235" i="1"/>
  <c r="O235" i="1"/>
  <c r="P235" i="1"/>
  <c r="U235" i="1"/>
  <c r="Z235" i="1"/>
  <c r="AA235" i="1"/>
  <c r="E236" i="1"/>
  <c r="K236" i="1"/>
  <c r="N236" i="1"/>
  <c r="O236" i="1"/>
  <c r="P236" i="1"/>
  <c r="U236" i="1"/>
  <c r="Z236" i="1"/>
  <c r="AA236" i="1"/>
  <c r="E237" i="1"/>
  <c r="K237" i="1"/>
  <c r="N237" i="1"/>
  <c r="O237" i="1"/>
  <c r="P237" i="1"/>
  <c r="U237" i="1"/>
  <c r="Z237" i="1"/>
  <c r="AA237" i="1"/>
  <c r="E238" i="1"/>
  <c r="K238" i="1"/>
  <c r="N238" i="1"/>
  <c r="O238" i="1"/>
  <c r="P238" i="1"/>
  <c r="U238" i="1"/>
  <c r="Z238" i="1"/>
  <c r="AA238" i="1"/>
  <c r="E239" i="1"/>
  <c r="K239" i="1"/>
  <c r="N239" i="1"/>
  <c r="O239" i="1"/>
  <c r="P239" i="1"/>
  <c r="U239" i="1"/>
  <c r="Z239" i="1"/>
  <c r="AA239" i="1"/>
  <c r="E240" i="1"/>
  <c r="K240" i="1"/>
  <c r="N240" i="1"/>
  <c r="O240" i="1"/>
  <c r="P240" i="1"/>
  <c r="U240" i="1"/>
  <c r="Z240" i="1"/>
  <c r="AA240" i="1"/>
  <c r="E241" i="1"/>
  <c r="K241" i="1"/>
  <c r="N241" i="1"/>
  <c r="O241" i="1"/>
  <c r="P241" i="1"/>
  <c r="U241" i="1"/>
  <c r="Z241" i="1"/>
  <c r="AA241" i="1"/>
  <c r="E242" i="1"/>
  <c r="K242" i="1"/>
  <c r="N242" i="1"/>
  <c r="O242" i="1"/>
  <c r="P242" i="1"/>
  <c r="U242" i="1"/>
  <c r="Z242" i="1"/>
  <c r="AA242" i="1"/>
  <c r="E243" i="1"/>
  <c r="K243" i="1"/>
  <c r="N243" i="1"/>
  <c r="O243" i="1"/>
  <c r="P243" i="1"/>
  <c r="U243" i="1"/>
  <c r="Z243" i="1"/>
  <c r="AA243" i="1"/>
  <c r="E244" i="1"/>
  <c r="K244" i="1"/>
  <c r="N244" i="1"/>
  <c r="O244" i="1"/>
  <c r="P244" i="1"/>
  <c r="U244" i="1"/>
  <c r="Z244" i="1"/>
  <c r="AA244" i="1"/>
</calcChain>
</file>

<file path=xl/sharedStrings.xml><?xml version="1.0" encoding="utf-8"?>
<sst xmlns="http://schemas.openxmlformats.org/spreadsheetml/2006/main" count="2909" uniqueCount="1402">
  <si>
    <t>PENDIENTE</t>
  </si>
  <si>
    <t>ARQUITECTURA</t>
  </si>
  <si>
    <t>cantorelkin@yahoo.com</t>
  </si>
  <si>
    <t>14A-1M-19D</t>
  </si>
  <si>
    <t>ESPECIALIZACIÓN</t>
  </si>
  <si>
    <t>BOGOTÁ</t>
  </si>
  <si>
    <t>ELKIN RODRIGO</t>
  </si>
  <si>
    <t>CANTOR MARTINEZ</t>
  </si>
  <si>
    <t>NC-CPS-245-2022</t>
  </si>
  <si>
    <t>COLMENA</t>
  </si>
  <si>
    <t>INGENIERIA CATASTRAL Y GEODESIA</t>
  </si>
  <si>
    <t>julietagarcia89@gmail.com</t>
  </si>
  <si>
    <t>6A-3M-11D</t>
  </si>
  <si>
    <t>JULIETH MARCELA</t>
  </si>
  <si>
    <t>GARCIA VARGAS</t>
  </si>
  <si>
    <t>NC-CPS-244-2022</t>
  </si>
  <si>
    <t>BIOLOGÍA</t>
  </si>
  <si>
    <t>laviesga@gmail.com</t>
  </si>
  <si>
    <t>5A-5M-24D</t>
  </si>
  <si>
    <t>MAESTRIA</t>
  </si>
  <si>
    <t>LADY VIVIANA</t>
  </si>
  <si>
    <t>ESTEBAN GARCIA</t>
  </si>
  <si>
    <t>NC-CPS-243-2022</t>
  </si>
  <si>
    <t>DERECHO</t>
  </si>
  <si>
    <t>amamartinez@unbosque.edu.co</t>
  </si>
  <si>
    <t>N/A</t>
  </si>
  <si>
    <t>PROFESIONAL</t>
  </si>
  <si>
    <t>ANGELA MARIANA</t>
  </si>
  <si>
    <t>MARTINEZ VARGAS</t>
  </si>
  <si>
    <t>NC-CPS-242-2022</t>
  </si>
  <si>
    <t>PUBLICIDAD</t>
  </si>
  <si>
    <t>ernesto.perez@equipoc4.com</t>
  </si>
  <si>
    <t>13A-07M-25D</t>
  </si>
  <si>
    <t xml:space="preserve">ERNESTO </t>
  </si>
  <si>
    <t>PEREZ ZIPA</t>
  </si>
  <si>
    <t>NC-CPS-241-2022</t>
  </si>
  <si>
    <t>moreno.pinzonv@live.com</t>
  </si>
  <si>
    <t>UNIVERSITARIO</t>
  </si>
  <si>
    <t>LEIDY DANIELA</t>
  </si>
  <si>
    <t>MENDEZ PINZON</t>
  </si>
  <si>
    <t>NC-CPS-240-2022</t>
  </si>
  <si>
    <t>johanap@gmail.com</t>
  </si>
  <si>
    <t>14A-5M-10D</t>
  </si>
  <si>
    <t xml:space="preserve">JOHANNA </t>
  </si>
  <si>
    <t>PEREZ SANCHEZ</t>
  </si>
  <si>
    <t>NC-CPS-239-2022</t>
  </si>
  <si>
    <t>TECNOLOGÍA EN HIGIENE Y SEGURIDAD INDUSTRIAL</t>
  </si>
  <si>
    <t>natali.osorio@outlook.com</t>
  </si>
  <si>
    <t>TECNOLOGÍA</t>
  </si>
  <si>
    <t xml:space="preserve">NATALI </t>
  </si>
  <si>
    <t>OSORIO TANGARIFE</t>
  </si>
  <si>
    <t>NC-CPS-238-2022</t>
  </si>
  <si>
    <t>ADMINISTRADOR DE EMPRESAS</t>
  </si>
  <si>
    <t>santamariajesf@yahoo.es</t>
  </si>
  <si>
    <t>13A-05M-7D</t>
  </si>
  <si>
    <t>JAVIER ENRIQUE</t>
  </si>
  <si>
    <t>SANTAMARIA FLOREZ</t>
  </si>
  <si>
    <t>NC-CPS-237-2022</t>
  </si>
  <si>
    <t>LICENCIATURA EN BIOLOGIA</t>
  </si>
  <si>
    <t>nestoraulespejo@gmail.com</t>
  </si>
  <si>
    <t>6A-1M-3D</t>
  </si>
  <si>
    <t>NESTOR RAUL</t>
  </si>
  <si>
    <t>ESPEJO DELGADO</t>
  </si>
  <si>
    <t>NC-CPS-235-2022</t>
  </si>
  <si>
    <t>BIOLOGÍA MARINA</t>
  </si>
  <si>
    <t>camila_gomezc@hotmail.com</t>
  </si>
  <si>
    <t>07-4M-03D</t>
  </si>
  <si>
    <t>MARIA CAMILA</t>
  </si>
  <si>
    <t>GOMEZ CUBILLOS</t>
  </si>
  <si>
    <t>NC-CPS-234-2022</t>
  </si>
  <si>
    <t>COMUNICACIÓN SOCIAL Y PERIODISTA</t>
  </si>
  <si>
    <t>Laurit7713@gmail.com</t>
  </si>
  <si>
    <t>10A-10M-07D</t>
  </si>
  <si>
    <t>LAURA CONSTANZA</t>
  </si>
  <si>
    <t>PEÑA FONTECHA</t>
  </si>
  <si>
    <t>NC-CPS-233-2022</t>
  </si>
  <si>
    <t>BIOLOGIA</t>
  </si>
  <si>
    <t>biopintos@gmail.com</t>
  </si>
  <si>
    <t>6A-2M-29D</t>
  </si>
  <si>
    <t>IVAN DARIO</t>
  </si>
  <si>
    <t>PINTO SARMIENTO</t>
  </si>
  <si>
    <t>NC-CPS-232-2022</t>
  </si>
  <si>
    <t>lauracardenas.arq@gmail.com</t>
  </si>
  <si>
    <t>4A-11M-2D</t>
  </si>
  <si>
    <t>LAURA MELISA</t>
  </si>
  <si>
    <t>CARDENAS BARRAGAN</t>
  </si>
  <si>
    <t>NC-CPS-230-2022</t>
  </si>
  <si>
    <t>COMUNICACIÓN SOCIAL Y PERIODISMO</t>
  </si>
  <si>
    <t>sagpolo30@gmail.com</t>
  </si>
  <si>
    <t>23A-1M-10D</t>
  </si>
  <si>
    <t>SANDRA PUREZA</t>
  </si>
  <si>
    <t>GOMEZ LOPEZ</t>
  </si>
  <si>
    <t>NC-CPS-229-2022</t>
  </si>
  <si>
    <t>laugg0616@hotmail.com</t>
  </si>
  <si>
    <t>6A-10M-28D</t>
  </si>
  <si>
    <t>MANIZALEZ</t>
  </si>
  <si>
    <t xml:space="preserve">LAURA </t>
  </si>
  <si>
    <t>GALLEGO GOMEZ</t>
  </si>
  <si>
    <t>NC-CPS-228-2022</t>
  </si>
  <si>
    <t>CONTADURIA PÚBLICA</t>
  </si>
  <si>
    <t>ayquinteg@yahoo.com</t>
  </si>
  <si>
    <t>15A-1M-25D</t>
  </si>
  <si>
    <t xml:space="preserve">RIOACHA </t>
  </si>
  <si>
    <t>BUCARAMANGA</t>
  </si>
  <si>
    <t>AISLETH YUSETH</t>
  </si>
  <si>
    <t>QUINTERO GNECCO</t>
  </si>
  <si>
    <t>NC-CPS-227-2022</t>
  </si>
  <si>
    <t>TECNICO PROFESIONAL EN COMUNICACION SOCIAL Y AUDIOVISUAL</t>
  </si>
  <si>
    <t>proyectosfcediel@gmail.com</t>
  </si>
  <si>
    <t>TÉCNICO</t>
  </si>
  <si>
    <t>CALI</t>
  </si>
  <si>
    <t>FRANCISCO ANDRES</t>
  </si>
  <si>
    <t>CEDIEL PEDRAZA</t>
  </si>
  <si>
    <t>NC-CPS-226-2022</t>
  </si>
  <si>
    <t>BACHILLER</t>
  </si>
  <si>
    <t>mbenavidesb7@hotmail.com</t>
  </si>
  <si>
    <t>MARIA DEL CARMEN</t>
  </si>
  <si>
    <t>BENAVIDES BARBOSA</t>
  </si>
  <si>
    <t>NC-CPS-225-2022</t>
  </si>
  <si>
    <t>RELACIONES INTERNACIONALES</t>
  </si>
  <si>
    <t>amarillo.fabian@gmail.com</t>
  </si>
  <si>
    <t>10A-2M-20D</t>
  </si>
  <si>
    <t>NESTOR FABIAN</t>
  </si>
  <si>
    <t>AMARILLO RICO</t>
  </si>
  <si>
    <t>NC-CPS-224-2022</t>
  </si>
  <si>
    <t>josealopez555@gmail.com</t>
  </si>
  <si>
    <t>3A-1M-12D</t>
  </si>
  <si>
    <t>JOSE AGUSTIN</t>
  </si>
  <si>
    <t>LOPEZ CHAPARRO</t>
  </si>
  <si>
    <t>NC-CPS-223-2022</t>
  </si>
  <si>
    <t xml:space="preserve">POLITOLOGÍA </t>
  </si>
  <si>
    <t>maryi87@hotmail.com</t>
  </si>
  <si>
    <t>8A-4M-24D</t>
  </si>
  <si>
    <t>MARYI LORENA</t>
  </si>
  <si>
    <t>SARMIENTO HORTUA</t>
  </si>
  <si>
    <t>NC-CPS-222-2022</t>
  </si>
  <si>
    <t>COMUNICACIÓN SOCIA Y PERIODISMO</t>
  </si>
  <si>
    <t>andreagonzalezm@gmail.com</t>
  </si>
  <si>
    <t>5A-5M-5D</t>
  </si>
  <si>
    <t>PEREIRA</t>
  </si>
  <si>
    <t xml:space="preserve">ANDREA </t>
  </si>
  <si>
    <t>GONZALEZ MARIN</t>
  </si>
  <si>
    <t>NC-CPS-221-2022</t>
  </si>
  <si>
    <t>INGENIERIA INDUSTRIAL</t>
  </si>
  <si>
    <t>enriquecanoingeniero1972@gmail.com</t>
  </si>
  <si>
    <t>ENRIQUE HARLEY</t>
  </si>
  <si>
    <t>CANO MORENO</t>
  </si>
  <si>
    <t>NC-CPS-220-2022</t>
  </si>
  <si>
    <t>smilenarb@hotmail.com</t>
  </si>
  <si>
    <t>5A-11M-26D</t>
  </si>
  <si>
    <t>SANDRA MILENA</t>
  </si>
  <si>
    <t>RAMIREZ BARRETO</t>
  </si>
  <si>
    <t>NC-CPS-219-2022</t>
  </si>
  <si>
    <t>POSITIVA</t>
  </si>
  <si>
    <t>luisdgarcia09@hotmail.com</t>
  </si>
  <si>
    <t>6A-8M-18D</t>
  </si>
  <si>
    <t>MONTERIA</t>
  </si>
  <si>
    <t>LUIS DAVID</t>
  </si>
  <si>
    <t>GARCIA MADERA</t>
  </si>
  <si>
    <t>NC-CPS-218-2022</t>
  </si>
  <si>
    <t>INGENIERIA AMBIENTAL</t>
  </si>
  <si>
    <t>beltran.constanza@gmail.com</t>
  </si>
  <si>
    <t>4A-2M-22D</t>
  </si>
  <si>
    <t>DECXI CONSTANZA</t>
  </si>
  <si>
    <t>BELTRAN RODRIGUEZ</t>
  </si>
  <si>
    <t>NC-CPS-217-2022</t>
  </si>
  <si>
    <t>ADMINISTRACION AMBIENTAL</t>
  </si>
  <si>
    <t>jvanegaslievano@gmail.com</t>
  </si>
  <si>
    <t>10A-3M-21D</t>
  </si>
  <si>
    <t>JOHN ALEXANDER</t>
  </si>
  <si>
    <t>VANEGAS LIEVANO</t>
  </si>
  <si>
    <t>NC-CPS-216-2022</t>
  </si>
  <si>
    <t>PROFESIONAL EN MEDIOS AUDIOVISUALES</t>
  </si>
  <si>
    <t>mrshoch87@gmail.com</t>
  </si>
  <si>
    <t>8A-6M-19D</t>
  </si>
  <si>
    <t>SERGIO HERNANDO</t>
  </si>
  <si>
    <t>OROZCO CHAPARRO</t>
  </si>
  <si>
    <t>NC-CPS-215-2022</t>
  </si>
  <si>
    <t>eranoscu@hotmail.com</t>
  </si>
  <si>
    <t>6A-6M-15D</t>
  </si>
  <si>
    <t>ERIKA ANDREA</t>
  </si>
  <si>
    <t>OSPINA CUERVO</t>
  </si>
  <si>
    <t>NC-CPS-214-2022</t>
  </si>
  <si>
    <t>ADMINISTRACIÓN DE EMPRESAS</t>
  </si>
  <si>
    <t>amov2111@gmail.com</t>
  </si>
  <si>
    <t>12A-1M-20D</t>
  </si>
  <si>
    <t>ANGELA MARIA</t>
  </si>
  <si>
    <t>ORTIZ VILLALBA</t>
  </si>
  <si>
    <t>NC-CPS-213-2022</t>
  </si>
  <si>
    <t>INGENIERA FORESTAL</t>
  </si>
  <si>
    <t>fabianpertuz1@gmail.com</t>
  </si>
  <si>
    <t>9A-11M-25D</t>
  </si>
  <si>
    <t>FABIAN RICARDO</t>
  </si>
  <si>
    <t>PERTUZ PEÑA</t>
  </si>
  <si>
    <t>NC-CPS-212-2022</t>
  </si>
  <si>
    <t>INGENIERÍA FORESTAL</t>
  </si>
  <si>
    <t>astruda@gmail.com</t>
  </si>
  <si>
    <t>10A-3M-11D</t>
  </si>
  <si>
    <t>JENNY ASTRID</t>
  </si>
  <si>
    <t>HERNANDEZ ORTIZ</t>
  </si>
  <si>
    <t>NC-CPS-211-2022</t>
  </si>
  <si>
    <t>COMUNICACIÓN  SOCIAL-PERIODISMO</t>
  </si>
  <si>
    <t>luisalu1597@gmail.com</t>
  </si>
  <si>
    <t>15M-21D</t>
  </si>
  <si>
    <t>NOCAIMA</t>
  </si>
  <si>
    <t>LUISA FERNANDA</t>
  </si>
  <si>
    <t>CASTILLO RAMIREZ</t>
  </si>
  <si>
    <t>NC-CPS-210-2022</t>
  </si>
  <si>
    <t>danilo.arenas.holguin@gmail.com</t>
  </si>
  <si>
    <t>3A-9M-26D</t>
  </si>
  <si>
    <t xml:space="preserve">DANILO </t>
  </si>
  <si>
    <t>ARENAS HOLGUIN</t>
  </si>
  <si>
    <t>NC-CPS-209-2022</t>
  </si>
  <si>
    <t>COMUNICADOR SOCIAL</t>
  </si>
  <si>
    <t>martincicuamia@hotmail.com</t>
  </si>
  <si>
    <t>13A-11M</t>
  </si>
  <si>
    <t>MARTIN DE JESUS</t>
  </si>
  <si>
    <t>CICUAMIA SUAREZ</t>
  </si>
  <si>
    <t>NC-CPS-208-2022</t>
  </si>
  <si>
    <t>#N/D</t>
  </si>
  <si>
    <t>LINA MARIA</t>
  </si>
  <si>
    <t>PEREZ GARCIA</t>
  </si>
  <si>
    <t>NC-CPS-207-2022</t>
  </si>
  <si>
    <t>LADY TATIANA</t>
  </si>
  <si>
    <t>MEJIA LEMUS</t>
  </si>
  <si>
    <t>NC-CPS-206-2022</t>
  </si>
  <si>
    <t>13M-16D</t>
  </si>
  <si>
    <t>LEIDY DIANA</t>
  </si>
  <si>
    <t>TRIANA RODRIGUEZ</t>
  </si>
  <si>
    <t>NC-CPS-205-2022</t>
  </si>
  <si>
    <t>OSCAR DAVID</t>
  </si>
  <si>
    <t>REYES SOCHA</t>
  </si>
  <si>
    <t>NC-CPS-204-2022</t>
  </si>
  <si>
    <t>INGENIERO DE SISTEMAS Y COMPUTACION</t>
  </si>
  <si>
    <t>die.660@gmail.com</t>
  </si>
  <si>
    <t>DIEGO EFREM</t>
  </si>
  <si>
    <t>ROJAS CORTES</t>
  </si>
  <si>
    <t>NC-CPS-203-2022</t>
  </si>
  <si>
    <t>32A-1M-11D</t>
  </si>
  <si>
    <t>YINETH PAOLA</t>
  </si>
  <si>
    <t>GOMEZ SANTACOLOMA</t>
  </si>
  <si>
    <t>NC-CPS-202-2022</t>
  </si>
  <si>
    <t>GONZALEZ CUELLAR</t>
  </si>
  <si>
    <t>NC-CPS-201-2022</t>
  </si>
  <si>
    <t>SEBASTIAN ALEJANDRO</t>
  </si>
  <si>
    <t>SALAZAR CUBILLOS</t>
  </si>
  <si>
    <t>NC-CPS-200-2022</t>
  </si>
  <si>
    <t>JAISSON ROLANDO</t>
  </si>
  <si>
    <t>SAAVEDRA PICO</t>
  </si>
  <si>
    <t>NC-CPS-199-2022</t>
  </si>
  <si>
    <t>ADMINISTRACION HOTELERA</t>
  </si>
  <si>
    <t>clara.rocio.30@gmail.com</t>
  </si>
  <si>
    <t>CLARA ROCIO</t>
  </si>
  <si>
    <t>BURGOS VALENCIA</t>
  </si>
  <si>
    <t>NC-CPS-198-2022</t>
  </si>
  <si>
    <t>DIEGO MAURICIO</t>
  </si>
  <si>
    <t>MURILLO MARIN</t>
  </si>
  <si>
    <t>NC-CPS-197-2022</t>
  </si>
  <si>
    <t>forest4thesoul@gmail.com</t>
  </si>
  <si>
    <t>JOHANNA LIZETH</t>
  </si>
  <si>
    <t>DIAZ POVEDA</t>
  </si>
  <si>
    <t>NC-CPS-196-2022</t>
  </si>
  <si>
    <t>ABOGADA</t>
  </si>
  <si>
    <t>ednapatriciarangel@yahoo.com</t>
  </si>
  <si>
    <t>EDNA PATRICIA</t>
  </si>
  <si>
    <t>RANGEL BARRAGAN</t>
  </si>
  <si>
    <t>NC-CPS-195-2022</t>
  </si>
  <si>
    <t>15A-7M-4D</t>
  </si>
  <si>
    <t>EMMA MARGARITA</t>
  </si>
  <si>
    <t>ROIS MUÑOZ</t>
  </si>
  <si>
    <t>NC-CPS-194-2022</t>
  </si>
  <si>
    <t>AXA COLPATRIA</t>
  </si>
  <si>
    <t>JUAN SEBASTIAN</t>
  </si>
  <si>
    <t>CALDERON MUÑOZ</t>
  </si>
  <si>
    <t>NC-CPS-193-2022</t>
  </si>
  <si>
    <t>YUDITH LORENA</t>
  </si>
  <si>
    <t>SANABRIA REINA</t>
  </si>
  <si>
    <t>NC-CPS-192-2022</t>
  </si>
  <si>
    <t>CARLOS ARMANDO</t>
  </si>
  <si>
    <t>ROSERO RODRIGUEZ</t>
  </si>
  <si>
    <t>NC-CPS-191-2022</t>
  </si>
  <si>
    <t>9A-2M-22D</t>
  </si>
  <si>
    <t>YENCY VIVIANA</t>
  </si>
  <si>
    <t>NC-CPS-190-2022</t>
  </si>
  <si>
    <t>INGENIERO ELECTRONICO</t>
  </si>
  <si>
    <t>tecnologia@angiros.com</t>
  </si>
  <si>
    <t>CESAR AUGUSTO</t>
  </si>
  <si>
    <t>GONZALEZ JIMENEZ</t>
  </si>
  <si>
    <t>NC-CPS-188-2022</t>
  </si>
  <si>
    <t>ANDREA DEL MAR</t>
  </si>
  <si>
    <t>RIVERA VILLATE</t>
  </si>
  <si>
    <t>NC-CPS-187-2022</t>
  </si>
  <si>
    <t>BIOLOGO</t>
  </si>
  <si>
    <t>jfximenezv@gmail.com</t>
  </si>
  <si>
    <t>JOHN FREDY</t>
  </si>
  <si>
    <t>JIMENEZ VIASUS</t>
  </si>
  <si>
    <t>NC-CPS-186-2022</t>
  </si>
  <si>
    <t>INGENIERO AMBIENTAL</t>
  </si>
  <si>
    <t>ingenierojuanmanuelgarcia@gmail.com</t>
  </si>
  <si>
    <t>23A-4M-29D</t>
  </si>
  <si>
    <t>JUAN MANUEL</t>
  </si>
  <si>
    <t>GARCIA OCAMPO</t>
  </si>
  <si>
    <t>NC-CPS-185-2022</t>
  </si>
  <si>
    <t>LUZ KELLY</t>
  </si>
  <si>
    <t>GARCIA CONDE</t>
  </si>
  <si>
    <t>NC-CPS-184-2022</t>
  </si>
  <si>
    <t>7A-7M-6D</t>
  </si>
  <si>
    <t>EDUARDO JAVIER</t>
  </si>
  <si>
    <t>CHILITO PAREDES</t>
  </si>
  <si>
    <t>NC-CPS-183-2022</t>
  </si>
  <si>
    <t>DORA LUCIA</t>
  </si>
  <si>
    <t>MOLINA SOLANILLA</t>
  </si>
  <si>
    <t>NC-CPS-182-2022</t>
  </si>
  <si>
    <t>saravalenciaur@gmail.com</t>
  </si>
  <si>
    <t xml:space="preserve">SARA </t>
  </si>
  <si>
    <t>VALENCIA URREGO</t>
  </si>
  <si>
    <t>NC-CPS-181-2022</t>
  </si>
  <si>
    <t>andretorsua@gmail.com</t>
  </si>
  <si>
    <t>ANDREA JOHANNA</t>
  </si>
  <si>
    <t>TORRES SUAREZ</t>
  </si>
  <si>
    <t>NC-CPS-180-2022</t>
  </si>
  <si>
    <t>INGERNIERA AMBIENTAL Y SANITARIA</t>
  </si>
  <si>
    <t>ingandrea.paez@gmail.com</t>
  </si>
  <si>
    <t>BOGTÁ</t>
  </si>
  <si>
    <t>ANDREA CAROLINA</t>
  </si>
  <si>
    <t>PAEZ MALDONADO</t>
  </si>
  <si>
    <t>NC-CPS-179-2022</t>
  </si>
  <si>
    <t>INGENIERO FORESTAL</t>
  </si>
  <si>
    <t>edwardocampo14@gmail.com</t>
  </si>
  <si>
    <t>SOGAMOSO</t>
  </si>
  <si>
    <t>MARIQUITA</t>
  </si>
  <si>
    <t>EDWARD DEYVID</t>
  </si>
  <si>
    <t>OCAMPO TELLEZ</t>
  </si>
  <si>
    <t>NC-CPS-178-2022</t>
  </si>
  <si>
    <t>JESSICA PAOLA</t>
  </si>
  <si>
    <t>CETINA MOLINA</t>
  </si>
  <si>
    <t>NC-CPS-177-2022</t>
  </si>
  <si>
    <t>ZOOTECNISTA</t>
  </si>
  <si>
    <t>johanapoveda86@gmail.com</t>
  </si>
  <si>
    <t>INGRY JOHANA</t>
  </si>
  <si>
    <t>POVEDA AVILA</t>
  </si>
  <si>
    <t>NC-CPS-176-2022</t>
  </si>
  <si>
    <t xml:space="preserve">HERNANDO </t>
  </si>
  <si>
    <t>PINZON ROJAS</t>
  </si>
  <si>
    <t>NC-CPS-175-2022</t>
  </si>
  <si>
    <t>INGENIERO DE SISTEMAS</t>
  </si>
  <si>
    <t>icacouno@gmail.com</t>
  </si>
  <si>
    <t>IVAN JAVIER</t>
  </si>
  <si>
    <t>MONROY JINETE</t>
  </si>
  <si>
    <t>NC-CPS-174-2022</t>
  </si>
  <si>
    <t>VIVIANA ROCIO</t>
  </si>
  <si>
    <t>DURAN CASTRO</t>
  </si>
  <si>
    <t>NC-CPS-173-2022</t>
  </si>
  <si>
    <t>LICENCIADA EN BIOLOGIA</t>
  </si>
  <si>
    <t>yiranataly14@gmail.com</t>
  </si>
  <si>
    <t>VALLEDUPAR</t>
  </si>
  <si>
    <t>SANTA MARTA</t>
  </si>
  <si>
    <t>YIRA NATALY</t>
  </si>
  <si>
    <t>DIAZ MENDOZA</t>
  </si>
  <si>
    <t>NC-CPS-172-2022</t>
  </si>
  <si>
    <t>ADMINISTRADORA DE EMPRESAS</t>
  </si>
  <si>
    <t>ximena.cubillos01@gmail.com</t>
  </si>
  <si>
    <t>ARAUCA</t>
  </si>
  <si>
    <t>XIMENA CAROLINA</t>
  </si>
  <si>
    <t>CUBILLOS VARGAS</t>
  </si>
  <si>
    <t>NC-CPS-171-2022</t>
  </si>
  <si>
    <t>BIOLOGA</t>
  </si>
  <si>
    <t>gloriagl@gmail.com</t>
  </si>
  <si>
    <t>GLORIA JOHANNA</t>
  </si>
  <si>
    <t>GONZALEZ LOPEZ</t>
  </si>
  <si>
    <t>NC-CPS-170-2022</t>
  </si>
  <si>
    <t>JORGE ENRIQUE</t>
  </si>
  <si>
    <t>MONCALEANO OSPINA</t>
  </si>
  <si>
    <t>NC-CPS-169-2022</t>
  </si>
  <si>
    <t>JENNY PAULINE</t>
  </si>
  <si>
    <t>CUETO GOMEZ</t>
  </si>
  <si>
    <t>NC-CPS-168-2022</t>
  </si>
  <si>
    <t>SERGIO ASDRUBAL</t>
  </si>
  <si>
    <t>MEJIA ARIAS</t>
  </si>
  <si>
    <t>NC-CPS-167-2022</t>
  </si>
  <si>
    <t>INGENIERO TOPOGRAFICO</t>
  </si>
  <si>
    <t>hernancastilloperez@gmail.com</t>
  </si>
  <si>
    <t xml:space="preserve">HERNAN </t>
  </si>
  <si>
    <t>CASTILLO PEREZ</t>
  </si>
  <si>
    <t>NC-CPS-166-2022</t>
  </si>
  <si>
    <t>INGENIERA CIVIL</t>
  </si>
  <si>
    <t>ingmarleyrojas@gmail.com</t>
  </si>
  <si>
    <t>IBAGUE</t>
  </si>
  <si>
    <t xml:space="preserve">MARLEY </t>
  </si>
  <si>
    <t>ROJAS GUTIERREZ</t>
  </si>
  <si>
    <t>NC-CPS-165-2022</t>
  </si>
  <si>
    <t>SURA</t>
  </si>
  <si>
    <t>TECNOLOGA EN CARTOGRAFÍA</t>
  </si>
  <si>
    <t>adrianapedrazamartinez@gmail.com</t>
  </si>
  <si>
    <t>TECNOLOGA</t>
  </si>
  <si>
    <t>PASCA (CUNDINAMARCA)</t>
  </si>
  <si>
    <t>FUSAGASUGA</t>
  </si>
  <si>
    <t>ADRIANA ESTHER</t>
  </si>
  <si>
    <t>PEDRAZA MARTINEZ</t>
  </si>
  <si>
    <t>NC-CPS-164-2022</t>
  </si>
  <si>
    <t>constanzaatuesta@gmail.com</t>
  </si>
  <si>
    <t>VELEZ (SANTANDER)</t>
  </si>
  <si>
    <t>CARMEN CONSTANZA</t>
  </si>
  <si>
    <t>ATUESTA CEPEDA</t>
  </si>
  <si>
    <t>NC-CPS-163-2022</t>
  </si>
  <si>
    <t>CATALINA</t>
  </si>
  <si>
    <t>SANCHEZ HIDROBO</t>
  </si>
  <si>
    <t>NC-CPS-162-2022</t>
  </si>
  <si>
    <t>pamela_tatiana@msn.com</t>
  </si>
  <si>
    <t>PAMELA TATIANA</t>
  </si>
  <si>
    <t>ZUÑIGA UPEGUI</t>
  </si>
  <si>
    <t>NC-CPS-161-2022</t>
  </si>
  <si>
    <t>MATTIUS ESTEBAN</t>
  </si>
  <si>
    <t>SARMIENTO SANCHEZ</t>
  </si>
  <si>
    <t>NC-CPS-160-2022</t>
  </si>
  <si>
    <t>INGENIERO AGRONOMO</t>
  </si>
  <si>
    <t>jairorestauración@gmail.com</t>
  </si>
  <si>
    <t>JAIRO</t>
  </si>
  <si>
    <t>GARCIA RUIZ</t>
  </si>
  <si>
    <t>NC-CPS-159-2022</t>
  </si>
  <si>
    <t>INGENIERIA DE SISTEMAS Y COMPUTACION</t>
  </si>
  <si>
    <t>alan.aguia@gmail.com</t>
  </si>
  <si>
    <t>ALAN</t>
  </si>
  <si>
    <t>AGUIA AGUDELO</t>
  </si>
  <si>
    <t>NC-CPS-158-2022</t>
  </si>
  <si>
    <t xml:space="preserve">SUGEY </t>
  </si>
  <si>
    <t>PINZON ALONSO</t>
  </si>
  <si>
    <t>NC-CPS-157-2022</t>
  </si>
  <si>
    <t>andresruge85@gmail.com</t>
  </si>
  <si>
    <t>GERMAN ANDRES</t>
  </si>
  <si>
    <t>ACOSTA RUGE</t>
  </si>
  <si>
    <t>NC-CPS-156-2022</t>
  </si>
  <si>
    <t>YESMINDELID</t>
  </si>
  <si>
    <t>RIAÑO SASTRE</t>
  </si>
  <si>
    <t>NC-CPS-155-2022</t>
  </si>
  <si>
    <t>JUAN DAVID</t>
  </si>
  <si>
    <t>NAVARRO DELGADILLO</t>
  </si>
  <si>
    <t>NC-CPS-154-2022</t>
  </si>
  <si>
    <t>CRISTIAN LEONARDO</t>
  </si>
  <si>
    <t>ELIZALDE ELIZALDE</t>
  </si>
  <si>
    <t>NC-CPS-153-2022</t>
  </si>
  <si>
    <t>BIOLOGA MARINA</t>
  </si>
  <si>
    <t>joa.biomar@gmail.com</t>
  </si>
  <si>
    <t>JOHANA MILENA</t>
  </si>
  <si>
    <t>VALBUENA VELANDIA</t>
  </si>
  <si>
    <t>NC-CPS-152-2022</t>
  </si>
  <si>
    <t>ADRIANA MARCELA</t>
  </si>
  <si>
    <t>VERGARA GEJEN</t>
  </si>
  <si>
    <t>NC-CPS-151-2022</t>
  </si>
  <si>
    <t>JOSE CELESTINO</t>
  </si>
  <si>
    <t>HERNANDEZ RUEDA</t>
  </si>
  <si>
    <t>NC-CPS-150-2022</t>
  </si>
  <si>
    <t>ing.cespejo@gmail.com</t>
  </si>
  <si>
    <t>SANTAFE DE BOGOTÁ</t>
  </si>
  <si>
    <t>NORMA CAROLINA</t>
  </si>
  <si>
    <t>NC-CPS-149-2022</t>
  </si>
  <si>
    <t>adriana.baronwilches@gmail.com</t>
  </si>
  <si>
    <t>ADRIANA DE LOS ANGELES</t>
  </si>
  <si>
    <t>BARON WILCHES</t>
  </si>
  <si>
    <t>NC-CPS-148-2022</t>
  </si>
  <si>
    <t>PROFESIONAL EN DEPORTE</t>
  </si>
  <si>
    <t>figura_en_forma@yahoo.com</t>
  </si>
  <si>
    <t>GIRARDOT</t>
  </si>
  <si>
    <t>JOSE EDUARDO</t>
  </si>
  <si>
    <t>DE LA PEÑA MALAMBO</t>
  </si>
  <si>
    <t>NC-CPS-147-2022</t>
  </si>
  <si>
    <t>FABIAN ANDRES</t>
  </si>
  <si>
    <t>RESTREPO</t>
  </si>
  <si>
    <t>NC-CPS-146-2022</t>
  </si>
  <si>
    <t>HUGO</t>
  </si>
  <si>
    <t>GARAVITO OJEDA</t>
  </si>
  <si>
    <t>NC-CPS-145-2022</t>
  </si>
  <si>
    <t>ABOGADO</t>
  </si>
  <si>
    <t>hectorramos23@gmail.com</t>
  </si>
  <si>
    <t>HECTOR HERNAN</t>
  </si>
  <si>
    <t>RAMOS AREVALO</t>
  </si>
  <si>
    <t>NC-CPS-144-2022</t>
  </si>
  <si>
    <t>johanna.restauración@gmail.com</t>
  </si>
  <si>
    <t>SABOYA</t>
  </si>
  <si>
    <t>CHIQUINQUIRA</t>
  </si>
  <si>
    <t>JOHANNA MARIA</t>
  </si>
  <si>
    <t>PUENTES AGUILAR</t>
  </si>
  <si>
    <t>NC-CPS-143-2022</t>
  </si>
  <si>
    <t>OMAR DAVID</t>
  </si>
  <si>
    <t>GUZMAN BRAVO</t>
  </si>
  <si>
    <t>NC-CPS-142-2022</t>
  </si>
  <si>
    <t>INGENIERA AMBIENTAL</t>
  </si>
  <si>
    <t>natalia.alvarino@hotmail.com</t>
  </si>
  <si>
    <t xml:space="preserve">NATALIA </t>
  </si>
  <si>
    <t>ALVARINO CAIPA</t>
  </si>
  <si>
    <t>NC-CPS-141-2022</t>
  </si>
  <si>
    <t>GEOGRAFO</t>
  </si>
  <si>
    <t>josebagega@gmail.com</t>
  </si>
  <si>
    <t>SAN CARLOS (CORDOBA)</t>
  </si>
  <si>
    <t>SAN CARLOS</t>
  </si>
  <si>
    <t>JOSE JOAQUIN</t>
  </si>
  <si>
    <t>BENAVIDES ARRIETA</t>
  </si>
  <si>
    <t>NC-CPS-140-2022</t>
  </si>
  <si>
    <t>JIMENEZ RAMIREZ</t>
  </si>
  <si>
    <t>NC-CPS-139-2022</t>
  </si>
  <si>
    <t>ECONOMISTA</t>
  </si>
  <si>
    <t>abarrero.ramirez@gmail.com</t>
  </si>
  <si>
    <t>15A-10M-28D</t>
  </si>
  <si>
    <t>ROCIO ANDREA</t>
  </si>
  <si>
    <t>BARRERO RAMIREZ</t>
  </si>
  <si>
    <t>NC-CPS-138-2022</t>
  </si>
  <si>
    <t>PSICOLOGA</t>
  </si>
  <si>
    <t>diazmartac@gmail.com</t>
  </si>
  <si>
    <t>DUITAMA</t>
  </si>
  <si>
    <t>TUNJA</t>
  </si>
  <si>
    <t>MARTA CECILIA</t>
  </si>
  <si>
    <t>DIAZ LEGUIZAMON</t>
  </si>
  <si>
    <t>NC-CPS-137-2022</t>
  </si>
  <si>
    <t>PAULA CLARETH</t>
  </si>
  <si>
    <t>CUELLAR HERNANDEZ</t>
  </si>
  <si>
    <t>NC-CPS-136-2022</t>
  </si>
  <si>
    <t>sandram.diaz.gomez@gmail.com</t>
  </si>
  <si>
    <t>4A-5M-6D</t>
  </si>
  <si>
    <t>DIAZ GOMEZ</t>
  </si>
  <si>
    <t>NC-CPS-135-2022</t>
  </si>
  <si>
    <t>jadt0210@gmail.com</t>
  </si>
  <si>
    <t>JORGE ANDRES</t>
  </si>
  <si>
    <t>DUARTE TORRES</t>
  </si>
  <si>
    <t>NC-CPS-134-2022</t>
  </si>
  <si>
    <t>malvearpa@gmail.com</t>
  </si>
  <si>
    <t>DALIA MARCELA</t>
  </si>
  <si>
    <t>ALVEAR PACHECO</t>
  </si>
  <si>
    <t>NC-CPS-133-2022</t>
  </si>
  <si>
    <t>mari207negro@gmail.com</t>
  </si>
  <si>
    <t>NOBSA</t>
  </si>
  <si>
    <t>MARIA ANGELICA</t>
  </si>
  <si>
    <t>NEGRO MORENO</t>
  </si>
  <si>
    <t>NC-CPS-132-2022</t>
  </si>
  <si>
    <t>cortes.z.eduardo@gmail.com</t>
  </si>
  <si>
    <t xml:space="preserve">EDUARDO </t>
  </si>
  <si>
    <t>CORTES ZUBIETA</t>
  </si>
  <si>
    <t>NC-CPS-131-2022</t>
  </si>
  <si>
    <t>PABLO EMILIO</t>
  </si>
  <si>
    <t>LONDOÑO ANGEL</t>
  </si>
  <si>
    <t>NC-CPS-130-2022</t>
  </si>
  <si>
    <t>omar.jaramillo.rodriguez@gmail.com</t>
  </si>
  <si>
    <t>ZIPAQUIRA</t>
  </si>
  <si>
    <t>2/10/0197</t>
  </si>
  <si>
    <t xml:space="preserve">OMAR </t>
  </si>
  <si>
    <t>JARAMILLO RODRIGUEZ</t>
  </si>
  <si>
    <t>NC-CPS-129-2022</t>
  </si>
  <si>
    <t>claudiapgalindor@gmail.com</t>
  </si>
  <si>
    <t>CLAUDIA PATRICIA</t>
  </si>
  <si>
    <t>GALINDO RODRIGUEZ</t>
  </si>
  <si>
    <t>NC-CPS-128-2022</t>
  </si>
  <si>
    <t>NEIRA SARMIENTO</t>
  </si>
  <si>
    <t>NC-CPS-127-2022</t>
  </si>
  <si>
    <t>ADMINISTRADORA AMBIENTAL</t>
  </si>
  <si>
    <t>liliquirogavillada@gmail.com</t>
  </si>
  <si>
    <t>DOSQUEBRADAS</t>
  </si>
  <si>
    <t>LILIANA</t>
  </si>
  <si>
    <t>QUIROGA VILLADA</t>
  </si>
  <si>
    <t>NC-CPS-126-2022</t>
  </si>
  <si>
    <t>COMUNICADOR SOCIAL- PERIODISTA</t>
  </si>
  <si>
    <t>rodrigoduranbahamon@gmail.com</t>
  </si>
  <si>
    <t>FONTIBON</t>
  </si>
  <si>
    <t>RODRIGO ALEJANDRO</t>
  </si>
  <si>
    <t>DURAN BAHAMON</t>
  </si>
  <si>
    <t>NC-CPS-125-2022</t>
  </si>
  <si>
    <t>vivianamore@gmail.com</t>
  </si>
  <si>
    <t>POPAYAN</t>
  </si>
  <si>
    <t xml:space="preserve">VIVIANA </t>
  </si>
  <si>
    <t>MORENO QUINTERO</t>
  </si>
  <si>
    <t>NC-CPS-124-2022</t>
  </si>
  <si>
    <t>lauca3088@yahoo.com</t>
  </si>
  <si>
    <t>LAURA MILENA</t>
  </si>
  <si>
    <t>CAMACHO JARAMILLO</t>
  </si>
  <si>
    <t>NC-CPS-123-2022</t>
  </si>
  <si>
    <t>edergpg16@gmail.com</t>
  </si>
  <si>
    <t>FACATATIVA</t>
  </si>
  <si>
    <t>EDER GUILLERMO</t>
  </si>
  <si>
    <t>PINZON GARCIA</t>
  </si>
  <si>
    <t>NC-CPS-122-2022</t>
  </si>
  <si>
    <t>jluisqp@gmail.com</t>
  </si>
  <si>
    <t>JOSE LUIS</t>
  </si>
  <si>
    <t>QUIROGA PACHECO</t>
  </si>
  <si>
    <t>NC-CPS-121-2022</t>
  </si>
  <si>
    <t>-</t>
  </si>
  <si>
    <t>yanlicer@gmail.com</t>
  </si>
  <si>
    <t>BARRANQUILLA</t>
  </si>
  <si>
    <t>YANLICER ENRIQUE</t>
  </si>
  <si>
    <t>PEREZ HERNANDEZ</t>
  </si>
  <si>
    <t>NC-CPS-120-2022</t>
  </si>
  <si>
    <t>ADMINISTRADORA AMBIENTAL Y DE LOS RECURSOS NATURALES</t>
  </si>
  <si>
    <t>kimymorris@gmail.com</t>
  </si>
  <si>
    <t>KIMBERLY JOHANNA</t>
  </si>
  <si>
    <t>MORRIS RODRIGUEZ</t>
  </si>
  <si>
    <t>NC-CPS-119-2022</t>
  </si>
  <si>
    <t>betsyviviana@gmail.com</t>
  </si>
  <si>
    <t>VETAS (SANTANDER)</t>
  </si>
  <si>
    <t>VETAS</t>
  </si>
  <si>
    <t>BETSY VIVIANA</t>
  </si>
  <si>
    <t>RODRIGUEZ CABEZA</t>
  </si>
  <si>
    <t>NC-CPS-118-2022</t>
  </si>
  <si>
    <t>NC-CPS-117-2022</t>
  </si>
  <si>
    <t>ojf265@gmail.com</t>
  </si>
  <si>
    <t>SAN ANDRES (SANTANDER)</t>
  </si>
  <si>
    <t>MALAGA</t>
  </si>
  <si>
    <t xml:space="preserve">OLIVA </t>
  </si>
  <si>
    <t>JAIMES FLOREZ</t>
  </si>
  <si>
    <t>NC-CPS-116-2022</t>
  </si>
  <si>
    <t>CRISTHIAN ANDRES</t>
  </si>
  <si>
    <t>HOYOS DOMINGUEZ</t>
  </si>
  <si>
    <t>NC-CPS-115-2022</t>
  </si>
  <si>
    <t>BIOLOGO MARINO</t>
  </si>
  <si>
    <t>luisa.fda.maldonado@gmail.com</t>
  </si>
  <si>
    <t>MALDONADO MORALES</t>
  </si>
  <si>
    <t>NC-CPS-114-2022</t>
  </si>
  <si>
    <t>ADMINISTRADOR DE EMPRESAS AGROPECUARIAS</t>
  </si>
  <si>
    <t>agrofcamilo@gmail.com</t>
  </si>
  <si>
    <t>PASTO</t>
  </si>
  <si>
    <t>CAMILO ERNESTO</t>
  </si>
  <si>
    <t>ERAZO OBANDO</t>
  </si>
  <si>
    <t>NC-CPS-113-2022</t>
  </si>
  <si>
    <t>jp.gallo17@gmail.com</t>
  </si>
  <si>
    <t>JENNY PAOLA</t>
  </si>
  <si>
    <t>GALLO SANTOS</t>
  </si>
  <si>
    <t>NC-CPS-112-2022</t>
  </si>
  <si>
    <t>rarqlost@hotmail.com</t>
  </si>
  <si>
    <t>RICARDO ALFONSO</t>
  </si>
  <si>
    <t>REINA QUIROGA</t>
  </si>
  <si>
    <t>NC-CPS-111-2022</t>
  </si>
  <si>
    <t>heimunthduarte@gmail.com</t>
  </si>
  <si>
    <t>HEIMUNTH ALEXANDER</t>
  </si>
  <si>
    <t>DUARTE CUBILLOS</t>
  </si>
  <si>
    <t>NC-CPS-110-2022</t>
  </si>
  <si>
    <t>LEIDY CAROLINA</t>
  </si>
  <si>
    <t>SANCHEZ CIFUENTES</t>
  </si>
  <si>
    <t>NC-CPS-109-2022</t>
  </si>
  <si>
    <t>vurream@unal.edu.co</t>
  </si>
  <si>
    <t>ITAGUI</t>
  </si>
  <si>
    <t>ENVIGADO</t>
  </si>
  <si>
    <t>VIVIANA</t>
  </si>
  <si>
    <t>URREA MINOTA</t>
  </si>
  <si>
    <t>NC-CPS-108-2022</t>
  </si>
  <si>
    <t>TECNICO EN NEGOCIACION Y VENTA DE PRODUCTOS Y SERVICIOS</t>
  </si>
  <si>
    <t>karen.sanchezgar@gmail.com</t>
  </si>
  <si>
    <t>KAREN PAOLA</t>
  </si>
  <si>
    <t>SANCHEZ GARCIA</t>
  </si>
  <si>
    <t>NC-CPS-107-2022</t>
  </si>
  <si>
    <t>jairogonzalez1058@gmail.com</t>
  </si>
  <si>
    <t>JAIRO ANTONIO</t>
  </si>
  <si>
    <t>GONZALEZ VASQUEZ</t>
  </si>
  <si>
    <t>NC-CPS-106-2022</t>
  </si>
  <si>
    <t>bastosfabian@hotmail.com</t>
  </si>
  <si>
    <t>FABIAN EUGENIO</t>
  </si>
  <si>
    <t>BASTOS ALVAREZ</t>
  </si>
  <si>
    <t>NC-CPS-105-2022</t>
  </si>
  <si>
    <t>INGENIERA TOPOGRAFICA</t>
  </si>
  <si>
    <t>gycingenieria@gmail.com</t>
  </si>
  <si>
    <t>CASTAÑEDA IBAÑEZ</t>
  </si>
  <si>
    <t>NC-CPS-104-2022</t>
  </si>
  <si>
    <t>diegoariasvargas@gmail.com</t>
  </si>
  <si>
    <t>DIEGO ALEXANDER</t>
  </si>
  <si>
    <t>ARIAS VARGAS</t>
  </si>
  <si>
    <t>NC-CPS-103-2022</t>
  </si>
  <si>
    <t>cristinaburbano27@gmail.com</t>
  </si>
  <si>
    <t>CONTADERO</t>
  </si>
  <si>
    <t>JUDITH CRISTINA</t>
  </si>
  <si>
    <t>BURBANO DAVILA</t>
  </si>
  <si>
    <t>NC-CPS-102-2022</t>
  </si>
  <si>
    <t>ADMINISTRADORA DE EMPRESAS TURISTICAS Y HOTELERAS</t>
  </si>
  <si>
    <t>carolinacubillosortiz@gmail.com</t>
  </si>
  <si>
    <t>CAROLINA DEL ROSARIO</t>
  </si>
  <si>
    <t>CUBILLOS ORTIZ</t>
  </si>
  <si>
    <t>NC-CPS-101-2022</t>
  </si>
  <si>
    <t>LICENCIADO EN BIOLOGIA</t>
  </si>
  <si>
    <t>juandavidsanchezalvarez@gmail.com</t>
  </si>
  <si>
    <t>SANCHEZ ALVAREZ</t>
  </si>
  <si>
    <t>NC-CPS-100-2022</t>
  </si>
  <si>
    <t>herybac@gmail.com</t>
  </si>
  <si>
    <t>HERNAN YECID</t>
  </si>
  <si>
    <t>BARBOSA CAMARGO</t>
  </si>
  <si>
    <t>NC-CPS-099-2022</t>
  </si>
  <si>
    <t>INGENIERA AMBIENTAL Y SANITARIA</t>
  </si>
  <si>
    <t>nubiadiezm@gmail.com</t>
  </si>
  <si>
    <t>NUBIA</t>
  </si>
  <si>
    <t>DIEZ MAYORGA</t>
  </si>
  <si>
    <t>NC-CPS-098-2022</t>
  </si>
  <si>
    <t>VALENTINA</t>
  </si>
  <si>
    <t>HENAO DELGADO</t>
  </si>
  <si>
    <t>NC-CPS-097-2022</t>
  </si>
  <si>
    <t>TECNICO PROFESIONAL EN SISTEMAS E INFORMATICA</t>
  </si>
  <si>
    <t>andrespipefon@hotmail.com</t>
  </si>
  <si>
    <t>ANDRES FELIPE</t>
  </si>
  <si>
    <t>FONSECA MOSQUERA</t>
  </si>
  <si>
    <t>NC-CPS-096-2022</t>
  </si>
  <si>
    <t>dairaagrof@gmail.com</t>
  </si>
  <si>
    <t>DAIRA EMILCE</t>
  </si>
  <si>
    <t>RECALDE RODRIGUEZ</t>
  </si>
  <si>
    <t>NC-CPS-095-2022</t>
  </si>
  <si>
    <t>cordobaa92@gmail.com</t>
  </si>
  <si>
    <t>SANTIAGO</t>
  </si>
  <si>
    <t>CORDOBA ARANGO</t>
  </si>
  <si>
    <t>NC-CPS-094-2022</t>
  </si>
  <si>
    <t>ALEJANDRO</t>
  </si>
  <si>
    <t>REYES RESTREPO</t>
  </si>
  <si>
    <t>NC-CPS-093-2022</t>
  </si>
  <si>
    <t>luisacorredor@gmail.com</t>
  </si>
  <si>
    <t>LUISA PATRICIA</t>
  </si>
  <si>
    <t>CORREDOR GIL</t>
  </si>
  <si>
    <t>NC-CPS-092-2022</t>
  </si>
  <si>
    <t>valecr02@hotmail.com</t>
  </si>
  <si>
    <t>VALENTINA CARMONA</t>
  </si>
  <si>
    <t>RODRIGUEZ</t>
  </si>
  <si>
    <t>NC-CPS-091-2022</t>
  </si>
  <si>
    <t>ADMINISTRADORA DEL MEDIO AMBIENTE</t>
  </si>
  <si>
    <t>stephy8627@gmail.com</t>
  </si>
  <si>
    <t>STEFANIA PINEDA</t>
  </si>
  <si>
    <t>CASTRO</t>
  </si>
  <si>
    <t>NC-CPS-090-2022</t>
  </si>
  <si>
    <t>osaca10@gmail.com</t>
  </si>
  <si>
    <t>OSCAR ANDRES</t>
  </si>
  <si>
    <t>CASAS GOMEZ</t>
  </si>
  <si>
    <t>NC-CPS-089-2022</t>
  </si>
  <si>
    <t>INGENIERA SANITARIA Y AMBIENTAL</t>
  </si>
  <si>
    <t>adrilore@gmail.com</t>
  </si>
  <si>
    <t>ADRIANA LORENA</t>
  </si>
  <si>
    <t>BERNAL FONSECA</t>
  </si>
  <si>
    <t>NC-CPS-088-2022</t>
  </si>
  <si>
    <t>ANDREA PATRICIA</t>
  </si>
  <si>
    <t>RAMIREZ FLOREZ</t>
  </si>
  <si>
    <t>NC-CPS-087-2022</t>
  </si>
  <si>
    <t>emersoncruza@gmail.com</t>
  </si>
  <si>
    <t>EMERSON CRUZ</t>
  </si>
  <si>
    <t>ALDANA</t>
  </si>
  <si>
    <t>NC-CPS-086-2022</t>
  </si>
  <si>
    <t>canatis.65@gmail.com</t>
  </si>
  <si>
    <t>NATALIA CABEZAS</t>
  </si>
  <si>
    <t>ALVIS</t>
  </si>
  <si>
    <t>NC-CPS-085-2022</t>
  </si>
  <si>
    <t>TECNICO PROFESIONAL EN MERCADEO</t>
  </si>
  <si>
    <t>yoriher01@gmail.com</t>
  </si>
  <si>
    <t>SOATA (BOYACA)</t>
  </si>
  <si>
    <t>SOATA</t>
  </si>
  <si>
    <t>YOLANDA RIVERA</t>
  </si>
  <si>
    <t>HERNANDEZ</t>
  </si>
  <si>
    <t>NC-CPS-084-2022</t>
  </si>
  <si>
    <t>INGENIERÍA DE SISTEMAS</t>
  </si>
  <si>
    <t>smilena_gomez@gmail.com</t>
  </si>
  <si>
    <t>5A-2M-15D</t>
  </si>
  <si>
    <t>GOMEZ</t>
  </si>
  <si>
    <t>NC-CPS-083-2022</t>
  </si>
  <si>
    <t>INGENIERÍA INDUSTRIAL</t>
  </si>
  <si>
    <t>sergiofierro27@gmail.com</t>
  </si>
  <si>
    <t>7A-8M-2D</t>
  </si>
  <si>
    <t>SASAIMA</t>
  </si>
  <si>
    <t xml:space="preserve">SERGIO </t>
  </si>
  <si>
    <t>FIERRO ROBAYO</t>
  </si>
  <si>
    <t>NC-CPS-082-2022</t>
  </si>
  <si>
    <t>mmaldona03@gmail.com</t>
  </si>
  <si>
    <t>10A-1M-20D</t>
  </si>
  <si>
    <t>MANUEL ANTONIO</t>
  </si>
  <si>
    <t>MALDONADO DUEÑAS</t>
  </si>
  <si>
    <t>NC-CPS-081-2022</t>
  </si>
  <si>
    <t>TECNOLOGO EN COMERCIO INTERNACIONAL</t>
  </si>
  <si>
    <t>sanbemo160@gmail.com</t>
  </si>
  <si>
    <t>MEDELLIN</t>
  </si>
  <si>
    <t>SANDRA LUZ</t>
  </si>
  <si>
    <t>BETANCUR MORENO</t>
  </si>
  <si>
    <t>NC-CPS-080-2022</t>
  </si>
  <si>
    <t>INGENIERIA CIVIL</t>
  </si>
  <si>
    <t>ingcivilmauricio@gmail.com</t>
  </si>
  <si>
    <t>10A-9M-10D</t>
  </si>
  <si>
    <t>CHAPARRAL</t>
  </si>
  <si>
    <t>MAURICIO ALFONSO</t>
  </si>
  <si>
    <t>PARRA CARRIZOSA</t>
  </si>
  <si>
    <t>NC-CPS-079-2022</t>
  </si>
  <si>
    <t>ECONOMIA</t>
  </si>
  <si>
    <t>lilianasierram@gmail.com</t>
  </si>
  <si>
    <t>10A-7M-13D</t>
  </si>
  <si>
    <t>LILIANA PATRICIA</t>
  </si>
  <si>
    <t>SIERRA MOYA</t>
  </si>
  <si>
    <t>NC-CPS-078-2022</t>
  </si>
  <si>
    <t>yuryarenas@hotmail.com</t>
  </si>
  <si>
    <t>9A-5M-28D</t>
  </si>
  <si>
    <t>YURY MERCEDES</t>
  </si>
  <si>
    <t>ARENAS RINCON</t>
  </si>
  <si>
    <t>NC-CPS-077-2022</t>
  </si>
  <si>
    <t>mfernandalv@gmail.com</t>
  </si>
  <si>
    <t>10A-2M</t>
  </si>
  <si>
    <t>MARIA FERNANDA</t>
  </si>
  <si>
    <t>LOSADA VILLARREA</t>
  </si>
  <si>
    <t>NC-CPS-076-2022</t>
  </si>
  <si>
    <t>pamela.meireles.guerrero@gmail.com</t>
  </si>
  <si>
    <t>5A-1M-5D</t>
  </si>
  <si>
    <t>FORTALEZA (BRASIL)</t>
  </si>
  <si>
    <t xml:space="preserve">PAMELA </t>
  </si>
  <si>
    <t>MEIRELES GUERRERO</t>
  </si>
  <si>
    <t>NC-CPS-075-2022</t>
  </si>
  <si>
    <t>davidmauricioprieto@gmail.com</t>
  </si>
  <si>
    <t>13A-11M-07D</t>
  </si>
  <si>
    <t>DAVID MAURICIO</t>
  </si>
  <si>
    <t>PRIETO CASTAÑEDA</t>
  </si>
  <si>
    <t>NC-CPS-074-2022</t>
  </si>
  <si>
    <t>cmateusg@gmail.com</t>
  </si>
  <si>
    <t>11A-11M-10D</t>
  </si>
  <si>
    <t>CAROLINA</t>
  </si>
  <si>
    <t>MATEUS GUTIERREZ</t>
  </si>
  <si>
    <t>NC-CPS-073-2022</t>
  </si>
  <si>
    <t>MICROBIOLOGIA</t>
  </si>
  <si>
    <t>rosaniasandoval@gmail.com</t>
  </si>
  <si>
    <t>13A-7M-28D</t>
  </si>
  <si>
    <t>PAMPLONA</t>
  </si>
  <si>
    <t>MONICA ROSANIA</t>
  </si>
  <si>
    <t>SANDOVAL ARAQUE</t>
  </si>
  <si>
    <t>NC-CPS-072-2022</t>
  </si>
  <si>
    <t>COMUNICACIÓN ESTRATEGICA</t>
  </si>
  <si>
    <t>COMUNICACIÓN SOCIAL</t>
  </si>
  <si>
    <t>miguelangelrr.comunicador@gmail.com</t>
  </si>
  <si>
    <t>7A-11M-11D</t>
  </si>
  <si>
    <t>MIGUEL ANGEL</t>
  </si>
  <si>
    <t>RICO RAMIREZ</t>
  </si>
  <si>
    <t>NC-CPS-071-2022</t>
  </si>
  <si>
    <t>DERECHO LABORAL Y DE LA SEGURIDAD SOCIAL</t>
  </si>
  <si>
    <t>mhvel@hotmail.com</t>
  </si>
  <si>
    <t>19A-5M-14D</t>
  </si>
  <si>
    <t>SAN LUIS (TOLIMA)</t>
  </si>
  <si>
    <t>MARIA ELENA</t>
  </si>
  <si>
    <t>VELASQUEZ ROBAYO</t>
  </si>
  <si>
    <t>NC-CPS-070-2022</t>
  </si>
  <si>
    <t>juan.pablo_12@hotmail.es</t>
  </si>
  <si>
    <t>NEIVA</t>
  </si>
  <si>
    <t>FLORIDABLANCA</t>
  </si>
  <si>
    <t>JUAN PABLO</t>
  </si>
  <si>
    <t>MARTINEZ BOLAÑOS</t>
  </si>
  <si>
    <t>NC-CPS-069-2022</t>
  </si>
  <si>
    <t>karen.y14@hotmail.com</t>
  </si>
  <si>
    <t>LA PEÑA (CUNDINAMARCA)</t>
  </si>
  <si>
    <t>KAREN YADIRA</t>
  </si>
  <si>
    <t>CASALLAS ROJAS</t>
  </si>
  <si>
    <t>NC-CPS-068-2022</t>
  </si>
  <si>
    <t>INGENIERIA DE SISTEMAS</t>
  </si>
  <si>
    <t>fbolivarb@gmail.com</t>
  </si>
  <si>
    <t>12A</t>
  </si>
  <si>
    <t xml:space="preserve">FERNANDO </t>
  </si>
  <si>
    <t>BOLIVAR BUITRAGO</t>
  </si>
  <si>
    <t>NC-CPS-067-2022</t>
  </si>
  <si>
    <t>SISTEMAS DE INFORMACION Y DOCUMENTACION, BIBLIOTECOLOGÍA Y ARCHIVÍSTICA</t>
  </si>
  <si>
    <t>fecastro@gmail.com</t>
  </si>
  <si>
    <t>9A-5M-26D</t>
  </si>
  <si>
    <t>FABIAN ENRIQUE</t>
  </si>
  <si>
    <t>CASTRO VARGAS</t>
  </si>
  <si>
    <t>NC-CPS-066-2022</t>
  </si>
  <si>
    <t>SEGURIDAD INDUSTRIAL, HIGIENE Y GESTION AMBIENTAL</t>
  </si>
  <si>
    <t>oscarabarrerag@hotmail.com</t>
  </si>
  <si>
    <t>9A-11M-28D</t>
  </si>
  <si>
    <t>OSCAR ALEJANDRO</t>
  </si>
  <si>
    <t>BARRERA GRANADOS</t>
  </si>
  <si>
    <t>NC-CPS-065-2022</t>
  </si>
  <si>
    <t>GERENCIA ESTRÁTEGICA</t>
  </si>
  <si>
    <t>ADMINISTRADOR FINANCIERO</t>
  </si>
  <si>
    <t>angemoral@hotmail.com</t>
  </si>
  <si>
    <t>10A-11M-7D</t>
  </si>
  <si>
    <t>ANGELICA MARIA</t>
  </si>
  <si>
    <t>MORALES RUBIO</t>
  </si>
  <si>
    <t>NC-CPS-064-2022</t>
  </si>
  <si>
    <t>EDIFICACION SOSTENIBLE</t>
  </si>
  <si>
    <t>CONTRUCCION Y GESTION EN ARQUITECTURA</t>
  </si>
  <si>
    <t>miguel.o.benavides.p@gmail.com</t>
  </si>
  <si>
    <t>4A-8M-14D</t>
  </si>
  <si>
    <t>MIGUEL ORLANDO</t>
  </si>
  <si>
    <t>BENAVIDES PENAGOS</t>
  </si>
  <si>
    <t>NC-CPS-063-2022</t>
  </si>
  <si>
    <t>GOBIERNO, GERENCIA Y ASUNTOS PÚBLICOS</t>
  </si>
  <si>
    <t>LICENCIA EN CIENCIAS POLITICAS</t>
  </si>
  <si>
    <t>danielucas0322@gmail.com</t>
  </si>
  <si>
    <t>3A-8M-3D</t>
  </si>
  <si>
    <t>DANIEL HUMBERTO</t>
  </si>
  <si>
    <t>LUCAS POVEDA</t>
  </si>
  <si>
    <t>NC-CPS-062-2022</t>
  </si>
  <si>
    <t>yuryn.soteloc@gmail.com</t>
  </si>
  <si>
    <t>8A-4M-27D</t>
  </si>
  <si>
    <t>YURY NATALI</t>
  </si>
  <si>
    <t>SOTELO CRUZ</t>
  </si>
  <si>
    <t>NC-CPS-061-2022</t>
  </si>
  <si>
    <t>PSICOLOGÍA</t>
  </si>
  <si>
    <t>paulaandrea_quintero@hotmail.com</t>
  </si>
  <si>
    <t>12A-3M</t>
  </si>
  <si>
    <t>PAULA ANDREA</t>
  </si>
  <si>
    <t>QUINTERO LOPEZ</t>
  </si>
  <si>
    <t>NC-CPS-060-2022</t>
  </si>
  <si>
    <t>EVALUACION SOCIAL DE PROYECTOS</t>
  </si>
  <si>
    <t>dnandogomez@hotmail.com</t>
  </si>
  <si>
    <t>13A-4M-6D</t>
  </si>
  <si>
    <t>DANIEL HERNANDO</t>
  </si>
  <si>
    <t>GOMEZ FORERO</t>
  </si>
  <si>
    <t>NC-CPS-059-2022</t>
  </si>
  <si>
    <t>PROYECTOS DE DESARROLLO</t>
  </si>
  <si>
    <t>ADMINISTRACIÓN PÚBLICA</t>
  </si>
  <si>
    <t>bibianarmarin@gmail.com</t>
  </si>
  <si>
    <t>3A-1M-4D</t>
  </si>
  <si>
    <t>ENGATIVA</t>
  </si>
  <si>
    <t>BIBIANA ROCIO</t>
  </si>
  <si>
    <t>MARIN TORRES</t>
  </si>
  <si>
    <t>NC-CPS-058-2022</t>
  </si>
  <si>
    <t>brilicambiental@gmail.com</t>
  </si>
  <si>
    <t>3A-2M-29D</t>
  </si>
  <si>
    <t>TESALIA (HUILA)</t>
  </si>
  <si>
    <t>BRIANA LIZETH</t>
  </si>
  <si>
    <t>CABRERA LEIVA</t>
  </si>
  <si>
    <t>NC-CPS-057-2022</t>
  </si>
  <si>
    <t>DERECHO URBANISTICO</t>
  </si>
  <si>
    <t>karenina1705@gmail.com</t>
  </si>
  <si>
    <t>12A-10M-14D</t>
  </si>
  <si>
    <t>YENNY KARINA</t>
  </si>
  <si>
    <t>VALENZUELA BELTRAN</t>
  </si>
  <si>
    <t>NC-CPS-056-2022</t>
  </si>
  <si>
    <t>ARQUITECTURA DE LAS CONSTRUCCIONES</t>
  </si>
  <si>
    <t>emanuele.virzi.arch@gmail.com</t>
  </si>
  <si>
    <t>13A-10M-9D</t>
  </si>
  <si>
    <t>ITALIA</t>
  </si>
  <si>
    <t>EMANUELE</t>
  </si>
  <si>
    <t>VIRZI</t>
  </si>
  <si>
    <t>NC-CPS-055-2022</t>
  </si>
  <si>
    <t>pammedellin1@gmail.com</t>
  </si>
  <si>
    <t>19A-6M-24D</t>
  </si>
  <si>
    <t>FACATATIVÁ</t>
  </si>
  <si>
    <t>MOJICA MEDELLIN</t>
  </si>
  <si>
    <t>NC-CPS-054-2022</t>
  </si>
  <si>
    <t>DERECHO PÚBLICO</t>
  </si>
  <si>
    <t>leidyabogada25@gmail.com</t>
  </si>
  <si>
    <t>6A-3D</t>
  </si>
  <si>
    <t>SAN JOSE DEL GUAVIARES</t>
  </si>
  <si>
    <t>LEIDY PAOLA</t>
  </si>
  <si>
    <t>VALDES SOLANO</t>
  </si>
  <si>
    <t>NC-CPS-053-2022</t>
  </si>
  <si>
    <t>ESTUDIOS INTERDICIPLINARIOS SOBRE DESARROLLO</t>
  </si>
  <si>
    <t>INGENIERIA FORESTAL</t>
  </si>
  <si>
    <t>amemonge@gmail.com</t>
  </si>
  <si>
    <t>14A-9M-13D</t>
  </si>
  <si>
    <t>MANAGUA (NICARAGUA)</t>
  </si>
  <si>
    <t>AMERICA YADIRA</t>
  </si>
  <si>
    <t>MONGE ROMERO</t>
  </si>
  <si>
    <t>NC-CPS-052-2022</t>
  </si>
  <si>
    <t>CONTRATACIÓN PÚBLICA - GESTIÓN PÚBLICA</t>
  </si>
  <si>
    <t>efra_molano@hotmail.com</t>
  </si>
  <si>
    <t>9A-3M-16D</t>
  </si>
  <si>
    <t>EFRAIN MOLANO</t>
  </si>
  <si>
    <t>VARGAS</t>
  </si>
  <si>
    <t>NC-CPS-051-2022</t>
  </si>
  <si>
    <t>jefer_25_94@hotmail.com</t>
  </si>
  <si>
    <t>4A-3M-21D</t>
  </si>
  <si>
    <t>JEFFERSON DEVIA</t>
  </si>
  <si>
    <t>CESPEDES</t>
  </si>
  <si>
    <t>NC-CPS-050-2022</t>
  </si>
  <si>
    <t>ADMINISTRACION FINANCIERA</t>
  </si>
  <si>
    <t>claudiarocio29@gmail.com</t>
  </si>
  <si>
    <t>3A-10M-7D</t>
  </si>
  <si>
    <t>CLAUDIA ROCIO</t>
  </si>
  <si>
    <t>PERILLA MOLANO</t>
  </si>
  <si>
    <t>NC-CPS-049-2022</t>
  </si>
  <si>
    <t>moralesmartiezjose@hotmail.com</t>
  </si>
  <si>
    <t>CAJICA</t>
  </si>
  <si>
    <t>JOSE FRANCISCO</t>
  </si>
  <si>
    <t>MORALES MARTINEZ</t>
  </si>
  <si>
    <t>NC-CPS-048-2022</t>
  </si>
  <si>
    <t>DERECHO ADMINISTRATIVO</t>
  </si>
  <si>
    <t>cviteryd@hotmail.com</t>
  </si>
  <si>
    <t>11A-8M</t>
  </si>
  <si>
    <t>CHRISTIAN</t>
  </si>
  <si>
    <t>VITERY DUARTE</t>
  </si>
  <si>
    <t>NC-CPS-047-2022</t>
  </si>
  <si>
    <t>m.m.kmmy89@gmail.com</t>
  </si>
  <si>
    <t>9A-3M-18D</t>
  </si>
  <si>
    <t>GUEPSA (SANTANDER)</t>
  </si>
  <si>
    <t>DIAZ MARIN</t>
  </si>
  <si>
    <t>NC-CPS-047C-2022</t>
  </si>
  <si>
    <t>ALTA DIRECCION DEL ESTADO</t>
  </si>
  <si>
    <t>TRABAJO SOCIAL Y ADMINISTRACION DE EMPRESAS</t>
  </si>
  <si>
    <t>carolinaoviedoleon@gmil.com</t>
  </si>
  <si>
    <t>25A-14D</t>
  </si>
  <si>
    <t>DIANA CAROLINA</t>
  </si>
  <si>
    <t>OVIEDO LEON</t>
  </si>
  <si>
    <t>NC-CPS-046-2022</t>
  </si>
  <si>
    <t>CIENCIA POLITICA</t>
  </si>
  <si>
    <t>felipeguerra.fgb@gmail.com</t>
  </si>
  <si>
    <t>8A-2M-26D</t>
  </si>
  <si>
    <t>FELIPE GUERRA</t>
  </si>
  <si>
    <t>BAQUERO</t>
  </si>
  <si>
    <t>NC-CPS-045-2022</t>
  </si>
  <si>
    <t>POLITOLOGÍA, CIENCIA POLITICA Y GOBIERNO</t>
  </si>
  <si>
    <t>davidrika27@hotmail.com</t>
  </si>
  <si>
    <t>4A-11M-6D</t>
  </si>
  <si>
    <t>MORELIA (CAQUETA)</t>
  </si>
  <si>
    <t>WILLIAM DAVID</t>
  </si>
  <si>
    <t>RICARDO AMAYA</t>
  </si>
  <si>
    <t>NC-CPS-044-2022</t>
  </si>
  <si>
    <t>GESTION ENERGETICA Y AMBIENTAL</t>
  </si>
  <si>
    <t>INGENIERIA ELECTRICISTA</t>
  </si>
  <si>
    <t>juanchorr27@yahoo.es</t>
  </si>
  <si>
    <t>12A-7M-5D</t>
  </si>
  <si>
    <t>JUAN CARLOS</t>
  </si>
  <si>
    <t>RONCANCIO RONCANCIO</t>
  </si>
  <si>
    <t>NC-CPS-043-2022</t>
  </si>
  <si>
    <t>NEGOCIOS INTERNACIONALES</t>
  </si>
  <si>
    <t>jineth.aguilar.ma@gmail.com</t>
  </si>
  <si>
    <t>JINETH FERNANDA</t>
  </si>
  <si>
    <t>AGUILAR MARULANDA</t>
  </si>
  <si>
    <t>NC-CPS-042-2022</t>
  </si>
  <si>
    <t>arqmile92@gmail.com</t>
  </si>
  <si>
    <t>4A-8M-24D</t>
  </si>
  <si>
    <t>DIANA MILENA</t>
  </si>
  <si>
    <t>BENAVIDES SANABRIA</t>
  </si>
  <si>
    <t>NC-CPS-041-2022</t>
  </si>
  <si>
    <t>diana.clavijo2013@gmail.com</t>
  </si>
  <si>
    <t>12A-26D</t>
  </si>
  <si>
    <t>IPIALES (NARIÑO)</t>
  </si>
  <si>
    <t>CHIA</t>
  </si>
  <si>
    <t>DIANA MARCELA</t>
  </si>
  <si>
    <t>CLAVIJO TELLEZ</t>
  </si>
  <si>
    <t>NC-CPS-040-2022</t>
  </si>
  <si>
    <t>GEOMÁTICA</t>
  </si>
  <si>
    <t>henrycasquif@gmail.com</t>
  </si>
  <si>
    <t>14A-7M-17D</t>
  </si>
  <si>
    <t>MALAGA (SANTANDER)</t>
  </si>
  <si>
    <t>HENRY OMAR AUGUSTO</t>
  </si>
  <si>
    <t>CASTELLANOS QUIROZ</t>
  </si>
  <si>
    <t>NC-CPS-039-2022</t>
  </si>
  <si>
    <t>andreslopezlu@gmail.com</t>
  </si>
  <si>
    <t>4A-6M-25D</t>
  </si>
  <si>
    <t>YOHAN ANDRES</t>
  </si>
  <si>
    <t>LOPEZ LUCERO</t>
  </si>
  <si>
    <t>NC-CPS-038-2022</t>
  </si>
  <si>
    <t>SISTEMAS DE INFORMACIÓN GEOGRÁFICA - ANALISIS ESPACIAL</t>
  </si>
  <si>
    <t>ingerfore@gmail.com</t>
  </si>
  <si>
    <t>9A-18D</t>
  </si>
  <si>
    <t>RAMIREZ HERNANDEZ</t>
  </si>
  <si>
    <t>NC-CPS-037-2022</t>
  </si>
  <si>
    <t>ivanforestal@gmail.com</t>
  </si>
  <si>
    <t>10A-2M-7D</t>
  </si>
  <si>
    <t>IVAN ANDRES</t>
  </si>
  <si>
    <t>POSADA CESPEDES</t>
  </si>
  <si>
    <t>NC-CPS-036-2022</t>
  </si>
  <si>
    <t>DIRECCION DE PROYECTOS</t>
  </si>
  <si>
    <t>ADMINISTRACION DE EMPRESAS</t>
  </si>
  <si>
    <t>jm2555@hotmail.com</t>
  </si>
  <si>
    <t>9A-10M-15D</t>
  </si>
  <si>
    <t>JUAN ESTEBAN</t>
  </si>
  <si>
    <t>MARTINEZ AHUMADA</t>
  </si>
  <si>
    <t>NC-CPS-035-2022</t>
  </si>
  <si>
    <t>GERENCIA DE MERCADEO</t>
  </si>
  <si>
    <t>siarav79@gmail.com</t>
  </si>
  <si>
    <t>15A-5M-20D</t>
  </si>
  <si>
    <t>SHIARA VANESSA</t>
  </si>
  <si>
    <t>VELASQUEZ MENDEZ</t>
  </si>
  <si>
    <t>NC-CPS-034-2022</t>
  </si>
  <si>
    <t>villamilgerardo@hotmail.com</t>
  </si>
  <si>
    <t>24A-3M-29D</t>
  </si>
  <si>
    <t>GERARDO ALBERTO</t>
  </si>
  <si>
    <t>VILLAMIL SANCHEZ</t>
  </si>
  <si>
    <t>NC-CPS-033-2022</t>
  </si>
  <si>
    <t>DERECHO LABORAL</t>
  </si>
  <si>
    <t>asuntoslegalesconsultoria@gmail.com</t>
  </si>
  <si>
    <t>22A-3M-23D</t>
  </si>
  <si>
    <t>VILLA DE LEIVA</t>
  </si>
  <si>
    <t>RUSSY ESCOBAR</t>
  </si>
  <si>
    <t>NC-CPS-032-2022</t>
  </si>
  <si>
    <t>SISTEMAS DE INFORMACIÓN GEOGRÁFICA</t>
  </si>
  <si>
    <t>igualdron.pnn@gmail.com</t>
  </si>
  <si>
    <t>13A-8M-6D</t>
  </si>
  <si>
    <t>SAN GIL (SANTANDER)</t>
  </si>
  <si>
    <t>SAN GIL</t>
  </si>
  <si>
    <t>ALBA LILIANA</t>
  </si>
  <si>
    <t>GUALDRON DIAZ</t>
  </si>
  <si>
    <t>NC-CPS-031-2022</t>
  </si>
  <si>
    <t>cdmoncayo89@gmail.com</t>
  </si>
  <si>
    <t>6A-4M-24D</t>
  </si>
  <si>
    <t>CARLOS DANIEL</t>
  </si>
  <si>
    <t>MONCAYO SAMUDIO</t>
  </si>
  <si>
    <t>NC-CPS-030-2022</t>
  </si>
  <si>
    <t>simonrp22@gmail.com</t>
  </si>
  <si>
    <t>4A-11M-11D</t>
  </si>
  <si>
    <t>SIMON DANIEL</t>
  </si>
  <si>
    <t>RODRIGUEZ PINILLA</t>
  </si>
  <si>
    <t>NC-CPS-029-2022</t>
  </si>
  <si>
    <t>sandraperez39@gmail.com</t>
  </si>
  <si>
    <t>20A-5M-29D</t>
  </si>
  <si>
    <t>SANDRA YANETH</t>
  </si>
  <si>
    <t>PEREZ SALAZAR</t>
  </si>
  <si>
    <t>NC-CPS-028-2022</t>
  </si>
  <si>
    <t>DERECHO AMBIENTAL</t>
  </si>
  <si>
    <t>catalina.isoza@gmail.com</t>
  </si>
  <si>
    <t>7A-9M-20D</t>
  </si>
  <si>
    <t>PAOLA CATALINA</t>
  </si>
  <si>
    <t>ISOZA VELASQUEZ</t>
  </si>
  <si>
    <t>NC-CPS-027-2022</t>
  </si>
  <si>
    <t>anahernandezanzola@gmail.com</t>
  </si>
  <si>
    <t>8A-11M-13D</t>
  </si>
  <si>
    <t>ANA MARIA</t>
  </si>
  <si>
    <t>HERNANDEZ ANZOLA</t>
  </si>
  <si>
    <t>NC-CPS-026-2022</t>
  </si>
  <si>
    <t>CONTRATACIÓN ESTATAL</t>
  </si>
  <si>
    <t>mariaangelgonzalezrois@gmail.com</t>
  </si>
  <si>
    <t>17A-3M-23D</t>
  </si>
  <si>
    <t>SAN JUAN DEL CESAR (LA GUAJIRA)</t>
  </si>
  <si>
    <t>MARIA ANGEL</t>
  </si>
  <si>
    <t>GONZALEZ ROIS</t>
  </si>
  <si>
    <t>NC-CPS-025-2022</t>
  </si>
  <si>
    <t>aevelasquez75@gmail.com</t>
  </si>
  <si>
    <t>ANDRES EDUARDO</t>
  </si>
  <si>
    <t>VELASQUEZ VARGAS</t>
  </si>
  <si>
    <t>NC-CPS-024-2022</t>
  </si>
  <si>
    <t>GERENCIA</t>
  </si>
  <si>
    <t>ADMINISTRACION DE EMPRESAS AGROPECUARIAS</t>
  </si>
  <si>
    <t>cvinchirap@gmail.com</t>
  </si>
  <si>
    <t>12A-11M-20D</t>
  </si>
  <si>
    <t>VINCHIRA PARRA</t>
  </si>
  <si>
    <t>NC-CPS-023-2022</t>
  </si>
  <si>
    <t>cme20_04@yahoo.com</t>
  </si>
  <si>
    <t>33A-2M-20D</t>
  </si>
  <si>
    <t>MARTHA CECILIA</t>
  </si>
  <si>
    <t>MARQUEZ DIAZ</t>
  </si>
  <si>
    <t>NC-CPS-022-2022</t>
  </si>
  <si>
    <t>williamurrutia9@gmail.com</t>
  </si>
  <si>
    <t>19A-9M-10D</t>
  </si>
  <si>
    <t>WILLIAM GIOVANNY</t>
  </si>
  <si>
    <t>URRUTIA RAMIREZ</t>
  </si>
  <si>
    <t>NC-CPS-021-2022</t>
  </si>
  <si>
    <t>nelly.camargob@gmail.com</t>
  </si>
  <si>
    <t>2A-11M-4D</t>
  </si>
  <si>
    <t>QUIPILE (CUNDINAMARCA)</t>
  </si>
  <si>
    <t>NELLY YOJHANA</t>
  </si>
  <si>
    <t>CAMARGO BERNAL</t>
  </si>
  <si>
    <t>NC-CPS-020-2022</t>
  </si>
  <si>
    <t>CIENCIAS PENALES Y CRIMINOLÓGICAS</t>
  </si>
  <si>
    <t>afvelasco@hotmail.com</t>
  </si>
  <si>
    <t>9A-11M-23D</t>
  </si>
  <si>
    <t>PALMIRA</t>
  </si>
  <si>
    <t>VELASCO RIVERA</t>
  </si>
  <si>
    <t>NC-CPS-019-2022</t>
  </si>
  <si>
    <t>juve2424@hotmail.com</t>
  </si>
  <si>
    <t>10A-10M-25D</t>
  </si>
  <si>
    <t>HATO (SANTANDER)</t>
  </si>
  <si>
    <t>HATO</t>
  </si>
  <si>
    <t>JUVENAL</t>
  </si>
  <si>
    <t>NIÑO LANDINEZ</t>
  </si>
  <si>
    <t>NC-CPS-018-2022</t>
  </si>
  <si>
    <t>INGENIERA AGROFORESTAL</t>
  </si>
  <si>
    <t>isabelgarcia9212@gmail.com</t>
  </si>
  <si>
    <t>8A-10M-17D</t>
  </si>
  <si>
    <t>CONTADERO (NARIÑO)</t>
  </si>
  <si>
    <t>ISABEL CRISTINA</t>
  </si>
  <si>
    <t>GARCIA BURBANO</t>
  </si>
  <si>
    <t>NC-CPS-017-2022</t>
  </si>
  <si>
    <t>DERECHO CONSTITUCIONAL</t>
  </si>
  <si>
    <t>marcarolinaduarte@gmail.com</t>
  </si>
  <si>
    <t>16A-4M-21D</t>
  </si>
  <si>
    <t>SUBA</t>
  </si>
  <si>
    <t>MARIA CAROLINA</t>
  </si>
  <si>
    <t>DUARTE TRIVIÑO</t>
  </si>
  <si>
    <t>NC-CPS-016-2022</t>
  </si>
  <si>
    <t>ameliachala@hotmail.com</t>
  </si>
  <si>
    <t>10A-8M-18D</t>
  </si>
  <si>
    <t>IPIALES</t>
  </si>
  <si>
    <t>AMELIA CAROLINA</t>
  </si>
  <si>
    <t>CHALAPUD NOGUERA</t>
  </si>
  <si>
    <t>NC-CPS-015-2022</t>
  </si>
  <si>
    <t>GERENCIA Y ADMINISTRACION FINANCIERA</t>
  </si>
  <si>
    <t>CONTADURIA PUBLICA</t>
  </si>
  <si>
    <t>orlanserr73@gmail.com</t>
  </si>
  <si>
    <t>23A-22D</t>
  </si>
  <si>
    <t>JOSE ORLANDO</t>
  </si>
  <si>
    <t>SERRANO SUAREZ</t>
  </si>
  <si>
    <t>NC-CPS-014-2022</t>
  </si>
  <si>
    <t>ADMINISTRACIÒN DE EMPRESAS</t>
  </si>
  <si>
    <t>luzdary.gonzalezm@gmail.com</t>
  </si>
  <si>
    <t>14A-1M-04D</t>
  </si>
  <si>
    <t>LUZ DARY</t>
  </si>
  <si>
    <t>GONZÁLEZ MUÑOZ</t>
  </si>
  <si>
    <t>NC-CPS-013-2022</t>
  </si>
  <si>
    <t>INGENIERIA EN TELECOMUNICACIONES</t>
  </si>
  <si>
    <t>leidy0218@gmail.com</t>
  </si>
  <si>
    <t>5A-2M-11D</t>
  </si>
  <si>
    <t>CUCUTA</t>
  </si>
  <si>
    <t xml:space="preserve">LEIDY </t>
  </si>
  <si>
    <t>MONCADA ROSERO</t>
  </si>
  <si>
    <t>NC-CPS-012-2022</t>
  </si>
  <si>
    <t>19A-11M-14D</t>
  </si>
  <si>
    <t>SAMACA (BOYACA)</t>
  </si>
  <si>
    <t>VICTOR HUGO</t>
  </si>
  <si>
    <t>ESPITIA JUNCO</t>
  </si>
  <si>
    <t>NC-CPS-011-2022</t>
  </si>
  <si>
    <t>GERENCIA DE RECURSOS HUMANOS</t>
  </si>
  <si>
    <t>steven-992@hotmail.com</t>
  </si>
  <si>
    <t>6A-29D</t>
  </si>
  <si>
    <t>YILBERT STEVEN</t>
  </si>
  <si>
    <t>MATEUS CASTRO</t>
  </si>
  <si>
    <t>NC-CPS-010-2022</t>
  </si>
  <si>
    <t>ALTA GERENCIA</t>
  </si>
  <si>
    <t>lilipinillalo@gmail.com</t>
  </si>
  <si>
    <t>8A-6M-5D</t>
  </si>
  <si>
    <t>JANNETH LILIANA</t>
  </si>
  <si>
    <t>PINILLA ROJAS</t>
  </si>
  <si>
    <t>NC-CPS-009-2022</t>
  </si>
  <si>
    <t>DERECHO INTERNACIONAL</t>
  </si>
  <si>
    <t>POLITOLOGIA</t>
  </si>
  <si>
    <t>male_ba@hotmail.com</t>
  </si>
  <si>
    <t>10A-2M-19D</t>
  </si>
  <si>
    <t>MARIA ALEJANDRA</t>
  </si>
  <si>
    <t>BAQUERO CIMADEVILLA</t>
  </si>
  <si>
    <t>NC-CPS-008-2022</t>
  </si>
  <si>
    <t>lilianamurillom@gmail.com</t>
  </si>
  <si>
    <t>17A-11M-8D</t>
  </si>
  <si>
    <t>LILIANA ESPERANZA</t>
  </si>
  <si>
    <t>MURILLO MURILLO</t>
  </si>
  <si>
    <t>NC-CPS-007-2022</t>
  </si>
  <si>
    <t>camila.barrantes01@gmail.com</t>
  </si>
  <si>
    <t>3A-11M-19D</t>
  </si>
  <si>
    <t>YURY CAMILA</t>
  </si>
  <si>
    <t>BARRANTES REYES</t>
  </si>
  <si>
    <t>NC-CPS-006-2022</t>
  </si>
  <si>
    <t>maovillegas79@hotmail.com</t>
  </si>
  <si>
    <t>12A-4M-11D</t>
  </si>
  <si>
    <t>ANDRES MAURICIO</t>
  </si>
  <si>
    <t>VILLEGAS NAVARRO</t>
  </si>
  <si>
    <t>NC-CPS-005-2022</t>
  </si>
  <si>
    <t>25A-10M-17D</t>
  </si>
  <si>
    <t>MARTHA PATRICIA</t>
  </si>
  <si>
    <t>LOPEZ PEREZ</t>
  </si>
  <si>
    <t>NC-CPS-004-2022</t>
  </si>
  <si>
    <t>CONTRATACIÓN ESTATAL Y SU GESTION</t>
  </si>
  <si>
    <t>nelcadena@hotmail.com</t>
  </si>
  <si>
    <t>7A-1M-13D</t>
  </si>
  <si>
    <t>NELSON CADENA</t>
  </si>
  <si>
    <t>GARCIA</t>
  </si>
  <si>
    <t>NC-CPS-003-2022</t>
  </si>
  <si>
    <t>luzjanethv@gmail.com</t>
  </si>
  <si>
    <t>14A-3M-10D</t>
  </si>
  <si>
    <t>LUZ JANETH</t>
  </si>
  <si>
    <t>VILLALBA SUAREZ</t>
  </si>
  <si>
    <t>NC-CPS-002-2022</t>
  </si>
  <si>
    <t>TECNICO EN RECURSOS HUMANOS</t>
  </si>
  <si>
    <t>sandracadc@gmail.com</t>
  </si>
  <si>
    <t>Prestación de servicios técnicos para apoyar las actividades propias del proceso de Gestión Contractual en la aplicación técnica, organización, clasificación e inventario y el manejo de las diferentes plataformas.</t>
  </si>
  <si>
    <t>SANDRA LILIANA</t>
  </si>
  <si>
    <t>CHAVES CLAVIJO</t>
  </si>
  <si>
    <t>NC-CPS-001-2022</t>
  </si>
  <si>
    <t>NOMBRE DEL ARCHIVO</t>
  </si>
  <si>
    <t>link</t>
  </si>
  <si>
    <t>fecha de ultimo exámen</t>
  </si>
  <si>
    <t>nivel de riesgo</t>
  </si>
  <si>
    <t>OBS</t>
  </si>
  <si>
    <t>CANTIDAD DE CONTRATOS EN L VIGENCIA</t>
  </si>
  <si>
    <t>ESTADO</t>
  </si>
  <si>
    <t>ARL</t>
  </si>
  <si>
    <t>ESPECIALIZACIÓN/MAESTRÍA</t>
  </si>
  <si>
    <t>PROFESIÓN</t>
  </si>
  <si>
    <t>NC</t>
  </si>
  <si>
    <t>PLAZO DE EJECUCIÓN</t>
  </si>
  <si>
    <t>LUGAR DE EJECUCIÓN DEL CONTRATO</t>
  </si>
  <si>
    <t>SALARIO</t>
  </si>
  <si>
    <t>TELÉFONO</t>
  </si>
  <si>
    <t>CORREO ELECTRÓNICO</t>
  </si>
  <si>
    <t>OBJETO DEL CONTRATO</t>
  </si>
  <si>
    <t>EXPERIENCIA LABORAL Y/O PROFESIONAL</t>
  </si>
  <si>
    <t>FORMACIÓN ACADÉMICA</t>
  </si>
  <si>
    <t>CIUDAD DE NACIMIENTO</t>
  </si>
  <si>
    <t>FECHA DE NACIMIENTO</t>
  </si>
  <si>
    <t>EXPEDIDA EN</t>
  </si>
  <si>
    <t>CÉDULA</t>
  </si>
  <si>
    <t>NOMBRES</t>
  </si>
  <si>
    <t>APELLIDOS</t>
  </si>
  <si>
    <t>ULTIMO CONTRATO</t>
  </si>
  <si>
    <t xml:space="preserve"> </t>
  </si>
  <si>
    <t>No</t>
  </si>
  <si>
    <t>HONORARIOS</t>
  </si>
  <si>
    <t>CPS-220-2021</t>
  </si>
  <si>
    <t>MALDONADO MORENO</t>
  </si>
  <si>
    <t>LEIDY VANESSA</t>
  </si>
  <si>
    <t>TECNICO</t>
  </si>
  <si>
    <t>Prestación de servicios técnicos en el Grupo de Gestión financiera con el fin de contribuir con el óptimo desarrollo de los procesos de la Tesorería y asuntos administrativos para dar cumplimiento a los procesos de la entidad</t>
  </si>
  <si>
    <t>leidymaldonado97@outlook.es</t>
  </si>
  <si>
    <t>GRUPO DE GESTIÓN FINANCIERA</t>
  </si>
  <si>
    <t>TRABAJADORA SOCIAL</t>
  </si>
  <si>
    <t>VIGENTE</t>
  </si>
  <si>
    <t>https://community.secop.gov.co/Public/Tendering/OpportunityDetail/Index?noticeUID=CO1.NTC.2267243&amp;isFromPublicArea=True&amp;isModal=False</t>
  </si>
  <si>
    <t>EXAMENES_MED_CPS-220-2021-LEIDY VANESSA MALDONADO MORENO</t>
  </si>
  <si>
    <t>CPS-221-2021</t>
  </si>
  <si>
    <t>PRIETO GONZALEZ</t>
  </si>
  <si>
    <t>LIZETH ALEXANDRA</t>
  </si>
  <si>
    <t>GUACHETA</t>
  </si>
  <si>
    <t>6A-1M-5D</t>
  </si>
  <si>
    <t>Prestación de servicios profesionales especializados para asistir el proceso transversal de Gestión Financiera de Parques Nacionales y Subcuenta FONAM - Parques, realizando seguimiento al cumplimiento de las actividades relacionadas con la gestión financiera, contable, presupuestal y de tesorería, de acuerdo a los cronogramas, procedimientos y lineamientos establecidos por la Coordinación Financiera y la normatividad legal vigente.</t>
  </si>
  <si>
    <t>lizethprietog@gmail.com</t>
  </si>
  <si>
    <t>CONTADORA PUBLICA</t>
  </si>
  <si>
    <t xml:space="preserve">https://community.secop.gov.co/Public/Tendering/OpportunityDetail/Index?noticeUID=CO1.NTC.2268601&amp;isFromPublicArea=True&amp;isModal=False
</t>
  </si>
  <si>
    <t>EXAMENES_MED_CPS-221-2021-LIZETH ALEXANDRA PRIETO GONZALEZ</t>
  </si>
  <si>
    <t>CPS-222-2021</t>
  </si>
  <si>
    <t>CAMPO SANCHEZ</t>
  </si>
  <si>
    <t>ADRIANA MARIA</t>
  </si>
  <si>
    <t>7A-4M-6D</t>
  </si>
  <si>
    <t>Prestación de servicios profesionales en el Grupo Gestión Financiera, con el fin de realizar análisis y acompañamiento a los procesos de depuración contable de las Direcciones Territoriales de PNNC y de la Subcuenta FONAM – Parques, de conformidad con las normas emitidas por la Contaduría General de la Nación y demás normas relacionadas para el Sector Público, a fin de garantizar la razonabilidad de los Estados Financieros de la Entidad y la rendición de cuentas a los entes de control.</t>
  </si>
  <si>
    <t>nanitacampo@hotmail.com</t>
  </si>
  <si>
    <t xml:space="preserve">https://community.secop.gov.co/Public/Tendering/OpportunityDetail/Index?noticeUID=CO1.NTC.2271623&amp;isFromPublicArea=True&amp;isModal=False
</t>
  </si>
  <si>
    <t>EXAMENES_MED_CPS-222-2021-ADRIANA MARIA CAMPO SANCHEZ</t>
  </si>
  <si>
    <t>CPS-225-2021</t>
  </si>
  <si>
    <t>TORRES TORRES</t>
  </si>
  <si>
    <t>CLAUDIA MARCELA</t>
  </si>
  <si>
    <t>15A-11M-1D</t>
  </si>
  <si>
    <t>Prestación de servicios Profesionales en el Grupo Gestión Financiera, para realizar el registro de operaciones Financieras en los aplicativos definidos por la nación y la entidad, efectuando análisis y conciliaciones y demás actividades del área Financiera de Parques Nacionales Naturales y la subcuenta FONAM Parques</t>
  </si>
  <si>
    <t>claudiamarcelat926@gmail.com</t>
  </si>
  <si>
    <t xml:space="preserve">https://community.secop.gov.co/Public/Tendering/OpportunityDetail/Index?noticeUID=CO1.NTC.2271615&amp;isFromPublicArea=True&amp;isModal=False
</t>
  </si>
  <si>
    <t>EXAMENES_MED_CPS-225-2021-CLAUDIA MARCELA TORRES TORRES</t>
  </si>
  <si>
    <t>CPS-229-2021</t>
  </si>
  <si>
    <t>GARZON ROMERO</t>
  </si>
  <si>
    <t>WILLIAM ALBERTO</t>
  </si>
  <si>
    <t>9A-6M-10D</t>
  </si>
  <si>
    <t>Prestación de servicios profesionales para brindar apoyo al seguimiento de los diferentes instrumentos y herramientas de planeación en el marco del Modelo Integrado de Planeación y Gestión y el Presupuesto Orientado a Resultados como proyectos, trazadores presupuestales, indicadores y recursos relacionados.</t>
  </si>
  <si>
    <t>nerv06@gmail.com</t>
  </si>
  <si>
    <t>OFICINA ASESORA PLANEACIÓN</t>
  </si>
  <si>
    <t xml:space="preserve">https://community.secop.gov.co/Public/Tendering/OpportunityDetail/Index?noticeUID=CO1.NTC.2317491&amp;isFromPublicArea=True&amp;isModal=False
</t>
  </si>
  <si>
    <t>EXAMENES_MED_CPS-229-2021-WILLIAM ALBERTO GARZON ROMERO</t>
  </si>
  <si>
    <t>CPS-230-2021</t>
  </si>
  <si>
    <t>BECERRA CASTIBLANCO</t>
  </si>
  <si>
    <t>YULI ANDREA</t>
  </si>
  <si>
    <t>UBATE</t>
  </si>
  <si>
    <t>UBATE (CUNDINAMARCAR)</t>
  </si>
  <si>
    <t>8A-4M</t>
  </si>
  <si>
    <t>Prestación de servicios profesionales para realizar el registro, control y seguimiento del recaudo de la Subcuenta FONAM – Parques de los derechos administrativos, venta de bienes y servicios, sanciones y demás conceptos propios de la función de la Entidad y realizar el seguimiento financiero a los contratos de ecoturismo suscritos por la Entidad.</t>
  </si>
  <si>
    <t>andrea221089@hotmail.com</t>
  </si>
  <si>
    <t xml:space="preserve">https://community.secop.gov.co/Public/Tendering/OpportunityDetail/Index?noticeUID=CO1.NTC.2322567&amp;isFromPublicArea=True&amp;isModal=False
</t>
  </si>
  <si>
    <t>EXAMENES_MED_CPS-230-2021-YULI ANDREA BECERRA CASTIBLANCO</t>
  </si>
  <si>
    <t>CPS-231-2021</t>
  </si>
  <si>
    <t>GARCIA DUARTE</t>
  </si>
  <si>
    <t>HERLY</t>
  </si>
  <si>
    <t>16A-5M-12D</t>
  </si>
  <si>
    <t>Prestación de servicios profesionales especializados en el Grupo Gestión Financiera, con el fin de preparar y certificar los Estados Financieros de Parques Nacionales Naturales de Colombia y de la Subcuenta Fondo Nacional Ambiental –Parques Nacionales, de conformidad con las normas emitidas por la Contaduría General de la Nación y demás normas relacionadas para el Sector Público, a fin de garantizar su razonabilidad y oportunidad.</t>
  </si>
  <si>
    <t>herlyg@yahoo.com</t>
  </si>
  <si>
    <t xml:space="preserve">https://community.secop.gov.co/Public/Tendering/OpportunityDetail/Index?noticeUID=CO1.NTC.2330670&amp;isFromPublicArea=True&amp;isModal=False
</t>
  </si>
  <si>
    <t>EXAMENES_MED_CPS-231-2021-HERLY GARCIA DUARTE</t>
  </si>
  <si>
    <t>CPS-232-2021</t>
  </si>
  <si>
    <t xml:space="preserve">QUIROGA LUGO </t>
  </si>
  <si>
    <t>LAURA CAMILA</t>
  </si>
  <si>
    <t>6A-3M-28D</t>
  </si>
  <si>
    <t>Prestación de servicios profesionales para brindar apoyo metodológico en la formulación y seguimiento a los proyectos/convenios e iniciativas de cooperación con recursos provenientes de fuentes oficiales y no oficiales, articuladas con la planeación estratégica de Parques Nacionales Naturales de Colombia.</t>
  </si>
  <si>
    <t>laura.quiroga1092@gmail.com</t>
  </si>
  <si>
    <t>PROFESIONAL EN RELACIONES INTERNACIONALES Y ESTUDIOS POLITICOS</t>
  </si>
  <si>
    <t xml:space="preserve">https://community.secop.gov.co/Public/Tendering/OpportunityDetail/Index?noticeUID=CO1.NTC.2333367&amp;isFromPublicArea=True&amp;isModal=False
</t>
  </si>
  <si>
    <t xml:space="preserve">EXAMENES_MED_CPS-232-2021-LAURA CAMILA QUIROGA LUGO </t>
  </si>
  <si>
    <t>CPS-233-2021</t>
  </si>
  <si>
    <t>GUZMAN PARRA</t>
  </si>
  <si>
    <t>DORIS JOHANA</t>
  </si>
  <si>
    <t>9A-6M-22D</t>
  </si>
  <si>
    <t>Prestación de servicios profesionales especializados a la Subdirección Administrativa y Financiera para gestionar las actividades relacionadas con la programación, distribución, consolidación, modificación, seguimiento y análisis del presupuesto anual de Parques Nacionales y de la Subcuenta de FONAM Parques, acorde con los planes y programas de la Entidad.</t>
  </si>
  <si>
    <t>INGENIERA DE SISTEMAS</t>
  </si>
  <si>
    <t xml:space="preserve">https://community.secop.gov.co/Public/Tendering/OpportunityDetail/Index?noticeUID=CO1.NTC.2340548&amp;isFromPublicArea=True&amp;isModal=False
</t>
  </si>
  <si>
    <t>EXAMENES_MED_CPS-233-2021-DORIS JOHANA GUZMAN PARRA</t>
  </si>
  <si>
    <t>CPS-234-2021</t>
  </si>
  <si>
    <t>HERRERA TOVAR</t>
  </si>
  <si>
    <t>JOSE DEL CARMEN</t>
  </si>
  <si>
    <t>LA DORADA</t>
  </si>
  <si>
    <t>PIEDRAS (TOLIMA)</t>
  </si>
  <si>
    <t>17A-9M-6D</t>
  </si>
  <si>
    <t>Prestación de servicios profesionales especializados en el Grupo Gestión Financiera, para realizar las actividades relacionadas con el área de presupuesto tales como la desagregación presupuestal, gestión y seguimiento a tramites presupuestales ante los entes externos, gestión de los instrumentos del sistema integrado, parametrizaciones en SIIF, seguimiento a la gestión de cartera; así como organizar, estructurar y evaluar los indicadores financieros de los procesos contractuales de Nivel Central y validación de indicadores financieros de las Direcciones Territoriales</t>
  </si>
  <si>
    <t>jose.2004@hotmail.com</t>
  </si>
  <si>
    <t xml:space="preserve">https://community.secop.gov.co/Public/Tendering/OpportunityDetail/Index?noticeUID=CO1.NTC.2344220&amp;isFromPublicArea=True&amp;isModal=False
</t>
  </si>
  <si>
    <t>EXAMENES_MED_CPS-234-2021-JOSE DEL CARMEN HERRERA TOVAR</t>
  </si>
  <si>
    <t>CPS-237-2021</t>
  </si>
  <si>
    <t>QUIÑONEZ</t>
  </si>
  <si>
    <t>NURY MAYERLIN</t>
  </si>
  <si>
    <t>4A-1M-2D</t>
  </si>
  <si>
    <t>Prestación de servicios profesionales especializados en el Grupo de Gestión Financiera para la administración y control de PAC, gestión de los instrumentos del sistema integrado del área de tesorería y análisis a la información del Financiera de la Entidad con el fin de contribuir con las metas institucionales</t>
  </si>
  <si>
    <t>nuryq_19@hotmail.com</t>
  </si>
  <si>
    <t xml:space="preserve">https://community.secop.gov.co/Public/Tendering/OpportunityDetail/Index?noticeUID=CO1.NTC.2350000&amp;isFromPublicArea=True&amp;isModal=False
</t>
  </si>
  <si>
    <t>EXAMENES_MED_CPS-237-2021-NURY MAYERLIN QUIÑONEZ</t>
  </si>
  <si>
    <t>CPS-241-2021</t>
  </si>
  <si>
    <t>CARDENAS LEMUS</t>
  </si>
  <si>
    <t>DEISYY NATHALY</t>
  </si>
  <si>
    <t>Prestación de servicios profesionales, con el fin de atender, analizar y gestionar lo relacionado con el sistema de gestión integrado y demás instrumentos de planeación del proceso de Recursos financieros, y apoyar las actividades propias de la Coordinación Financiera de la Entidad</t>
  </si>
  <si>
    <t>nataideamc@gmail.com</t>
  </si>
  <si>
    <t xml:space="preserve">https://community.secop.gov.co/Public/Tendering/OpportunityDetail/Index?noticeUID=CO1.NTC.2375975&amp;isFromPublicArea=True&amp;isModal=False
</t>
  </si>
  <si>
    <t>EXAMENES_MED_CPS-241-2021-DEISYY NATHALY CARDENAS LEMUS</t>
  </si>
  <si>
    <t>CPS-242-2021</t>
  </si>
  <si>
    <t xml:space="preserve">MONCADA ROSERO </t>
  </si>
  <si>
    <t>LA PLATA (HUILA)</t>
  </si>
  <si>
    <t>51M-7D</t>
  </si>
  <si>
    <t>Prestación de servicios profesionales en el Grupo Gestión Financiera con el fin de atender y gestionar lo relacionado en materia tributaria de Parques Nacionales Naturales de Colombia y de la Subcuenta FONAM - Parques, desarrollo de actividades de gestión contable y respuesta a requerimientos de índole tributario a entidades externas e internas, garantizando el cumplimiento de obligaciones formales tributarias de la Entidad, de acuerdo a normatividad vigente.</t>
  </si>
  <si>
    <t>marujita0154@gmail.com</t>
  </si>
  <si>
    <t>https://community.secop.gov.co/Public/Tendering/OpportunityDetail/Index?noticeUID=CO1.NTC.2399242&amp;isFromPublicArea=True&amp;isModal=False</t>
  </si>
  <si>
    <t xml:space="preserve">EXAMENES_MED_CPS-242-2021-MARIA DEL CARMEN MONCADA ROSERO </t>
  </si>
  <si>
    <t>CPS-245-2021</t>
  </si>
  <si>
    <t>GAMBA GONZALEZ</t>
  </si>
  <si>
    <t>CAROL JAZMIN</t>
  </si>
  <si>
    <t>7A-2M-19D</t>
  </si>
  <si>
    <t>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garantizar en la razonabilidad de las cuentas de pasivos y propiedad planta y equipos reflejadas en los Estados Financieros de la Entidad.</t>
  </si>
  <si>
    <t>caroljaz@hotmail.com</t>
  </si>
  <si>
    <t>https://community.secop.gov.co/Public/Tendering/OpportunityDetail/Index?noticeUID=CO1.NTC.2432187&amp;isFromPublicArea=True&amp;isModal=False</t>
  </si>
  <si>
    <t>EXAMENES_MED_CPS-245-2021-CAROL JAZMIN GAMBA GONZALEZ</t>
  </si>
  <si>
    <t>CPS-246-2021</t>
  </si>
  <si>
    <t>QUITIAN TELLEZ</t>
  </si>
  <si>
    <t>JENNY LORENA</t>
  </si>
  <si>
    <t xml:space="preserve">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contribuir en la razonabilidad y oportunidad de los Estados Financieros.	 </t>
  </si>
  <si>
    <t>lorenaqtellez@hotmail.com</t>
  </si>
  <si>
    <t>https://community.secop.gov.co/Public/Tendering/OpportunityDetail/Index?noticeUID=CO1.NTC.2433613&amp;isFromPublicArea=True&amp;isModal=False</t>
  </si>
  <si>
    <t>EXAMENES_MED_CPS-246-2021-JENNY LORENA QUITIAN TELLEZ</t>
  </si>
  <si>
    <t>VIGENCIAS FUTURAS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</si>
</sst>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
    <numFmt numFmtId="166" formatCode="d/m/yyyy"/>
    <numFmt numFmtId="167" formatCode="d\-m\-yyyy"/>
  </numFmts>
  <fonts count="11" x14ac:knownFonts="1">
    <font>
      <sz val="10"/>
      <color rgb="FF000000"/>
      <name val="Arial"/>
      <family val="2"/>
    </font>
    <font>
      <sz val="10"/>
      <color rgb="FF000000"/>
      <name val="Arial"/>
      <family val="2"/>
    </font>
    <font>
      <sz val="10"/>
      <name val="Arial"/>
      <family val="2"/>
    </font>
    <font>
      <u/>
      <sz val="10"/>
      <color rgb="FF0000FF"/>
      <name val="Arial"/>
      <family val="2"/>
    </font>
    <font>
      <b/>
      <sz val="10"/>
      <name val="Arial"/>
      <family val="2"/>
    </font>
    <font>
      <b/>
      <u/>
      <sz val="10"/>
      <color rgb="FF0000FF"/>
      <name val="Arial"/>
      <family val="2"/>
    </font>
    <font>
      <u/>
      <sz val="10"/>
      <color rgb="FF1155CC"/>
      <name val="Arial"/>
      <family val="2"/>
    </font>
    <font>
      <sz val="11"/>
      <color rgb="FF000000"/>
      <name val="Arial"/>
      <family val="2"/>
    </font>
    <font>
      <sz val="11"/>
      <color rgb="FFFFFF99"/>
      <name val="Calibri"/>
      <family val="2"/>
    </font>
    <font>
      <b/>
      <sz val="11"/>
      <color rgb="FFFFFF99"/>
      <name val="Calibri"/>
      <family val="2"/>
    </font>
    <font>
      <b/>
      <sz val="10"/>
      <color rgb="FF000000"/>
      <name val="Arial"/>
      <family val="2"/>
    </font>
  </fonts>
  <fills count="15">
    <fill>
      <patternFill patternType="none"/>
    </fill>
    <fill>
      <patternFill patternType="gray125"/>
    </fill>
    <fill>
      <patternFill patternType="solid">
        <fgColor rgb="FF00FFFF"/>
        <bgColor rgb="FF00FFFF"/>
      </patternFill>
    </fill>
    <fill>
      <patternFill patternType="solid">
        <fgColor rgb="FFB6D7A8"/>
        <bgColor rgb="FFB6D7A8"/>
      </patternFill>
    </fill>
    <fill>
      <patternFill patternType="solid">
        <fgColor rgb="FFF3F3F3"/>
        <bgColor rgb="FFF3F3F3"/>
      </patternFill>
    </fill>
    <fill>
      <patternFill patternType="solid">
        <fgColor rgb="FFBFE070"/>
        <bgColor rgb="FFBFE070"/>
      </patternFill>
    </fill>
    <fill>
      <patternFill patternType="solid">
        <fgColor rgb="FFA8D08D"/>
        <bgColor rgb="FFA8D08D"/>
      </patternFill>
    </fill>
    <fill>
      <patternFill patternType="solid">
        <fgColor rgb="FFD9EAD3"/>
        <bgColor rgb="FFD9EAD3"/>
      </patternFill>
    </fill>
    <fill>
      <patternFill patternType="solid">
        <fgColor rgb="FFFFFF00"/>
        <bgColor rgb="FFFFFF00"/>
      </patternFill>
    </fill>
    <fill>
      <patternFill patternType="solid">
        <fgColor rgb="FFFF9900"/>
        <bgColor rgb="FFFF9900"/>
      </patternFill>
    </fill>
    <fill>
      <patternFill patternType="solid">
        <fgColor rgb="FFF9CB9C"/>
        <bgColor rgb="FFF9CB9C"/>
      </patternFill>
    </fill>
    <fill>
      <patternFill patternType="solid">
        <fgColor rgb="FF4A86E8"/>
        <bgColor rgb="FF4A86E8"/>
      </patternFill>
    </fill>
    <fill>
      <patternFill patternType="solid">
        <fgColor rgb="FF366092"/>
        <bgColor rgb="FF366092"/>
      </patternFill>
    </fill>
    <fill>
      <patternFill patternType="solid">
        <fgColor rgb="FFFFFF00"/>
        <bgColor rgb="FFD9EAD3"/>
      </patternFill>
    </fill>
    <fill>
      <patternFill patternType="solid">
        <fgColor rgb="FF00FF00"/>
        <bgColor rgb="FF00FF00"/>
      </patternFill>
    </fill>
  </fills>
  <borders count="4">
    <border>
      <left/>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70">
    <xf numFmtId="0" fontId="0" fillId="0" borderId="0" xfId="0"/>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right"/>
    </xf>
    <xf numFmtId="0" fontId="3" fillId="2" borderId="0" xfId="0" applyFont="1" applyFill="1"/>
    <xf numFmtId="164" fontId="2" fillId="0" borderId="0" xfId="0" applyNumberFormat="1" applyFont="1"/>
    <xf numFmtId="0" fontId="2" fillId="0" borderId="0" xfId="0" applyFont="1"/>
    <xf numFmtId="0" fontId="2" fillId="3" borderId="0" xfId="0" applyFont="1" applyFill="1"/>
    <xf numFmtId="0" fontId="2" fillId="4" borderId="0" xfId="0" applyFont="1" applyFill="1"/>
    <xf numFmtId="165" fontId="2" fillId="4" borderId="0" xfId="0" applyNumberFormat="1" applyFont="1" applyFill="1"/>
    <xf numFmtId="0" fontId="2" fillId="5" borderId="0" xfId="0" applyFont="1" applyFill="1" applyAlignment="1">
      <alignment horizontal="center"/>
    </xf>
    <xf numFmtId="0" fontId="2" fillId="6" borderId="0" xfId="0" applyFont="1" applyFill="1"/>
    <xf numFmtId="164" fontId="2" fillId="5" borderId="0" xfId="0" applyNumberFormat="1" applyFont="1" applyFill="1" applyAlignment="1">
      <alignment horizontal="right"/>
    </xf>
    <xf numFmtId="3" fontId="2" fillId="4" borderId="0" xfId="0" applyNumberFormat="1" applyFont="1" applyFill="1"/>
    <xf numFmtId="0" fontId="2" fillId="7" borderId="0" xfId="0" applyFont="1" applyFill="1"/>
    <xf numFmtId="0" fontId="2" fillId="5" borderId="0" xfId="0" applyFont="1" applyFill="1"/>
    <xf numFmtId="166" fontId="2" fillId="5" borderId="0" xfId="0" applyNumberFormat="1" applyFont="1" applyFill="1" applyAlignment="1">
      <alignment horizontal="right"/>
    </xf>
    <xf numFmtId="0" fontId="2" fillId="2" borderId="0" xfId="0" applyFont="1" applyFill="1"/>
    <xf numFmtId="0" fontId="2" fillId="5" borderId="0" xfId="0" applyFont="1" applyFill="1" applyAlignment="1">
      <alignment horizontal="left"/>
    </xf>
    <xf numFmtId="166" fontId="2" fillId="0" borderId="0" xfId="0" applyNumberFormat="1" applyFont="1"/>
    <xf numFmtId="0" fontId="1" fillId="6" borderId="0" xfId="0" applyFont="1" applyFill="1"/>
    <xf numFmtId="0" fontId="1" fillId="5" borderId="0" xfId="0" applyFont="1" applyFill="1"/>
    <xf numFmtId="0" fontId="1" fillId="5" borderId="0" xfId="0" applyFont="1" applyFill="1" applyAlignment="1">
      <alignment horizontal="center"/>
    </xf>
    <xf numFmtId="0" fontId="1" fillId="5" borderId="0" xfId="0" applyFont="1" applyFill="1" applyAlignment="1">
      <alignment horizontal="left"/>
    </xf>
    <xf numFmtId="164" fontId="1" fillId="5" borderId="0" xfId="0" applyNumberFormat="1" applyFont="1" applyFill="1" applyAlignment="1">
      <alignment horizontal="right"/>
    </xf>
    <xf numFmtId="164" fontId="2" fillId="0" borderId="0" xfId="0" applyNumberFormat="1" applyFont="1" applyAlignment="1">
      <alignment horizontal="right"/>
    </xf>
    <xf numFmtId="0" fontId="3" fillId="8" borderId="0" xfId="0" applyFont="1" applyFill="1"/>
    <xf numFmtId="0" fontId="4" fillId="0" borderId="0" xfId="0" applyFont="1"/>
    <xf numFmtId="0" fontId="5" fillId="2" borderId="0" xfId="0" applyFont="1" applyFill="1"/>
    <xf numFmtId="164" fontId="4" fillId="0" borderId="0" xfId="0" applyNumberFormat="1" applyFont="1"/>
    <xf numFmtId="0" fontId="4" fillId="3" borderId="0" xfId="0" applyFont="1" applyFill="1"/>
    <xf numFmtId="0" fontId="4" fillId="0" borderId="0" xfId="0" applyFont="1" applyAlignment="1">
      <alignment horizontal="center"/>
    </xf>
    <xf numFmtId="0" fontId="4" fillId="0" borderId="0" xfId="0" applyFont="1" applyAlignment="1">
      <alignment horizontal="left"/>
    </xf>
    <xf numFmtId="0" fontId="4" fillId="4" borderId="0" xfId="0" applyFont="1" applyFill="1"/>
    <xf numFmtId="165" fontId="4" fillId="4" borderId="0" xfId="0" applyNumberFormat="1" applyFont="1" applyFill="1"/>
    <xf numFmtId="0" fontId="4" fillId="5" borderId="0" xfId="0" applyFont="1" applyFill="1" applyAlignment="1">
      <alignment horizontal="center"/>
    </xf>
    <xf numFmtId="0" fontId="4" fillId="5" borderId="0" xfId="0" applyFont="1" applyFill="1" applyAlignment="1">
      <alignment horizontal="left"/>
    </xf>
    <xf numFmtId="164" fontId="4" fillId="5" borderId="0" xfId="0" applyNumberFormat="1" applyFont="1" applyFill="1" applyAlignment="1">
      <alignment horizontal="right"/>
    </xf>
    <xf numFmtId="0" fontId="4" fillId="6" borderId="0" xfId="0" applyFont="1" applyFill="1"/>
    <xf numFmtId="3" fontId="4" fillId="4" borderId="0" xfId="0" applyNumberFormat="1" applyFont="1" applyFill="1"/>
    <xf numFmtId="0" fontId="4" fillId="7" borderId="0" xfId="0" applyFont="1" applyFill="1"/>
    <xf numFmtId="0" fontId="2" fillId="5" borderId="0" xfId="0" applyFont="1" applyFill="1" applyAlignment="1">
      <alignment horizontal="right"/>
    </xf>
    <xf numFmtId="164" fontId="2" fillId="5" borderId="0" xfId="0" applyNumberFormat="1" applyFont="1" applyFill="1"/>
    <xf numFmtId="166" fontId="2" fillId="5" borderId="0" xfId="0" applyNumberFormat="1" applyFont="1" applyFill="1"/>
    <xf numFmtId="0" fontId="2" fillId="8" borderId="0" xfId="0" applyFont="1" applyFill="1" applyAlignment="1">
      <alignment horizontal="center"/>
    </xf>
    <xf numFmtId="0" fontId="1" fillId="5" borderId="0" xfId="0" applyFont="1" applyFill="1" applyAlignment="1">
      <alignment horizontal="right"/>
    </xf>
    <xf numFmtId="0" fontId="1" fillId="0" borderId="0" xfId="0" applyFont="1"/>
    <xf numFmtId="167" fontId="2" fillId="0" borderId="0" xfId="0" applyNumberFormat="1" applyFont="1"/>
    <xf numFmtId="0" fontId="2" fillId="6" borderId="0" xfId="0" applyFont="1" applyFill="1" applyAlignment="1">
      <alignment horizontal="left"/>
    </xf>
    <xf numFmtId="0" fontId="1" fillId="0" borderId="0" xfId="0" applyFont="1" applyAlignment="1">
      <alignment horizontal="right"/>
    </xf>
    <xf numFmtId="0" fontId="6" fillId="0" borderId="0" xfId="0" applyFont="1"/>
    <xf numFmtId="166" fontId="4" fillId="0" borderId="0" xfId="0" applyNumberFormat="1" applyFont="1"/>
    <xf numFmtId="164" fontId="2" fillId="9" borderId="0" xfId="0" applyNumberFormat="1" applyFont="1" applyFill="1"/>
    <xf numFmtId="0" fontId="1" fillId="0" borderId="0" xfId="0" applyFont="1" applyAlignment="1">
      <alignment horizontal="center"/>
    </xf>
    <xf numFmtId="0" fontId="1" fillId="0" borderId="0" xfId="0" applyFont="1" applyAlignment="1">
      <alignment horizontal="left"/>
    </xf>
    <xf numFmtId="0" fontId="1" fillId="10" borderId="0" xfId="0" applyFont="1" applyFill="1" applyAlignment="1">
      <alignment horizontal="center"/>
    </xf>
    <xf numFmtId="0" fontId="1" fillId="9" borderId="0" xfId="0" applyFont="1" applyFill="1" applyAlignment="1">
      <alignment horizontal="right"/>
    </xf>
    <xf numFmtId="0" fontId="7" fillId="5" borderId="0" xfId="0" applyFont="1" applyFill="1" applyAlignment="1">
      <alignment horizontal="center"/>
    </xf>
    <xf numFmtId="0" fontId="1" fillId="9" borderId="0" xfId="0" applyFont="1" applyFill="1"/>
    <xf numFmtId="0" fontId="8" fillId="11" borderId="1"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2" borderId="0" xfId="0" applyFont="1" applyFill="1" applyAlignment="1">
      <alignment horizontal="center" vertical="center" wrapText="1"/>
    </xf>
    <xf numFmtId="0" fontId="8" fillId="12" borderId="0" xfId="0" applyFont="1" applyFill="1" applyAlignment="1">
      <alignment horizontal="center" vertical="center" wrapText="1"/>
    </xf>
    <xf numFmtId="0" fontId="8" fillId="6" borderId="2"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2" fillId="13" borderId="0" xfId="0" applyFont="1" applyFill="1"/>
    <xf numFmtId="0" fontId="3" fillId="14" borderId="0" xfId="0" applyFont="1" applyFill="1"/>
    <xf numFmtId="166" fontId="2" fillId="0" borderId="0" xfId="0" applyNumberFormat="1" applyFont="1" applyAlignment="1">
      <alignment horizontal="right"/>
    </xf>
    <xf numFmtId="0" fontId="1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DD2022_N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D"/>
      <sheetName val="PAGOS"/>
      <sheetName val="opciones"/>
      <sheetName val="1. FONAM"/>
      <sheetName val="PAGOS-FONAM"/>
      <sheetName val="CONVENIOS"/>
      <sheetName val="PAGOS-CONV"/>
      <sheetName val="SEGUIMIENTO"/>
    </sheetNames>
    <sheetDataSet>
      <sheetData sheetId="0">
        <row r="1">
          <cell r="A1" t="str">
            <v>ID</v>
          </cell>
          <cell r="B1" t="str">
            <v>FUENTE</v>
          </cell>
          <cell r="C1" t="str">
            <v>SECOP II</v>
          </cell>
          <cell r="D1" t="str">
            <v>NÚMERO DE CONTRATO</v>
          </cell>
          <cell r="E1" t="str">
            <v>NOMBRE CONTRATISTA</v>
          </cell>
          <cell r="F1" t="str">
            <v>FECHA SUSCRIPCION
(aaaa/mm/dd)</v>
          </cell>
          <cell r="G1" t="str">
            <v>OBJETO DEL CONTRATO</v>
          </cell>
          <cell r="H1" t="str">
            <v>MODALIDAD DE SELECCIÓN</v>
          </cell>
          <cell r="I1" t="str">
            <v>CLASE DE CONTRATO</v>
          </cell>
          <cell r="J1" t="str">
            <v>DESCRIBA OTRA CLASE DE CONTRATO</v>
          </cell>
          <cell r="K1" t="str">
            <v>CDP</v>
          </cell>
          <cell r="L1" t="str">
            <v>RP</v>
          </cell>
          <cell r="M1" t="str">
            <v>RP (fecha)</v>
          </cell>
          <cell r="N1" t="str">
            <v>SUBPROGRAMA</v>
          </cell>
          <cell r="O1" t="str">
            <v>VALOR MENSUAL DEL CONTRATO</v>
          </cell>
          <cell r="P1" t="str">
            <v>VALOR TOTAL DEL CONTRATO (SECOPII)</v>
          </cell>
          <cell r="Q1" t="str">
            <v>OBS PAGO
SECOP</v>
          </cell>
          <cell r="R1" t="str">
            <v>CONTRATISTA : NATURALEZA</v>
          </cell>
          <cell r="S1" t="str">
            <v>CONTRATISTA:
TIPO IDENTIFICACIÓN</v>
          </cell>
          <cell r="T1" t="str">
            <v>CONTRATISTA: NÚMERO DE IDENTIFICACIÓN</v>
          </cell>
          <cell r="U1" t="str">
            <v>CONTRATISTA : NÚMERO DEL NIT</v>
          </cell>
          <cell r="V1" t="str">
            <v>CONTRATISTA :DÍG DE VERIFICACIÓN(NIT o RUT)</v>
          </cell>
          <cell r="W1" t="str">
            <v>CONTRATISTA: CÉDULA DE EXTRANJERÍA</v>
          </cell>
          <cell r="X1" t="str">
            <v>CONTRATISTA : NOMBRE COMPLETO</v>
          </cell>
          <cell r="Y1" t="str">
            <v>GARANTÍAS: TIPO DE GARANTÍA</v>
          </cell>
          <cell r="Z1" t="str">
            <v>ASEGURADORAS</v>
          </cell>
          <cell r="AA1" t="str">
            <v>GARANTÍAS : RIESGOS ASEGURADOS</v>
          </cell>
          <cell r="AB1" t="str">
            <v xml:space="preserve">GARANTÍAS : FECHA DE EXPEDICIÓN </v>
          </cell>
          <cell r="AC1" t="str">
            <v>GARANTÍAS : NUMERO DE GARANTÍAS</v>
          </cell>
          <cell r="AD1" t="str">
            <v>DEPENDENCIA</v>
          </cell>
          <cell r="AE1" t="str">
            <v>TIPO DE SEGUIMIENTO</v>
          </cell>
          <cell r="AF1" t="str">
            <v>SUPERVISOR : TIPO IDENTIFICACIÓN</v>
          </cell>
          <cell r="AG1" t="str">
            <v>SUPERVISOR : NÚMERO DE CÉDULA o RUT</v>
          </cell>
          <cell r="AH1" t="str">
            <v>SUPERVISOR : NOMBRE COMPLETO</v>
          </cell>
          <cell r="AI1" t="str">
            <v>PLAZO DEL CONTRATO (DÍAS)</v>
          </cell>
          <cell r="AJ1" t="str">
            <v>ANTICIPOS o PAGO ANTICIPADO</v>
          </cell>
          <cell r="AK1" t="str">
            <v>FECHA APROBACION PÓLIZA SECOP II</v>
          </cell>
          <cell r="AL1" t="str">
            <v>FECHA AFILIACION ARL</v>
          </cell>
          <cell r="AM1" t="str">
            <v>ADICIONESTIPO</v>
          </cell>
          <cell r="AN1" t="str">
            <v>ADICIONES
(# DE ADICIONES)</v>
          </cell>
          <cell r="AO1" t="str">
            <v>ADICIONES : VALOR TOTAL</v>
          </cell>
          <cell r="AP1" t="str">
            <v>FECHA DE LA ADICIÓN
(aaaa/mm/dd)</v>
          </cell>
          <cell r="AQ1" t="str">
            <v>ADICIONES : NÚMERO DE DÍAS</v>
          </cell>
          <cell r="AR1" t="str">
            <v>FECHA DE LA PRÓRROGA
(aaaa/mm/dd)</v>
          </cell>
          <cell r="AS1" t="str">
            <v>FECHA INICIO CONTRATO
(aaaa/mm/dd)</v>
          </cell>
          <cell r="AT1" t="str">
            <v xml:space="preserve">FECHA TERMINACIÓN CONTRATO
(aaaa/mm/dd) </v>
          </cell>
          <cell r="AU1" t="str">
            <v>FECHA LIQUIDACIÓN CONTRATO
(aaaa/mm/dd)</v>
          </cell>
          <cell r="AV1" t="str">
            <v>SUSPENSION</v>
          </cell>
          <cell r="AW1" t="str">
            <v>FECHA DE SUSPENSION</v>
          </cell>
          <cell r="AX1" t="str">
            <v>TIEMPO DE SUSPENSION</v>
          </cell>
          <cell r="AY1" t="str">
            <v>MODIFICACION</v>
          </cell>
          <cell r="AZ1" t="str">
            <v xml:space="preserve"> # de modificaciones</v>
          </cell>
          <cell r="BA1" t="str">
            <v>OBS MODIFICACIÓN</v>
          </cell>
          <cell r="BB1" t="str">
            <v>FECHA DE MODIFICACION</v>
          </cell>
          <cell r="BC1" t="str">
            <v>OBSERVACIONES</v>
          </cell>
          <cell r="BD1" t="str">
            <v>EXPEDIENTE ORFEO</v>
          </cell>
          <cell r="BE1" t="str">
            <v>TOTAL (INICIAL + ADCIONES)+VF</v>
          </cell>
          <cell r="BF1" t="str">
            <v>ABOGADO</v>
          </cell>
          <cell r="BG1" t="str">
            <v>LINK DEL PROCESO</v>
          </cell>
          <cell r="BH1" t="str">
            <v>ESTADO</v>
          </cell>
          <cell r="BI1" t="str">
            <v>OBSERVACIONES ADICIONALES</v>
          </cell>
          <cell r="BJ1" t="str">
            <v>LINK SECOP DEL CONTRATO</v>
          </cell>
        </row>
        <row r="2">
          <cell r="A2" t="str">
            <v>NC-CPS-001-2022</v>
          </cell>
          <cell r="B2" t="str">
            <v>2 NACIONAL</v>
          </cell>
          <cell r="C2" t="str">
            <v>CD-NC-001-2021</v>
          </cell>
          <cell r="D2">
            <v>1</v>
          </cell>
          <cell r="E2" t="str">
            <v>SANDRA LILIANA CHAVES CLAVIJO</v>
          </cell>
          <cell r="F2">
            <v>44566</v>
          </cell>
          <cell r="G2" t="str">
            <v>Prestación de Servicios Profesionales para llevar a cabo las actividades propias del proceso de Gestión Contractual para Parques Nacionales Naturales de Colombia</v>
          </cell>
          <cell r="H2" t="str">
            <v>2 CONTRATACIÓN DIRECTA</v>
          </cell>
          <cell r="I2" t="str">
            <v>14 PRESTACIÓN DE SERVICIOS</v>
          </cell>
          <cell r="J2" t="str">
            <v>N/A</v>
          </cell>
          <cell r="K2">
            <v>3222</v>
          </cell>
          <cell r="L2">
            <v>2622</v>
          </cell>
          <cell r="M2">
            <v>44202</v>
          </cell>
          <cell r="O2">
            <v>2812000</v>
          </cell>
          <cell r="P2">
            <v>32338000</v>
          </cell>
          <cell r="Q2">
            <v>0</v>
          </cell>
          <cell r="R2" t="str">
            <v>1 PERSONA NATURAL</v>
          </cell>
          <cell r="S2" t="str">
            <v>3 CÉDULA DE CIUDADANÍA</v>
          </cell>
          <cell r="T2">
            <v>53029037</v>
          </cell>
          <cell r="U2" t="str">
            <v>N-A</v>
          </cell>
          <cell r="V2" t="str">
            <v>11 NO SE DILIGENCIA INFORMACIÓN PARA ESTE FORMULARIO EN ESTE PERÍODO DE REPORTE</v>
          </cell>
          <cell r="X2" t="str">
            <v>SANDRA LILIANA CHAVES CLAVIJO</v>
          </cell>
          <cell r="Y2" t="str">
            <v>6 NO CONSTITUYÓ GARANTÍAS</v>
          </cell>
          <cell r="AA2" t="str">
            <v>N-A</v>
          </cell>
          <cell r="AB2" t="str">
            <v>N-A</v>
          </cell>
          <cell r="AC2" t="str">
            <v>N-A</v>
          </cell>
          <cell r="AD2" t="str">
            <v>GRUPO DE CONTRATOS</v>
          </cell>
          <cell r="AE2" t="str">
            <v>2 SUPERVISOR</v>
          </cell>
          <cell r="AF2" t="str">
            <v>3 CÉDULA DE CIUDADANÍA</v>
          </cell>
          <cell r="AG2">
            <v>51717059</v>
          </cell>
          <cell r="AH2" t="str">
            <v>LILA C ZABARAIN GUERRA</v>
          </cell>
          <cell r="AI2">
            <v>345</v>
          </cell>
          <cell r="AJ2" t="str">
            <v>3 NO PACTADOS</v>
          </cell>
          <cell r="AK2" t="str">
            <v>N-A</v>
          </cell>
          <cell r="AL2">
            <v>44201</v>
          </cell>
          <cell r="AM2" t="str">
            <v>4 NO SE HA ADICIONADO NI EN VALOR y EN TIEMPO</v>
          </cell>
          <cell r="AN2">
            <v>0</v>
          </cell>
          <cell r="AO2">
            <v>0</v>
          </cell>
          <cell r="AQ2">
            <v>0</v>
          </cell>
          <cell r="AS2">
            <v>44567</v>
          </cell>
          <cell r="AT2">
            <v>44915</v>
          </cell>
          <cell r="AV2" t="str">
            <v>2. NO</v>
          </cell>
          <cell r="AY2" t="str">
            <v>2. NO</v>
          </cell>
          <cell r="AZ2">
            <v>0</v>
          </cell>
          <cell r="BD2" t="str">
            <v>2022420501000001E</v>
          </cell>
          <cell r="BE2">
            <v>32338000</v>
          </cell>
          <cell r="BF2" t="str">
            <v>LILA CONCEPCIÓN ZABARAÍN GUERRA</v>
          </cell>
          <cell r="BG2" t="str">
            <v>https://www.secop.gov.co/CO1BusinessLine/Tendering/BuyerWorkArea/Index?docUniqueIdentifier=CO1.BDOS.2482188</v>
          </cell>
          <cell r="BH2" t="str">
            <v>VIGENTE</v>
          </cell>
          <cell r="BJ2" t="str">
            <v>https://community.secop.gov.co/Public/Tendering/OpportunityDetail/Index?noticeUID=CO1.NTC.2490859&amp;isFromPublicArea=True&amp;isModal=False</v>
          </cell>
        </row>
        <row r="3">
          <cell r="A3" t="str">
            <v>NC-CPS-002-2022</v>
          </cell>
          <cell r="B3" t="str">
            <v>2 NACIONAL</v>
          </cell>
          <cell r="C3" t="str">
            <v>CD-NC-002-2021</v>
          </cell>
          <cell r="D3">
            <v>2</v>
          </cell>
          <cell r="E3" t="str">
            <v>LUZ JANETH VILLALBA SUAREZ</v>
          </cell>
          <cell r="F3">
            <v>44566</v>
          </cell>
          <cell r="G3" t="str">
            <v>Prestación de Servicios Profesionales para llevar a cabo las actividades propias del proceso de Gestión Contractual para Parques Nacionales Naturales de Colombia</v>
          </cell>
          <cell r="H3" t="str">
            <v>2 CONTRATACIÓN DIRECTA</v>
          </cell>
          <cell r="I3" t="str">
            <v>14 PRESTACIÓN DE SERVICIOS</v>
          </cell>
          <cell r="J3" t="str">
            <v>N/A</v>
          </cell>
          <cell r="K3">
            <v>3122</v>
          </cell>
          <cell r="L3">
            <v>2722</v>
          </cell>
          <cell r="M3">
            <v>44202</v>
          </cell>
          <cell r="O3">
            <v>6304000</v>
          </cell>
          <cell r="P3">
            <v>72496000</v>
          </cell>
          <cell r="Q3">
            <v>0</v>
          </cell>
          <cell r="R3" t="str">
            <v>1 PERSONA NATURAL</v>
          </cell>
          <cell r="S3" t="str">
            <v>3 CÉDULA DE CIUDADANÍA</v>
          </cell>
          <cell r="T3">
            <v>51889049</v>
          </cell>
          <cell r="U3" t="str">
            <v>N-A</v>
          </cell>
          <cell r="V3" t="str">
            <v>11 NO SE DILIGENCIA INFORMACIÓN PARA ESTE FORMULARIO EN ESTE PERÍODO DE REPORTE</v>
          </cell>
          <cell r="X3" t="str">
            <v>LUZ JANETH VILLALBA SUAREZ</v>
          </cell>
          <cell r="Y3" t="str">
            <v>1 PÓLIZA</v>
          </cell>
          <cell r="Z3" t="str">
            <v>12 SEGUROS DEL ESTADO</v>
          </cell>
          <cell r="AA3" t="str">
            <v>2 CUMPLIMIENTO</v>
          </cell>
          <cell r="AB3">
            <v>44567</v>
          </cell>
          <cell r="AC3" t="str">
            <v>21-46-101033951</v>
          </cell>
          <cell r="AD3" t="str">
            <v>GRUPO DE CONTRATOS</v>
          </cell>
          <cell r="AE3" t="str">
            <v>2 SUPERVISOR</v>
          </cell>
          <cell r="AF3" t="str">
            <v>3 CÉDULA DE CIUDADANÍA</v>
          </cell>
          <cell r="AG3">
            <v>51717059</v>
          </cell>
          <cell r="AH3" t="str">
            <v>LILA C ZABARAIN GUERRA</v>
          </cell>
          <cell r="AI3">
            <v>345</v>
          </cell>
          <cell r="AJ3" t="str">
            <v>3 NO PACTADOS</v>
          </cell>
          <cell r="AK3">
            <v>44567</v>
          </cell>
          <cell r="AL3">
            <v>44201</v>
          </cell>
          <cell r="AM3" t="str">
            <v>4 NO SE HA ADICIONADO NI EN VALOR y EN TIEMPO</v>
          </cell>
          <cell r="AN3">
            <v>0</v>
          </cell>
          <cell r="AO3">
            <v>0</v>
          </cell>
          <cell r="AQ3">
            <v>0</v>
          </cell>
          <cell r="AS3">
            <v>44567</v>
          </cell>
          <cell r="AT3">
            <v>44915</v>
          </cell>
          <cell r="AV3" t="str">
            <v>2. NO</v>
          </cell>
          <cell r="AY3" t="str">
            <v>2. NO</v>
          </cell>
          <cell r="AZ3">
            <v>0</v>
          </cell>
          <cell r="BD3" t="str">
            <v>2022420501000002E</v>
          </cell>
          <cell r="BE3">
            <v>72496000</v>
          </cell>
          <cell r="BF3" t="str">
            <v>LILA CONCEPCIÓN ZABARAÍN GUERRA</v>
          </cell>
          <cell r="BG3" t="str">
            <v>https://www.secop.gov.co/CO1BusinessLine/Tendering/BuyerWorkArea/Index?docUniqueIdentifier=CO1.BDOS.2482755</v>
          </cell>
          <cell r="BH3" t="str">
            <v>VIGENTE</v>
          </cell>
          <cell r="BJ3" t="str">
            <v xml:space="preserve">https://community.secop.gov.co/Public/Tendering/OpportunityDetail/Index?noticeUID=CO1.NTC.2491305&amp;isFromPublicArea=True&amp;isModal=False
</v>
          </cell>
        </row>
        <row r="4">
          <cell r="A4" t="str">
            <v>NC-CPS-003-2022</v>
          </cell>
          <cell r="B4" t="str">
            <v>2 NACIONAL</v>
          </cell>
          <cell r="C4" t="str">
            <v>CD-NC-004-2021</v>
          </cell>
          <cell r="D4">
            <v>3</v>
          </cell>
          <cell r="E4" t="str">
            <v>NELSON CADENA GARCIA</v>
          </cell>
          <cell r="F4">
            <v>44566</v>
          </cell>
          <cell r="G4" t="str">
            <v>Prestación de Servicios Profesionales para llevar a cabo las actividades propias del proceso de Gestión Contractual para Parques Nacionales Naturales de Colombia</v>
          </cell>
          <cell r="H4" t="str">
            <v>2 CONTRATACIÓN DIRECTA</v>
          </cell>
          <cell r="I4" t="str">
            <v>14 PRESTACIÓN DE SERVICIOS</v>
          </cell>
          <cell r="J4" t="str">
            <v>N/A</v>
          </cell>
          <cell r="K4">
            <v>3622</v>
          </cell>
          <cell r="L4">
            <v>2822</v>
          </cell>
          <cell r="M4">
            <v>44202</v>
          </cell>
          <cell r="O4">
            <v>6304000</v>
          </cell>
          <cell r="P4">
            <v>72496000</v>
          </cell>
          <cell r="Q4">
            <v>0</v>
          </cell>
          <cell r="R4" t="str">
            <v>1 PERSONA NATURAL</v>
          </cell>
          <cell r="S4" t="str">
            <v>3 CÉDULA DE CIUDADANÍA</v>
          </cell>
          <cell r="T4">
            <v>80073591</v>
          </cell>
          <cell r="U4" t="str">
            <v>N-A</v>
          </cell>
          <cell r="V4" t="str">
            <v>11 NO SE DILIGENCIA INFORMACIÓN PARA ESTE FORMULARIO EN ESTE PERÍODO DE REPORTE</v>
          </cell>
          <cell r="X4" t="str">
            <v>NELSON CADENA GARCIA</v>
          </cell>
          <cell r="Y4" t="str">
            <v>1 PÓLIZA</v>
          </cell>
          <cell r="Z4" t="str">
            <v>12 SEGUROS DEL ESTADO</v>
          </cell>
          <cell r="AA4" t="str">
            <v>2 CUMPLIMIENTO</v>
          </cell>
          <cell r="AB4">
            <v>44567</v>
          </cell>
          <cell r="AC4" t="str">
            <v>21-46-101033947</v>
          </cell>
          <cell r="AD4" t="str">
            <v>GRUPO DE CONTRATOS</v>
          </cell>
          <cell r="AE4" t="str">
            <v>2 SUPERVISOR</v>
          </cell>
          <cell r="AF4" t="str">
            <v>3 CÉDULA DE CIUDADANÍA</v>
          </cell>
          <cell r="AG4">
            <v>51717059</v>
          </cell>
          <cell r="AH4" t="str">
            <v>LILA C ZABARAIN GUERRA</v>
          </cell>
          <cell r="AI4">
            <v>345</v>
          </cell>
          <cell r="AJ4" t="str">
            <v>3 NO PACTADOS</v>
          </cell>
          <cell r="AK4">
            <v>44567</v>
          </cell>
          <cell r="AL4">
            <v>44201</v>
          </cell>
          <cell r="AM4" t="str">
            <v>4 NO SE HA ADICIONADO NI EN VALOR y EN TIEMPO</v>
          </cell>
          <cell r="AN4">
            <v>0</v>
          </cell>
          <cell r="AO4">
            <v>0</v>
          </cell>
          <cell r="AQ4">
            <v>0</v>
          </cell>
          <cell r="AS4">
            <v>44567</v>
          </cell>
          <cell r="AT4">
            <v>44915</v>
          </cell>
          <cell r="AV4" t="str">
            <v>2. NO</v>
          </cell>
          <cell r="AY4" t="str">
            <v>2. NO</v>
          </cell>
          <cell r="AZ4">
            <v>0</v>
          </cell>
          <cell r="BD4" t="str">
            <v>2022420501000003E</v>
          </cell>
          <cell r="BE4">
            <v>72496000</v>
          </cell>
          <cell r="BF4" t="str">
            <v>LILA CONCEPCIÓN ZABARAÍN GUERRA</v>
          </cell>
          <cell r="BG4" t="str">
            <v>https://www.secop.gov.co/CO1BusinessLine/Tendering/BuyerWorkArea/Index?docUniqueIdentifier=CO1.BDOS.2483064</v>
          </cell>
          <cell r="BH4" t="str">
            <v>VIGENTE</v>
          </cell>
          <cell r="BJ4" t="str">
            <v xml:space="preserve">https://community.secop.gov.co/Public/Tendering/OpportunityDetail/Index?noticeUID=CO1.NTC.2491255&amp;isFromPublicArea=True&amp;isModal=False
</v>
          </cell>
        </row>
        <row r="5">
          <cell r="A5" t="str">
            <v>NC-CPS-004-2022</v>
          </cell>
          <cell r="B5" t="str">
            <v>2 NACIONAL</v>
          </cell>
          <cell r="C5" t="str">
            <v>CD-NC-003-2021</v>
          </cell>
          <cell r="D5">
            <v>4</v>
          </cell>
          <cell r="E5" t="str">
            <v>MARTHA PATRICIA LOPEZ PEREZ</v>
          </cell>
          <cell r="F5">
            <v>44567</v>
          </cell>
          <cell r="G5" t="str">
            <v>Prestación de Servicios Profesionales para llevar a cabo las actividades propias del proceso de Gestión Contractual especialmente el tema de convenios liderados por Parques Nacionales Naturales de Colombia.</v>
          </cell>
          <cell r="H5" t="str">
            <v>2 CONTRATACIÓN DIRECTA</v>
          </cell>
          <cell r="I5" t="str">
            <v>14 PRESTACIÓN DE SERVICIOS</v>
          </cell>
          <cell r="J5" t="str">
            <v>N/A</v>
          </cell>
          <cell r="K5">
            <v>3522</v>
          </cell>
          <cell r="L5">
            <v>3122</v>
          </cell>
          <cell r="M5">
            <v>44203</v>
          </cell>
          <cell r="O5">
            <v>6665000</v>
          </cell>
          <cell r="P5">
            <v>76647500</v>
          </cell>
          <cell r="Q5">
            <v>0</v>
          </cell>
          <cell r="R5" t="str">
            <v>1 PERSONA NATURAL</v>
          </cell>
          <cell r="S5" t="str">
            <v>3 CÉDULA DE CIUDADANÍA</v>
          </cell>
          <cell r="T5">
            <v>43035809</v>
          </cell>
          <cell r="U5" t="str">
            <v>N-A</v>
          </cell>
          <cell r="V5" t="str">
            <v>11 NO SE DILIGENCIA INFORMACIÓN PARA ESTE FORMULARIO EN ESTE PERÍODO DE REPORTE</v>
          </cell>
          <cell r="X5" t="str">
            <v>MARTHA PATRICIA LOPEZ PEREZ</v>
          </cell>
          <cell r="Y5" t="str">
            <v>1 PÓLIZA</v>
          </cell>
          <cell r="Z5" t="str">
            <v>13 SURAMERICANA</v>
          </cell>
          <cell r="AA5" t="str">
            <v>2 CUMPLIMIENTO</v>
          </cell>
          <cell r="AB5">
            <v>44567</v>
          </cell>
          <cell r="AC5" t="str">
            <v>3241216-9</v>
          </cell>
          <cell r="AD5" t="str">
            <v>GRUPO DE CONTRATOS</v>
          </cell>
          <cell r="AE5" t="str">
            <v>2 SUPERVISOR</v>
          </cell>
          <cell r="AF5" t="str">
            <v>3 CÉDULA DE CIUDADANÍA</v>
          </cell>
          <cell r="AG5">
            <v>51717059</v>
          </cell>
          <cell r="AH5" t="str">
            <v>LILA C ZABARAIN GUERRA</v>
          </cell>
          <cell r="AI5">
            <v>345</v>
          </cell>
          <cell r="AJ5" t="str">
            <v>3 NO PACTADOS</v>
          </cell>
          <cell r="AK5">
            <v>44568</v>
          </cell>
          <cell r="AL5">
            <v>44202</v>
          </cell>
          <cell r="AM5" t="str">
            <v>2 ADICIÓN EN TIEMPO (PRÓRROGAS)</v>
          </cell>
          <cell r="AN5">
            <v>0</v>
          </cell>
          <cell r="AO5">
            <v>0</v>
          </cell>
          <cell r="AQ5">
            <v>0</v>
          </cell>
          <cell r="AS5">
            <v>44568</v>
          </cell>
          <cell r="AT5">
            <v>44916</v>
          </cell>
          <cell r="AV5" t="str">
            <v>2. NO</v>
          </cell>
          <cell r="AY5" t="str">
            <v>2. NO</v>
          </cell>
          <cell r="AZ5">
            <v>0</v>
          </cell>
          <cell r="BD5" t="str">
            <v>2022420501000004E</v>
          </cell>
          <cell r="BE5">
            <v>76647500</v>
          </cell>
          <cell r="BF5" t="str">
            <v>LILA CONCEPCIÓN ZABARAÍN GUERRA</v>
          </cell>
          <cell r="BG5" t="str">
            <v>https://www.secop.gov.co/CO1BusinessLine/Tendering/BuyerWorkArea/Index?docUniqueIdentifier=CO1.BDOS.2486672</v>
          </cell>
          <cell r="BH5" t="str">
            <v>VIGENTE</v>
          </cell>
          <cell r="BJ5" t="str">
            <v>https://community.secop.gov.co/Public/Tendering/OpportunityDetail/Index?noticeUID=CO1.NTC.2494621&amp;isFromPublicArea=True&amp;isModal=False</v>
          </cell>
        </row>
        <row r="6">
          <cell r="A6" t="str">
            <v>NC-CPS-005-2022</v>
          </cell>
          <cell r="B6" t="str">
            <v>2 NACIONAL</v>
          </cell>
          <cell r="C6" t="str">
            <v>CD-NC-005-2021</v>
          </cell>
          <cell r="D6">
            <v>5</v>
          </cell>
          <cell r="E6" t="str">
            <v>ANDRES MAURICIO VILLEGAS NAVARRO</v>
          </cell>
          <cell r="F6">
            <v>44567</v>
          </cell>
          <cell r="G6" t="str">
            <v>Prestación de Servicios Profesionales para llevar a cabo las actividades propias del proceso de Gestión Contractual para Parques Nacionales Naturales de Colombia</v>
          </cell>
          <cell r="H6" t="str">
            <v>2 CONTRATACIÓN DIRECTA</v>
          </cell>
          <cell r="I6" t="str">
            <v>14 PRESTACIÓN DE SERVICIOS</v>
          </cell>
          <cell r="J6" t="str">
            <v>N/A</v>
          </cell>
          <cell r="K6">
            <v>3022</v>
          </cell>
          <cell r="L6">
            <v>3222</v>
          </cell>
          <cell r="M6">
            <v>44203</v>
          </cell>
          <cell r="O6">
            <v>6304000</v>
          </cell>
          <cell r="P6">
            <v>72496000</v>
          </cell>
          <cell r="Q6">
            <v>0</v>
          </cell>
          <cell r="R6" t="str">
            <v>1 PERSONA NATURAL</v>
          </cell>
          <cell r="S6" t="str">
            <v>3 CÉDULA DE CIUDADANÍA</v>
          </cell>
          <cell r="T6">
            <v>93414563</v>
          </cell>
          <cell r="U6" t="str">
            <v>N-A</v>
          </cell>
          <cell r="V6" t="str">
            <v>11 NO SE DILIGENCIA INFORMACIÓN PARA ESTE FORMULARIO EN ESTE PERÍODO DE REPORTE</v>
          </cell>
          <cell r="X6" t="str">
            <v>ANDRES MAURICIO VILLEGAS NAVARRO</v>
          </cell>
          <cell r="Y6" t="str">
            <v>1 PÓLIZA</v>
          </cell>
          <cell r="Z6" t="str">
            <v>12 SEGUROS DEL ESTADO</v>
          </cell>
          <cell r="AA6" t="str">
            <v>2 CUMPLIMIENTO</v>
          </cell>
          <cell r="AB6">
            <v>44567</v>
          </cell>
          <cell r="AC6" t="str">
            <v xml:space="preserve">	25-46-101018183</v>
          </cell>
          <cell r="AD6" t="str">
            <v>GRUPO DE CONTRATOS</v>
          </cell>
          <cell r="AE6" t="str">
            <v>2 SUPERVISOR</v>
          </cell>
          <cell r="AF6" t="str">
            <v>3 CÉDULA DE CIUDADANÍA</v>
          </cell>
          <cell r="AG6">
            <v>51717059</v>
          </cell>
          <cell r="AH6" t="str">
            <v>LILA C ZABARAIN GUERRA</v>
          </cell>
          <cell r="AI6">
            <v>345</v>
          </cell>
          <cell r="AJ6" t="str">
            <v>3 NO PACTADOS</v>
          </cell>
          <cell r="AK6">
            <v>44568</v>
          </cell>
          <cell r="AL6">
            <v>44202</v>
          </cell>
          <cell r="AM6" t="str">
            <v>4 NO SE HA ADICIONADO NI EN VALOR y EN TIEMPO</v>
          </cell>
          <cell r="AN6">
            <v>0</v>
          </cell>
          <cell r="AO6">
            <v>0</v>
          </cell>
          <cell r="AQ6">
            <v>0</v>
          </cell>
          <cell r="AS6">
            <v>44568</v>
          </cell>
          <cell r="AT6">
            <v>44916</v>
          </cell>
          <cell r="AV6" t="str">
            <v>2. NO</v>
          </cell>
          <cell r="AY6" t="str">
            <v>2. NO</v>
          </cell>
          <cell r="AZ6">
            <v>0</v>
          </cell>
          <cell r="BD6" t="str">
            <v>2022420501000005E</v>
          </cell>
          <cell r="BE6">
            <v>72496000</v>
          </cell>
          <cell r="BF6" t="str">
            <v>LEIDY G</v>
          </cell>
          <cell r="BG6" t="str">
            <v>https://www.secop.gov.co/CO1BusinessLine/Tendering/BuyerWorkArea/Index?docUniqueIdentifier=CO1.BDOS.2485403</v>
          </cell>
          <cell r="BH6" t="str">
            <v>VIGENTE</v>
          </cell>
          <cell r="BJ6" t="str">
            <v xml:space="preserve">https://community.secop.gov.co/Public/Tendering/OpportunityDetail/Index?noticeUID=CO1.NTC.2494620&amp;isFromPublicArea=True&amp;isModal=False
</v>
          </cell>
        </row>
        <row r="7">
          <cell r="A7" t="str">
            <v>NC-CPS-006-2022</v>
          </cell>
          <cell r="B7" t="str">
            <v>2 NACIONAL</v>
          </cell>
          <cell r="C7" t="str">
            <v>CD-NC-006-2021</v>
          </cell>
          <cell r="D7">
            <v>6</v>
          </cell>
          <cell r="E7" t="str">
            <v>YURY CAMILA BARRANTES REYES</v>
          </cell>
          <cell r="F7">
            <v>44567</v>
          </cell>
          <cell r="G7" t="str">
            <v>Prestación de Servicios Profesionales para llevar a cabo las actividades propias del proceso de Gestión Contractual con énfasis en procesos de mínima cuantía y contratación directa para Parques Nacionales Naturales de Colombia.</v>
          </cell>
          <cell r="H7" t="str">
            <v>2 CONTRATACIÓN DIRECTA</v>
          </cell>
          <cell r="I7" t="str">
            <v>14 PRESTACIÓN DE SERVICIOS</v>
          </cell>
          <cell r="J7" t="str">
            <v>N/A</v>
          </cell>
          <cell r="K7">
            <v>4022</v>
          </cell>
          <cell r="L7">
            <v>3322</v>
          </cell>
          <cell r="M7">
            <v>44203</v>
          </cell>
          <cell r="O7">
            <v>5100000</v>
          </cell>
          <cell r="P7">
            <v>58650000</v>
          </cell>
          <cell r="Q7">
            <v>0</v>
          </cell>
          <cell r="R7" t="str">
            <v>1 PERSONA NATURAL</v>
          </cell>
          <cell r="S7" t="str">
            <v>3 CÉDULA DE CIUDADANÍA</v>
          </cell>
          <cell r="T7">
            <v>1016071808</v>
          </cell>
          <cell r="U7" t="str">
            <v>N-A</v>
          </cell>
          <cell r="V7" t="str">
            <v>11 NO SE DILIGENCIA INFORMACIÓN PARA ESTE FORMULARIO EN ESTE PERÍODO DE REPORTE</v>
          </cell>
          <cell r="X7" t="str">
            <v>YURY CAMILA BARRANTES REYES</v>
          </cell>
          <cell r="Y7" t="str">
            <v>1 PÓLIZA</v>
          </cell>
          <cell r="Z7" t="str">
            <v>12 SEGUROS DEL ESTADO</v>
          </cell>
          <cell r="AA7" t="str">
            <v>2 CUMPLIMIENTO</v>
          </cell>
          <cell r="AB7">
            <v>44568</v>
          </cell>
          <cell r="AC7" t="str">
            <v>21-46-101034143</v>
          </cell>
          <cell r="AD7" t="str">
            <v>GRUPO DE CONTRATOS</v>
          </cell>
          <cell r="AE7" t="str">
            <v>2 SUPERVISOR</v>
          </cell>
          <cell r="AF7" t="str">
            <v>3 CÉDULA DE CIUDADANÍA</v>
          </cell>
          <cell r="AG7">
            <v>51717059</v>
          </cell>
          <cell r="AH7" t="str">
            <v>LILA C ZABARAIN GUERRA</v>
          </cell>
          <cell r="AI7">
            <v>345</v>
          </cell>
          <cell r="AJ7" t="str">
            <v>3 NO PACTADOS</v>
          </cell>
          <cell r="AK7">
            <v>44568</v>
          </cell>
          <cell r="AL7">
            <v>44202</v>
          </cell>
          <cell r="AM7" t="str">
            <v>4 NO SE HA ADICIONADO NI EN VALOR y EN TIEMPO</v>
          </cell>
          <cell r="AN7">
            <v>0</v>
          </cell>
          <cell r="AO7">
            <v>0</v>
          </cell>
          <cell r="AQ7">
            <v>0</v>
          </cell>
          <cell r="AS7">
            <v>44568</v>
          </cell>
          <cell r="AT7">
            <v>44916</v>
          </cell>
          <cell r="AV7" t="str">
            <v>2. NO</v>
          </cell>
          <cell r="AY7" t="str">
            <v>2. NO</v>
          </cell>
          <cell r="AZ7">
            <v>0</v>
          </cell>
          <cell r="BD7" t="str">
            <v>2022420501000006E</v>
          </cell>
          <cell r="BE7">
            <v>58650000</v>
          </cell>
          <cell r="BF7" t="str">
            <v>LUZ JANETH VILLALBA SUAREZ</v>
          </cell>
          <cell r="BG7" t="str">
            <v>https://www.secop.gov.co/CO1BusinessLine/Tendering/BuyerWorkArea/Index?docUniqueIdentifier=CO1.BDOS.2492926</v>
          </cell>
          <cell r="BH7" t="str">
            <v>VIGENTE</v>
          </cell>
          <cell r="BJ7" t="str">
            <v xml:space="preserve">https://community.secop.gov.co/Public/Tendering/OpportunityDetail/Index?noticeUID=CO1.NTC.2498763&amp;isFromPublicArea=True&amp;isModal=False
</v>
          </cell>
        </row>
        <row r="8">
          <cell r="A8" t="str">
            <v>NC-CPS-007-2022</v>
          </cell>
          <cell r="B8" t="str">
            <v>2 NACIONAL</v>
          </cell>
          <cell r="C8" t="str">
            <v>CD-NC-007-2021</v>
          </cell>
          <cell r="D8">
            <v>7</v>
          </cell>
          <cell r="E8" t="str">
            <v>LILIANA ESPERANZA MURILLO MURILLO</v>
          </cell>
          <cell r="F8">
            <v>44567</v>
          </cell>
          <cell r="G8" t="str">
            <v>Prestación de Servicios Profesionales para llevar a cabo las actividades propias del proceso de Gestión Contractual con énfasis en el tema de liquidaciones para Parques Nacionales Naturales de Colombia.</v>
          </cell>
          <cell r="H8" t="str">
            <v>2 CONTRATACIÓN DIRECTA</v>
          </cell>
          <cell r="I8" t="str">
            <v>14 PRESTACIÓN DE SERVICIOS</v>
          </cell>
          <cell r="J8" t="str">
            <v>N/A</v>
          </cell>
          <cell r="K8">
            <v>4322</v>
          </cell>
          <cell r="L8">
            <v>3422</v>
          </cell>
          <cell r="M8">
            <v>44203</v>
          </cell>
          <cell r="O8">
            <v>4680000</v>
          </cell>
          <cell r="P8">
            <v>53820000</v>
          </cell>
          <cell r="Q8">
            <v>0</v>
          </cell>
          <cell r="R8" t="str">
            <v>1 PERSONA NATURAL</v>
          </cell>
          <cell r="S8" t="str">
            <v>3 CÉDULA DE CIUDADANÍA</v>
          </cell>
          <cell r="T8">
            <v>51760900</v>
          </cell>
          <cell r="U8" t="str">
            <v>N-A</v>
          </cell>
          <cell r="V8" t="str">
            <v>11 NO SE DILIGENCIA INFORMACIÓN PARA ESTE FORMULARIO EN ESTE PERÍODO DE REPORTE</v>
          </cell>
          <cell r="X8" t="str">
            <v>LILIANA ESPERANZA MURILLO MURILLO</v>
          </cell>
          <cell r="Y8" t="str">
            <v>1 PÓLIZA</v>
          </cell>
          <cell r="Z8" t="str">
            <v>12 SEGUROS DEL ESTADO</v>
          </cell>
          <cell r="AA8" t="str">
            <v>2 CUMPLIMIENTO</v>
          </cell>
          <cell r="AB8">
            <v>44568</v>
          </cell>
          <cell r="AC8" t="str">
            <v>21-46-101034139</v>
          </cell>
          <cell r="AD8" t="str">
            <v>GRUPO DE CONTRATOS</v>
          </cell>
          <cell r="AE8" t="str">
            <v>2 SUPERVISOR</v>
          </cell>
          <cell r="AF8" t="str">
            <v>3 CÉDULA DE CIUDADANÍA</v>
          </cell>
          <cell r="AG8">
            <v>51717059</v>
          </cell>
          <cell r="AH8" t="str">
            <v>LILA C ZABARAIN GUERRA</v>
          </cell>
          <cell r="AI8">
            <v>345</v>
          </cell>
          <cell r="AJ8" t="str">
            <v>3 NO PACTADOS</v>
          </cell>
          <cell r="AK8">
            <v>44568</v>
          </cell>
          <cell r="AL8">
            <v>44202</v>
          </cell>
          <cell r="AM8" t="str">
            <v>4 NO SE HA ADICIONADO NI EN VALOR y EN TIEMPO</v>
          </cell>
          <cell r="AN8">
            <v>0</v>
          </cell>
          <cell r="AO8">
            <v>0</v>
          </cell>
          <cell r="AQ8">
            <v>0</v>
          </cell>
          <cell r="AS8">
            <v>44568</v>
          </cell>
          <cell r="AT8">
            <v>44916</v>
          </cell>
          <cell r="AV8" t="str">
            <v>2. NO</v>
          </cell>
          <cell r="AY8" t="str">
            <v>2. NO</v>
          </cell>
          <cell r="AZ8">
            <v>0</v>
          </cell>
          <cell r="BD8" t="str">
            <v>2022420501000007E</v>
          </cell>
          <cell r="BE8">
            <v>53820000</v>
          </cell>
          <cell r="BF8" t="str">
            <v>NELSON CADENA GARCÍA</v>
          </cell>
          <cell r="BG8" t="str">
            <v>https://www.secop.gov.co/CO1BusinessLine/Tendering/BuyerWorkArea/Index?docUniqueIdentifier=CO1.BDOS.2491703</v>
          </cell>
          <cell r="BH8" t="str">
            <v>VIGENTE</v>
          </cell>
          <cell r="BJ8" t="str">
            <v xml:space="preserve">https://community.secop.gov.co/Public/Tendering/OpportunityDetail/Index?noticeUID=CO1.NTC.2499588&amp;isFromPublicArea=True&amp;isModal=False
</v>
          </cell>
        </row>
        <row r="9">
          <cell r="A9" t="str">
            <v>NC-CPS-008-2022</v>
          </cell>
          <cell r="B9" t="str">
            <v>2 NACIONAL</v>
          </cell>
          <cell r="C9" t="str">
            <v>CD-NC-008-2022</v>
          </cell>
          <cell r="D9">
            <v>8</v>
          </cell>
          <cell r="E9" t="str">
            <v>MARIA ALEJANDRA BAQUERO CIMADEVILLA</v>
          </cell>
          <cell r="F9">
            <v>44568</v>
          </cell>
          <cell r="G9" t="str">
            <v>Prestar servicios profesionales a la Dirección General, para prestar el acompañamiento, direccionamiento, seguimiento y registro de los temas estratégicos y prioritarios de la entidad, con el fin de contribuir y facilitar la comunicación con los diferentes actores institucionales, así como participar en espacios de análisis, implementación y seguimiento a las políticas internas de la entidad.</v>
          </cell>
          <cell r="H9" t="str">
            <v>2 CONTRATACIÓN DIRECTA</v>
          </cell>
          <cell r="I9" t="str">
            <v>14 PRESTACIÓN DE SERVICIOS</v>
          </cell>
          <cell r="J9" t="str">
            <v>N/A</v>
          </cell>
          <cell r="K9">
            <v>3722</v>
          </cell>
          <cell r="L9">
            <v>3922</v>
          </cell>
          <cell r="M9">
            <v>44572</v>
          </cell>
          <cell r="O9">
            <v>9590000</v>
          </cell>
          <cell r="P9">
            <v>110285000</v>
          </cell>
          <cell r="Q9">
            <v>0</v>
          </cell>
          <cell r="R9" t="str">
            <v>1 PERSONA NATURAL</v>
          </cell>
          <cell r="S9" t="str">
            <v>3 CÉDULA DE CIUDADANÍA</v>
          </cell>
          <cell r="T9">
            <v>1020715729</v>
          </cell>
          <cell r="U9" t="str">
            <v>N-A</v>
          </cell>
          <cell r="V9" t="str">
            <v>11 NO SE DILIGENCIA INFORMACIÓN PARA ESTE FORMULARIO EN ESTE PERÍODO DE REPORTE</v>
          </cell>
          <cell r="X9" t="str">
            <v>MARIA ALEJANDRA BAQUERO CIMADEVILLA</v>
          </cell>
          <cell r="Y9" t="str">
            <v>1 PÓLIZA</v>
          </cell>
          <cell r="Z9" t="str">
            <v>12 SEGUROS DEL ESTADO</v>
          </cell>
          <cell r="AA9" t="str">
            <v>2 CUMPLIMIENTO</v>
          </cell>
          <cell r="AB9">
            <v>44572</v>
          </cell>
          <cell r="AC9" t="str">
            <v>11-46-101023985</v>
          </cell>
          <cell r="AD9" t="str">
            <v>DIRECCIÓN GENERAL</v>
          </cell>
          <cell r="AE9" t="str">
            <v>2 SUPERVISOR</v>
          </cell>
          <cell r="AF9" t="str">
            <v>3 CÉDULA DE CIUDADANÍA</v>
          </cell>
          <cell r="AG9">
            <v>79530167</v>
          </cell>
          <cell r="AH9" t="str">
            <v>PEDRO ORLANDO MOLANO PEREZ</v>
          </cell>
          <cell r="AI9">
            <v>345</v>
          </cell>
          <cell r="AJ9" t="str">
            <v>3 NO PACTADOS</v>
          </cell>
          <cell r="AK9">
            <v>44572</v>
          </cell>
          <cell r="AL9">
            <v>44568</v>
          </cell>
          <cell r="AM9" t="str">
            <v>4 NO SE HA ADICIONADO NI EN VALOR y EN TIEMPO</v>
          </cell>
          <cell r="AN9">
            <v>0</v>
          </cell>
          <cell r="AO9">
            <v>0</v>
          </cell>
          <cell r="AQ9">
            <v>0</v>
          </cell>
          <cell r="AS9">
            <v>44572</v>
          </cell>
          <cell r="AT9">
            <v>44920</v>
          </cell>
          <cell r="AV9" t="str">
            <v>2. NO</v>
          </cell>
          <cell r="AY9" t="str">
            <v>2. NO</v>
          </cell>
          <cell r="AZ9">
            <v>0</v>
          </cell>
          <cell r="BD9" t="str">
            <v>2022420501000008E</v>
          </cell>
          <cell r="BE9">
            <v>110285000</v>
          </cell>
          <cell r="BF9" t="str">
            <v>LEIDY G</v>
          </cell>
          <cell r="BG9" t="str">
            <v>https://www.secop.gov.co/CO1BusinessLine/Tendering/BuyerWorkArea/Index?docUniqueIdentifier=CO1.BDOS.2494230</v>
          </cell>
          <cell r="BH9" t="str">
            <v>VIGENTE</v>
          </cell>
          <cell r="BJ9" t="str">
            <v xml:space="preserve">https://community.secop.gov.co/Public/Tendering/OpportunityDetail/Index?noticeUID=CO1.NTC.2500810&amp;isFromPublicArea=True&amp;isModal=False
</v>
          </cell>
        </row>
        <row r="10">
          <cell r="A10" t="str">
            <v>NC-CPS-009-2022</v>
          </cell>
          <cell r="B10" t="str">
            <v>2 NACIONAL</v>
          </cell>
          <cell r="C10" t="str">
            <v>CD-NC-013-2022</v>
          </cell>
          <cell r="D10">
            <v>9</v>
          </cell>
          <cell r="E10" t="str">
            <v>JANNETH LILIANA PINILLA ROJAS</v>
          </cell>
          <cell r="F10">
            <v>44568</v>
          </cell>
          <cell r="G10" t="str">
            <v>Prestar los servicios profesionales a la Dirección General para fortalecer el relacionamiento con actores institucionales, organizaciones no gubernamentales, e instancias o dependencias internas, con el fin de generar acciones, procesos, programas o proyectos para el posicionamiento institucional de la entidad.</v>
          </cell>
          <cell r="H10" t="str">
            <v>2 CONTRATACIÓN DIRECTA</v>
          </cell>
          <cell r="I10" t="str">
            <v>14 PRESTACIÓN DE SERVICIOS</v>
          </cell>
          <cell r="J10" t="str">
            <v>N/A</v>
          </cell>
          <cell r="K10">
            <v>3822</v>
          </cell>
          <cell r="L10">
            <v>4022</v>
          </cell>
          <cell r="M10">
            <v>44572</v>
          </cell>
          <cell r="O10">
            <v>7574000</v>
          </cell>
          <cell r="P10">
            <v>87101000</v>
          </cell>
          <cell r="Q10">
            <v>0</v>
          </cell>
          <cell r="R10" t="str">
            <v>1 PERSONA NATURAL</v>
          </cell>
          <cell r="S10" t="str">
            <v>3 CÉDULA DE CIUDADANÍA</v>
          </cell>
          <cell r="T10">
            <v>52912726</v>
          </cell>
          <cell r="U10" t="str">
            <v>N-A</v>
          </cell>
          <cell r="V10" t="str">
            <v>11 NO SE DILIGENCIA INFORMACIÓN PARA ESTE FORMULARIO EN ESTE PERÍODO DE REPORTE</v>
          </cell>
          <cell r="X10" t="str">
            <v>JANNETH LILIANA PINILLA ROJAS</v>
          </cell>
          <cell r="Y10" t="str">
            <v>1 PÓLIZA</v>
          </cell>
          <cell r="Z10" t="str">
            <v>12 SEGUROS DEL ESTADO</v>
          </cell>
          <cell r="AA10" t="str">
            <v>2 CUMPLIMIENTO</v>
          </cell>
          <cell r="AB10">
            <v>44572</v>
          </cell>
          <cell r="AC10" t="str">
            <v>11-46-101023977</v>
          </cell>
          <cell r="AD10" t="str">
            <v>DIRECCIÓN GENERAL</v>
          </cell>
          <cell r="AE10" t="str">
            <v>2 SUPERVISOR</v>
          </cell>
          <cell r="AF10" t="str">
            <v>3 CÉDULA DE CIUDADANÍA</v>
          </cell>
          <cell r="AG10">
            <v>79530167</v>
          </cell>
          <cell r="AH10" t="str">
            <v>PEDRO ORLANDO MOLANO PEREZ</v>
          </cell>
          <cell r="AI10">
            <v>345</v>
          </cell>
          <cell r="AJ10" t="str">
            <v>3 NO PACTADOS</v>
          </cell>
          <cell r="AK10">
            <v>44572</v>
          </cell>
          <cell r="AL10">
            <v>44568</v>
          </cell>
          <cell r="AM10" t="str">
            <v>4 NO SE HA ADICIONADO NI EN VALOR y EN TIEMPO</v>
          </cell>
          <cell r="AN10">
            <v>0</v>
          </cell>
          <cell r="AO10">
            <v>0</v>
          </cell>
          <cell r="AQ10">
            <v>0</v>
          </cell>
          <cell r="AS10">
            <v>44572</v>
          </cell>
          <cell r="AT10">
            <v>44920</v>
          </cell>
          <cell r="AV10" t="str">
            <v>2. NO</v>
          </cell>
          <cell r="AY10" t="str">
            <v>2. NO</v>
          </cell>
          <cell r="AZ10">
            <v>0</v>
          </cell>
          <cell r="BD10" t="str">
            <v>2022420501000009E</v>
          </cell>
          <cell r="BE10">
            <v>87101000</v>
          </cell>
          <cell r="BF10" t="str">
            <v>LEIDY G</v>
          </cell>
          <cell r="BG10" t="str">
            <v>https://www.secop.gov.co/CO1BusinessLine/Tendering/BuyerWorkArea/Index?docUniqueIdentifier=CO1.BDOS.2497824</v>
          </cell>
          <cell r="BH10" t="str">
            <v>VIGENTE</v>
          </cell>
          <cell r="BJ10" t="str">
            <v xml:space="preserve">https://community.secop.gov.co/Public/Tendering/OpportunityDetail/Index?noticeUID=CO1.NTC.2506009&amp;isFromPublicArea=True&amp;isModal=False
</v>
          </cell>
        </row>
        <row r="11">
          <cell r="A11" t="str">
            <v>NC-CPS-010-2022</v>
          </cell>
          <cell r="B11" t="str">
            <v>2 NACIONAL</v>
          </cell>
          <cell r="C11" t="str">
            <v>CD-NC-014-2022</v>
          </cell>
          <cell r="D11">
            <v>10</v>
          </cell>
          <cell r="E11" t="str">
            <v>YILBERT STEVEN MATEUS CASTRO</v>
          </cell>
          <cell r="F11">
            <v>44568</v>
          </cell>
          <cell r="G11" t="str">
            <v>Prestar los servicios profesionales para el desarrollo de las actividades relacionadas con la Dimensión de Talento Humano del Modelo Integrado de Planeación y Gestión - MIPG, para los componentes del Plan Estratégico de Talento Humano para la vigencia 2022 y la Política de la Gestión Estratégica de Talento Humano - GETH, con el fin de fortalecer la gestión propia del talento humano de Parques Nacionales Naturales de Colombia</v>
          </cell>
          <cell r="H11" t="str">
            <v>2 CONTRATACIÓN DIRECTA</v>
          </cell>
          <cell r="I11" t="str">
            <v>14 PRESTACIÓN DE SERVICIOS</v>
          </cell>
          <cell r="J11" t="str">
            <v>N/A</v>
          </cell>
          <cell r="K11">
            <v>6722</v>
          </cell>
          <cell r="L11">
            <v>4122</v>
          </cell>
          <cell r="M11">
            <v>44572</v>
          </cell>
          <cell r="O11">
            <v>6304000</v>
          </cell>
          <cell r="P11">
            <v>72496000</v>
          </cell>
          <cell r="Q11">
            <v>0</v>
          </cell>
          <cell r="R11" t="str">
            <v>1 PERSONA NATURAL</v>
          </cell>
          <cell r="S11" t="str">
            <v>3 CÉDULA DE CIUDADANÍA</v>
          </cell>
          <cell r="T11">
            <v>1032452082</v>
          </cell>
          <cell r="U11" t="str">
            <v>N-A</v>
          </cell>
          <cell r="V11" t="str">
            <v>11 NO SE DILIGENCIA INFORMACIÓN PARA ESTE FORMULARIO EN ESTE PERÍODO DE REPORTE</v>
          </cell>
          <cell r="X11" t="str">
            <v>YILBERT STEVEN MATEUS CASTRO</v>
          </cell>
          <cell r="Y11" t="str">
            <v>1 PÓLIZA</v>
          </cell>
          <cell r="Z11" t="str">
            <v>12 SEGUROS DEL ESTADO</v>
          </cell>
          <cell r="AA11" t="str">
            <v>2 CUMPLIMIENTO</v>
          </cell>
          <cell r="AB11">
            <v>44572</v>
          </cell>
          <cell r="AC11" t="str">
            <v>21-46-101034414</v>
          </cell>
          <cell r="AD11" t="str">
            <v>GRUPO DE GESTIÓN HUMANA</v>
          </cell>
          <cell r="AE11" t="str">
            <v>2 SUPERVISOR</v>
          </cell>
          <cell r="AF11" t="str">
            <v>3 CÉDULA DE CIUDADANÍA</v>
          </cell>
          <cell r="AG11">
            <v>52767503</v>
          </cell>
          <cell r="AH11" t="str">
            <v>SANDRA VIVIANA PEÑA ARIAS</v>
          </cell>
          <cell r="AI11">
            <v>345</v>
          </cell>
          <cell r="AJ11" t="str">
            <v>3 NO PACTADOS</v>
          </cell>
          <cell r="AK11">
            <v>44572</v>
          </cell>
          <cell r="AL11">
            <v>44568</v>
          </cell>
          <cell r="AM11" t="str">
            <v>4 NO SE HA ADICIONADO NI EN VALOR y EN TIEMPO</v>
          </cell>
          <cell r="AN11">
            <v>0</v>
          </cell>
          <cell r="AO11">
            <v>0</v>
          </cell>
          <cell r="AQ11">
            <v>0</v>
          </cell>
          <cell r="AS11">
            <v>44572</v>
          </cell>
          <cell r="AT11">
            <v>44920</v>
          </cell>
          <cell r="AV11" t="str">
            <v>2. NO</v>
          </cell>
          <cell r="AY11" t="str">
            <v>2. NO</v>
          </cell>
          <cell r="AZ11">
            <v>0</v>
          </cell>
          <cell r="BD11" t="str">
            <v>2022420501000010E</v>
          </cell>
          <cell r="BE11">
            <v>72496000</v>
          </cell>
          <cell r="BF11" t="str">
            <v>LUZ JANETH VILLALBA SUAREZ</v>
          </cell>
          <cell r="BG11" t="str">
            <v>https://www.secop.gov.co/CO1BusinessLine/Tendering/BuyerWorkArea/Index?docUniqueIdentifier=CO1.BDOS.2499125</v>
          </cell>
          <cell r="BH11" t="str">
            <v>VIGENTE</v>
          </cell>
          <cell r="BJ11" t="str">
            <v xml:space="preserve">https://community.secop.gov.co/Public/Tendering/OpportunityDetail/Index?noticeUID=CO1.NTC.2506848&amp;isFromPublicArea=True&amp;isModal=False
</v>
          </cell>
        </row>
        <row r="12">
          <cell r="A12" t="str">
            <v>NC-CPS-011-2022</v>
          </cell>
          <cell r="B12" t="str">
            <v>2 NACIONAL</v>
          </cell>
          <cell r="C12" t="str">
            <v>CD-NC-009-2022</v>
          </cell>
          <cell r="D12">
            <v>11</v>
          </cell>
          <cell r="E12" t="str">
            <v>VICTOR HUGO ESPITIA JUNCO</v>
          </cell>
          <cell r="F12">
            <v>44568</v>
          </cell>
          <cell r="G12" t="str">
            <v>Prestación de servicios profesionales en el Grupo Gestión Financiera, para gestionar la estructuración y validación de los indicadores financieros de los procesos de licitación pública de la Entidad; estructuración del estado de costos de los bienes comercializados por la Entidad, así como realizar seguimiento de los ingresos de la Subcuenta FONAM Parques.</v>
          </cell>
          <cell r="H12" t="str">
            <v>2 CONTRATACIÓN DIRECTA</v>
          </cell>
          <cell r="I12" t="str">
            <v>14 PRESTACIÓN DE SERVICIOS</v>
          </cell>
          <cell r="J12" t="str">
            <v>N/A</v>
          </cell>
          <cell r="K12">
            <v>3322</v>
          </cell>
          <cell r="L12">
            <v>4422</v>
          </cell>
          <cell r="M12">
            <v>44572</v>
          </cell>
          <cell r="O12">
            <v>6794000</v>
          </cell>
          <cell r="P12">
            <v>74507533</v>
          </cell>
          <cell r="Q12">
            <v>0.3333333283662796</v>
          </cell>
          <cell r="R12" t="str">
            <v>1 PERSONA NATURAL</v>
          </cell>
          <cell r="S12" t="str">
            <v>3 CÉDULA DE CIUDADANÍA</v>
          </cell>
          <cell r="T12">
            <v>79642177</v>
          </cell>
          <cell r="U12" t="str">
            <v>N-A</v>
          </cell>
          <cell r="V12" t="str">
            <v>11 NO SE DILIGENCIA INFORMACIÓN PARA ESTE FORMULARIO EN ESTE PERÍODO DE REPORTE</v>
          </cell>
          <cell r="X12" t="str">
            <v>VICTOR HUGO ESPITIA JUNCO</v>
          </cell>
          <cell r="Y12" t="str">
            <v>1 PÓLIZA</v>
          </cell>
          <cell r="Z12" t="str">
            <v>8 MUNDIAL SEGUROS</v>
          </cell>
          <cell r="AA12" t="str">
            <v>2 CUMPLIMIENTO</v>
          </cell>
          <cell r="AB12">
            <v>44572</v>
          </cell>
          <cell r="AC12" t="str">
            <v>NB-100191923</v>
          </cell>
          <cell r="AD12" t="str">
            <v>GRUPO DE GESTIÓN FINANCIERA</v>
          </cell>
          <cell r="AE12" t="str">
            <v>2 SUPERVISOR</v>
          </cell>
          <cell r="AF12" t="str">
            <v>3 CÉDULA DE CIUDADANÍA</v>
          </cell>
          <cell r="AG12">
            <v>52260278</v>
          </cell>
          <cell r="AH12" t="str">
            <v>LUZ MYRIAM ENRIQUEZ GUAVITA</v>
          </cell>
          <cell r="AI12">
            <v>329</v>
          </cell>
          <cell r="AJ12" t="str">
            <v>3 NO PACTADOS</v>
          </cell>
          <cell r="AK12">
            <v>44573</v>
          </cell>
          <cell r="AL12">
            <v>44572</v>
          </cell>
          <cell r="AM12" t="str">
            <v>4 NO SE HA ADICIONADO NI EN VALOR y EN TIEMPO</v>
          </cell>
          <cell r="AN12">
            <v>0</v>
          </cell>
          <cell r="AO12">
            <v>0</v>
          </cell>
          <cell r="AQ12">
            <v>0</v>
          </cell>
          <cell r="AS12">
            <v>44573</v>
          </cell>
          <cell r="AT12">
            <v>44905</v>
          </cell>
          <cell r="AV12" t="str">
            <v>2. NO</v>
          </cell>
          <cell r="AY12" t="str">
            <v>2. NO</v>
          </cell>
          <cell r="AZ12">
            <v>0</v>
          </cell>
          <cell r="BD12" t="str">
            <v>2022420501000011E</v>
          </cell>
          <cell r="BE12">
            <v>74507533</v>
          </cell>
          <cell r="BF12" t="str">
            <v>NELSON CADENA GARCÍA</v>
          </cell>
          <cell r="BG12" t="str">
            <v>https://www.secop.gov.co/CO1BusinessLine/Tendering/BuyerWorkArea/Index?docUniqueIdentifier=CO1.BDOS.2494460</v>
          </cell>
          <cell r="BH12" t="str">
            <v>VIGENTE</v>
          </cell>
          <cell r="BJ12" t="str">
            <v xml:space="preserve">https://community.secop.gov.co/Public/Tendering/OpportunityDetail/Index?noticeUID=CO1.NTC.2500744&amp;isFromPublicArea=True&amp;isModal=False
</v>
          </cell>
        </row>
        <row r="13">
          <cell r="A13" t="str">
            <v>NC-CPS-012-2022</v>
          </cell>
          <cell r="B13" t="str">
            <v>2 NACIONAL</v>
          </cell>
          <cell r="C13" t="str">
            <v>CD-NC-0012-2022</v>
          </cell>
          <cell r="D13">
            <v>12</v>
          </cell>
          <cell r="E13" t="str">
            <v>LEIDY MONCADA ROSERO</v>
          </cell>
          <cell r="F13">
            <v>44568</v>
          </cell>
          <cell r="G13" t="str">
            <v>Prestar servicios profesionales para administrar y dar soporte técnico del aplicativo SIIF Nación II y realizar las funciones competentes al perfil de registrador entidad.</v>
          </cell>
          <cell r="H13" t="str">
            <v>2 CONTRATACIÓN DIRECTA</v>
          </cell>
          <cell r="I13" t="str">
            <v>14 PRESTACIÓN DE SERVICIOS</v>
          </cell>
          <cell r="J13" t="str">
            <v>N/A</v>
          </cell>
          <cell r="K13">
            <v>2722</v>
          </cell>
          <cell r="L13">
            <v>4522</v>
          </cell>
          <cell r="M13">
            <v>44572</v>
          </cell>
          <cell r="O13">
            <v>3333000</v>
          </cell>
          <cell r="P13">
            <v>36551900</v>
          </cell>
          <cell r="Q13">
            <v>0</v>
          </cell>
          <cell r="R13" t="str">
            <v>1 PERSONA NATURAL</v>
          </cell>
          <cell r="S13" t="str">
            <v>3 CÉDULA DE CIUDADANÍA</v>
          </cell>
          <cell r="T13">
            <v>1014207218</v>
          </cell>
          <cell r="U13" t="str">
            <v>N-A</v>
          </cell>
          <cell r="V13" t="str">
            <v>11 NO SE DILIGENCIA INFORMACIÓN PARA ESTE FORMULARIO EN ESTE PERÍODO DE REPORTE</v>
          </cell>
          <cell r="X13" t="str">
            <v>LEIDY MONCADA ROSERO</v>
          </cell>
          <cell r="Y13" t="str">
            <v>6 NO CONSTITUYÓ GARANTÍAS</v>
          </cell>
          <cell r="AA13" t="str">
            <v>N-A</v>
          </cell>
          <cell r="AB13" t="str">
            <v>N-A</v>
          </cell>
          <cell r="AC13" t="str">
            <v>N-A</v>
          </cell>
          <cell r="AD13" t="str">
            <v>GRUPO DE GESTIÓN FINANCIERA</v>
          </cell>
          <cell r="AE13" t="str">
            <v>2 SUPERVISOR</v>
          </cell>
          <cell r="AF13" t="str">
            <v>3 CÉDULA DE CIUDADANÍA</v>
          </cell>
          <cell r="AG13">
            <v>52260278</v>
          </cell>
          <cell r="AH13" t="str">
            <v>LUZ MYRIAM ENRIQUEZ GUAVITA</v>
          </cell>
          <cell r="AI13">
            <v>329</v>
          </cell>
          <cell r="AJ13" t="str">
            <v>3 NO PACTADOS</v>
          </cell>
          <cell r="AK13" t="str">
            <v>N-A</v>
          </cell>
          <cell r="AL13">
            <v>44572</v>
          </cell>
          <cell r="AM13" t="str">
            <v>4 NO SE HA ADICIONADO NI EN VALOR y EN TIEMPO</v>
          </cell>
          <cell r="AN13">
            <v>0</v>
          </cell>
          <cell r="AO13">
            <v>0</v>
          </cell>
          <cell r="AQ13">
            <v>0</v>
          </cell>
          <cell r="AS13">
            <v>44573</v>
          </cell>
          <cell r="AT13">
            <v>44905</v>
          </cell>
          <cell r="AV13" t="str">
            <v>2. NO</v>
          </cell>
          <cell r="AY13" t="str">
            <v>2. NO</v>
          </cell>
          <cell r="AZ13">
            <v>0</v>
          </cell>
          <cell r="BD13" t="str">
            <v>2022420501000012E</v>
          </cell>
          <cell r="BE13">
            <v>36551900</v>
          </cell>
          <cell r="BF13" t="str">
            <v>JENATH GONZALEZ</v>
          </cell>
          <cell r="BG13" t="str">
            <v>https://www.secop.gov.co/CO1BusinessLine/Tendering/BuyerWorkArea/Index?docUniqueIdentifier=CO1.BDOS.2497202</v>
          </cell>
          <cell r="BH13" t="str">
            <v>VIGENTE</v>
          </cell>
          <cell r="BJ13" t="str">
            <v xml:space="preserve">https://community.secop.gov.co/Public/Tendering/OpportunityDetail/Index?noticeUID=CO1.NTC.2503014&amp;isFromPublicArea=True&amp;isModal=False
</v>
          </cell>
        </row>
        <row r="14">
          <cell r="A14" t="str">
            <v>NC-CPS-013-2022</v>
          </cell>
          <cell r="B14" t="str">
            <v>2 NACIONAL</v>
          </cell>
          <cell r="C14" t="str">
            <v>CD-NC-0015-2022</v>
          </cell>
          <cell r="D14">
            <v>13</v>
          </cell>
          <cell r="E14" t="str">
            <v>LUZ DARY GONZÁLEZ MUÑOZ</v>
          </cell>
          <cell r="F14">
            <v>44568</v>
          </cell>
          <cell r="G14" t="str">
            <v>Prestación de servicios profesionales para la implementación de los instrumentos de planeación y control de la Subdirección Administrativa y Financiera.</v>
          </cell>
          <cell r="H14" t="str">
            <v>2 CONTRATACIÓN DIRECTA</v>
          </cell>
          <cell r="I14" t="str">
            <v>14 PRESTACIÓN DE SERVICIOS</v>
          </cell>
          <cell r="J14" t="str">
            <v>N/A</v>
          </cell>
          <cell r="K14">
            <v>4122</v>
          </cell>
          <cell r="L14">
            <v>4622</v>
          </cell>
          <cell r="M14">
            <v>44572</v>
          </cell>
          <cell r="O14">
            <v>6304000</v>
          </cell>
          <cell r="P14">
            <v>72496000</v>
          </cell>
          <cell r="Q14">
            <v>0</v>
          </cell>
          <cell r="R14" t="str">
            <v>1 PERSONA NATURAL</v>
          </cell>
          <cell r="S14" t="str">
            <v>3 CÉDULA DE CIUDADANÍA</v>
          </cell>
          <cell r="T14">
            <v>52896623</v>
          </cell>
          <cell r="U14" t="str">
            <v>N-A</v>
          </cell>
          <cell r="V14" t="str">
            <v>11 NO SE DILIGENCIA INFORMACIÓN PARA ESTE FORMULARIO EN ESTE PERÍODO DE REPORTE</v>
          </cell>
          <cell r="X14" t="str">
            <v>LUZ DARY GONZÁLEZ MUÑOZ</v>
          </cell>
          <cell r="Y14" t="str">
            <v>1 PÓLIZA</v>
          </cell>
          <cell r="Z14" t="str">
            <v>12 SEGUROS DEL ESTADO</v>
          </cell>
          <cell r="AA14" t="str">
            <v>2 CUMPLIMIENTO</v>
          </cell>
          <cell r="AB14">
            <v>44572</v>
          </cell>
          <cell r="AC14" t="str">
            <v>15-46-101023236</v>
          </cell>
          <cell r="AD14" t="str">
            <v>SUBDIRECCIÓN ADMINISTRATIVA Y FINANCIERA</v>
          </cell>
          <cell r="AE14" t="str">
            <v>2 SUPERVISOR</v>
          </cell>
          <cell r="AF14" t="str">
            <v>3 CÉDULA DE CIUDADANÍA</v>
          </cell>
          <cell r="AG14">
            <v>51725551</v>
          </cell>
          <cell r="AH14" t="str">
            <v>NUBIA LUCIA WILCHES QUINTANA</v>
          </cell>
          <cell r="AI14">
            <v>345</v>
          </cell>
          <cell r="AJ14" t="str">
            <v>3 NO PACTADOS</v>
          </cell>
          <cell r="AK14">
            <v>44573</v>
          </cell>
          <cell r="AL14">
            <v>44572</v>
          </cell>
          <cell r="AM14" t="str">
            <v>4 NO SE HA ADICIONADO NI EN VALOR y EN TIEMPO</v>
          </cell>
          <cell r="AN14">
            <v>0</v>
          </cell>
          <cell r="AO14">
            <v>0</v>
          </cell>
          <cell r="AQ14">
            <v>0</v>
          </cell>
          <cell r="AS14">
            <v>44573</v>
          </cell>
          <cell r="AT14">
            <v>44921</v>
          </cell>
          <cell r="AV14" t="str">
            <v>2. NO</v>
          </cell>
          <cell r="AY14" t="str">
            <v>2. NO</v>
          </cell>
          <cell r="AZ14">
            <v>0</v>
          </cell>
          <cell r="BD14" t="str">
            <v>2022420501000013E</v>
          </cell>
          <cell r="BE14">
            <v>72496000</v>
          </cell>
          <cell r="BF14" t="str">
            <v>LUZ JANETH VILLALBA SUAREZ</v>
          </cell>
          <cell r="BG14" t="str">
            <v>https://www.secop.gov.co/CO1BusinessLine/Tendering/BuyerWorkArea/Index?docUniqueIdentifier=CO1.BDOS.2502144</v>
          </cell>
          <cell r="BH14" t="str">
            <v>VIGENTE</v>
          </cell>
          <cell r="BJ14" t="str">
            <v xml:space="preserve">https://community.secop.gov.co/Public/Tendering/OpportunityDetail/Index?noticeUID=CO1.NTC.2507189&amp;isFromPublicArea=True&amp;isModal=False
</v>
          </cell>
        </row>
        <row r="15">
          <cell r="A15" t="str">
            <v>NC-CPS-014-2022</v>
          </cell>
          <cell r="B15" t="str">
            <v>2 NACIONAL</v>
          </cell>
          <cell r="C15" t="str">
            <v>CD-NC-010-2022</v>
          </cell>
          <cell r="D15">
            <v>14</v>
          </cell>
          <cell r="E15" t="str">
            <v>JOSE ORLANDO SERRANO SUAREZ</v>
          </cell>
          <cell r="F15">
            <v>44572</v>
          </cell>
          <cell r="G15" t="str">
            <v>Prestación de servicios profesionales especializados en el Grupo de Gestión Financiera con el fin de expedir certificados de disponibilidad presupuestal y registros presupuestales del Nivel Central, así como analizar la ejecución presupuestal de gastos de la Entidad.</v>
          </cell>
          <cell r="H15" t="str">
            <v>2 CONTRATACIÓN DIRECTA</v>
          </cell>
          <cell r="I15" t="str">
            <v>14 PRESTACIÓN DE SERVICIOS</v>
          </cell>
          <cell r="J15" t="str">
            <v>N/A</v>
          </cell>
          <cell r="K15">
            <v>2622</v>
          </cell>
          <cell r="L15">
            <v>4822</v>
          </cell>
          <cell r="M15">
            <v>44573</v>
          </cell>
          <cell r="O15">
            <v>6304000</v>
          </cell>
          <cell r="P15">
            <v>69344000</v>
          </cell>
          <cell r="Q15">
            <v>0</v>
          </cell>
          <cell r="R15" t="str">
            <v>1 PERSONA NATURAL</v>
          </cell>
          <cell r="S15" t="str">
            <v>3 CÉDULA DE CIUDADANÍA</v>
          </cell>
          <cell r="T15">
            <v>79600601</v>
          </cell>
          <cell r="U15" t="str">
            <v>N-A</v>
          </cell>
          <cell r="V15" t="str">
            <v>11 NO SE DILIGENCIA INFORMACIÓN PARA ESTE FORMULARIO EN ESTE PERÍODO DE REPORTE</v>
          </cell>
          <cell r="X15" t="str">
            <v>JOSE ORLANDO SERRANO SUAREZ</v>
          </cell>
          <cell r="Y15" t="str">
            <v>1 PÓLIZA</v>
          </cell>
          <cell r="Z15" t="str">
            <v>12 SEGUROS DEL ESTADO</v>
          </cell>
          <cell r="AA15" t="str">
            <v>2 CUMPLIMIENTO</v>
          </cell>
          <cell r="AB15">
            <v>44573</v>
          </cell>
          <cell r="AC15" t="str">
            <v>14-44-101143951</v>
          </cell>
          <cell r="AD15" t="str">
            <v>GRUPO DE GESTIÓN FINANCIERA</v>
          </cell>
          <cell r="AE15" t="str">
            <v>2 SUPERVISOR</v>
          </cell>
          <cell r="AF15" t="str">
            <v>3 CÉDULA DE CIUDADANÍA</v>
          </cell>
          <cell r="AG15">
            <v>52260278</v>
          </cell>
          <cell r="AH15" t="str">
            <v>LUZ MYRIAM ENRIQUEZ GUAVITA</v>
          </cell>
          <cell r="AI15">
            <v>330</v>
          </cell>
          <cell r="AJ15" t="str">
            <v>3 NO PACTADOS</v>
          </cell>
          <cell r="AK15">
            <v>44573</v>
          </cell>
          <cell r="AL15">
            <v>44572</v>
          </cell>
          <cell r="AM15" t="str">
            <v>4 NO SE HA ADICIONADO NI EN VALOR y EN TIEMPO</v>
          </cell>
          <cell r="AN15">
            <v>0</v>
          </cell>
          <cell r="AO15">
            <v>0</v>
          </cell>
          <cell r="AQ15">
            <v>0</v>
          </cell>
          <cell r="AS15">
            <v>44573</v>
          </cell>
          <cell r="AT15">
            <v>44541</v>
          </cell>
          <cell r="AV15" t="str">
            <v>2. NO</v>
          </cell>
          <cell r="AY15" t="str">
            <v>2. NO</v>
          </cell>
          <cell r="AZ15">
            <v>0</v>
          </cell>
          <cell r="BD15" t="str">
            <v>2022420501000014E</v>
          </cell>
          <cell r="BE15">
            <v>69344000</v>
          </cell>
          <cell r="BF15" t="str">
            <v>NELSON CADENA GARCÍA</v>
          </cell>
          <cell r="BG15" t="str">
            <v>https://www.secop.gov.co/CO1BusinessLine/Tendering/BuyerWorkArea/Index?docUniqueIdentifier=CO1.BDOS.2494386</v>
          </cell>
          <cell r="BH15" t="str">
            <v>VIGENTE</v>
          </cell>
          <cell r="BJ15" t="str">
            <v xml:space="preserve">https://community.secop.gov.co/Public/Tendering/OpportunityDetail/Index?noticeUID=CO1.NTC.2501916&amp;isFromPublicArea=True&amp;isModal=False
</v>
          </cell>
        </row>
        <row r="16">
          <cell r="A16" t="str">
            <v>NC-CPS-015-2022</v>
          </cell>
          <cell r="B16" t="str">
            <v>2 NACIONAL</v>
          </cell>
          <cell r="C16" t="str">
            <v>CD-NC-018-2022</v>
          </cell>
          <cell r="D16">
            <v>15</v>
          </cell>
          <cell r="E16" t="str">
            <v>AMELIA CAROLINA CHALAPUD NOGUERA</v>
          </cell>
          <cell r="F16">
            <v>44572</v>
          </cell>
          <cell r="G16" t="str">
            <v>Prestar los servicios profesionales en la Oficina Asesora Jurídica de Parques Nacionales Naturales, para apoyar las acciones que se deban realizar en el marco de los procesos de relacionamiento con grupos étnicos adelantados por la Entidad, así como fallos judiciales o decisiones administrativas y el apoyo jurídico a los procesos misionales que se enmarcan dentro de la administración y el manejo de la Entidad.</v>
          </cell>
          <cell r="H16" t="str">
            <v>2 CONTRATACIÓN DIRECTA</v>
          </cell>
          <cell r="I16" t="str">
            <v>14 PRESTACIÓN DE SERVICIOS</v>
          </cell>
          <cell r="J16" t="str">
            <v>N/A</v>
          </cell>
          <cell r="K16">
            <v>4722</v>
          </cell>
          <cell r="L16">
            <v>5522</v>
          </cell>
          <cell r="M16">
            <v>44574</v>
          </cell>
          <cell r="O16">
            <v>6665000</v>
          </cell>
          <cell r="P16">
            <v>73315000</v>
          </cell>
          <cell r="Q16">
            <v>0</v>
          </cell>
          <cell r="R16" t="str">
            <v>1 PERSONA NATURAL</v>
          </cell>
          <cell r="S16" t="str">
            <v>3 CÉDULA DE CIUDADANÍA</v>
          </cell>
          <cell r="T16">
            <v>36862774</v>
          </cell>
          <cell r="U16" t="str">
            <v>N-A</v>
          </cell>
          <cell r="V16" t="str">
            <v>11 NO SE DILIGENCIA INFORMACIÓN PARA ESTE FORMULARIO EN ESTE PERÍODO DE REPORTE</v>
          </cell>
          <cell r="X16" t="str">
            <v>AMELIA CAROLINA CHALAPUD NOGUERA</v>
          </cell>
          <cell r="Y16" t="str">
            <v>1 PÓLIZA</v>
          </cell>
          <cell r="Z16" t="str">
            <v>12 SEGUROS DEL ESTADO</v>
          </cell>
          <cell r="AA16" t="str">
            <v>2 CUMPLIMIENTO</v>
          </cell>
          <cell r="AB16">
            <v>44573</v>
          </cell>
          <cell r="AC16" t="str">
            <v>18-46-101012427</v>
          </cell>
          <cell r="AD16" t="str">
            <v>OFICINA ASESORA JURIDICA</v>
          </cell>
          <cell r="AE16" t="str">
            <v>2 SUPERVISOR</v>
          </cell>
          <cell r="AF16" t="str">
            <v>3 CÉDULA DE CIUDADANÍA</v>
          </cell>
          <cell r="AG16">
            <v>80157210</v>
          </cell>
          <cell r="AH16" t="str">
            <v>JUAN DE DIOS DUARTE SANCHEZ</v>
          </cell>
          <cell r="AI16">
            <v>330</v>
          </cell>
          <cell r="AJ16" t="str">
            <v>3 NO PACTADOS</v>
          </cell>
          <cell r="AK16">
            <v>44574</v>
          </cell>
          <cell r="AL16">
            <v>44573</v>
          </cell>
          <cell r="AM16" t="str">
            <v>4 NO SE HA ADICIONADO NI EN VALOR y EN TIEMPO</v>
          </cell>
          <cell r="AN16">
            <v>0</v>
          </cell>
          <cell r="AO16">
            <v>0</v>
          </cell>
          <cell r="AQ16">
            <v>0</v>
          </cell>
          <cell r="AS16">
            <v>44574</v>
          </cell>
          <cell r="AT16">
            <v>44541</v>
          </cell>
          <cell r="AV16" t="str">
            <v>2. NO</v>
          </cell>
          <cell r="AY16" t="str">
            <v>2. NO</v>
          </cell>
          <cell r="AZ16">
            <v>0</v>
          </cell>
          <cell r="BD16" t="str">
            <v>2022420501000015E</v>
          </cell>
          <cell r="BE16">
            <v>73315000</v>
          </cell>
          <cell r="BF16" t="str">
            <v>NELSON CADENA GARCÍA</v>
          </cell>
          <cell r="BG16" t="str">
            <v>https://www.secop.gov.co/CO1BusinessLine/Tendering/BuyerWorkArea/Index?docUniqueIdentifier=CO1.BDOS.2519007</v>
          </cell>
          <cell r="BH16" t="str">
            <v>VIGENTE</v>
          </cell>
          <cell r="BJ16" t="str">
            <v>https://community.secop.gov.co/Public/Tendering/OpportunityDetail/Index?noticeUID=CO1.NTC.2522122&amp;isFromPublicArea=True&amp;isModal=False</v>
          </cell>
        </row>
        <row r="17">
          <cell r="A17" t="str">
            <v>NC-CPS-016-2022</v>
          </cell>
          <cell r="B17" t="str">
            <v>2 NACIONAL</v>
          </cell>
          <cell r="C17" t="str">
            <v>CD-NC-025-2022</v>
          </cell>
          <cell r="D17">
            <v>16</v>
          </cell>
          <cell r="E17" t="str">
            <v>MARIA CAROLINA DUARTE TRIVIÑO</v>
          </cell>
          <cell r="F17">
            <v>44572</v>
          </cell>
          <cell r="G17" t="str">
            <v>Prestar los servicios profesionales en la Oficina Asesora Jurídica de Parques Nacionales Naturales para apoyar la elaboración de los instrumentos normativos y jurídicos que conduzcan al manejo de los conflictos socio ambientales por Uso Ocupación y Tenencia dentro de las áreas del SPNNC.</v>
          </cell>
          <cell r="H17" t="str">
            <v>2 CONTRATACIÓN DIRECTA</v>
          </cell>
          <cell r="I17" t="str">
            <v>14 PRESTACIÓN DE SERVICIOS</v>
          </cell>
          <cell r="J17" t="str">
            <v>N/A</v>
          </cell>
          <cell r="K17">
            <v>4822</v>
          </cell>
          <cell r="L17">
            <v>5622</v>
          </cell>
          <cell r="M17">
            <v>44574</v>
          </cell>
          <cell r="O17">
            <v>6665000</v>
          </cell>
          <cell r="P17">
            <v>73315000</v>
          </cell>
          <cell r="Q17">
            <v>0</v>
          </cell>
          <cell r="R17" t="str">
            <v>1 PERSONA NATURAL</v>
          </cell>
          <cell r="S17" t="str">
            <v>3 CÉDULA DE CIUDADANÍA</v>
          </cell>
          <cell r="T17">
            <v>52583366</v>
          </cell>
          <cell r="U17" t="str">
            <v>N-A</v>
          </cell>
          <cell r="V17" t="str">
            <v>11 NO SE DILIGENCIA INFORMACIÓN PARA ESTE FORMULARIO EN ESTE PERÍODO DE REPORTE</v>
          </cell>
          <cell r="X17" t="str">
            <v>MARIA CAROLINA DUARTE TRIVIÑO</v>
          </cell>
          <cell r="Y17" t="str">
            <v>1 PÓLIZA</v>
          </cell>
          <cell r="Z17" t="str">
            <v>12 SEGUROS DEL ESTADO</v>
          </cell>
          <cell r="AA17" t="str">
            <v>2 CUMPLIMIENTO</v>
          </cell>
          <cell r="AB17">
            <v>44573</v>
          </cell>
          <cell r="AC17" t="str">
            <v>18-46-101012430</v>
          </cell>
          <cell r="AD17" t="str">
            <v>OFICINA ASESORA JURIDICA</v>
          </cell>
          <cell r="AE17" t="str">
            <v>2 SUPERVISOR</v>
          </cell>
          <cell r="AF17" t="str">
            <v>3 CÉDULA DE CIUDADANÍA</v>
          </cell>
          <cell r="AG17">
            <v>80157210</v>
          </cell>
          <cell r="AH17" t="str">
            <v>JUAN DE DIOS DUARTE SANCHEZ</v>
          </cell>
          <cell r="AI17">
            <v>330</v>
          </cell>
          <cell r="AJ17" t="str">
            <v>3 NO PACTADOS</v>
          </cell>
          <cell r="AK17">
            <v>44574</v>
          </cell>
          <cell r="AL17">
            <v>44573</v>
          </cell>
          <cell r="AM17" t="str">
            <v>4 NO SE HA ADICIONADO NI EN VALOR y EN TIEMPO</v>
          </cell>
          <cell r="AN17">
            <v>0</v>
          </cell>
          <cell r="AO17">
            <v>0</v>
          </cell>
          <cell r="AQ17">
            <v>0</v>
          </cell>
          <cell r="AS17">
            <v>44574</v>
          </cell>
          <cell r="AT17">
            <v>44541</v>
          </cell>
          <cell r="AV17" t="str">
            <v>2. NO</v>
          </cell>
          <cell r="AY17" t="str">
            <v>2. NO</v>
          </cell>
          <cell r="AZ17">
            <v>0</v>
          </cell>
          <cell r="BD17" t="str">
            <v>2022420501000016E</v>
          </cell>
          <cell r="BE17">
            <v>73315000</v>
          </cell>
          <cell r="BF17" t="str">
            <v>NELSON CADENA GARCÍA</v>
          </cell>
          <cell r="BG17" t="str">
            <v>https://www.secop.gov.co/CO1BusinessLine/Tendering/BuyerWorkArea/Index?docUniqueIdentifier=CO1.BDOS.2520694</v>
          </cell>
          <cell r="BH17" t="str">
            <v>VIGENTE</v>
          </cell>
          <cell r="BJ17" t="str">
            <v>https://community.secop.gov.co/Public/Tendering/OpportunityDetail/Index?noticeUID=CO1.NTC.2523452&amp;isFromPublicArea=True&amp;isModal=False</v>
          </cell>
        </row>
        <row r="18">
          <cell r="A18" t="str">
            <v>NC-CPS-017-2022</v>
          </cell>
          <cell r="B18" t="str">
            <v>2 NACIONAL</v>
          </cell>
          <cell r="C18" t="str">
            <v>CD-NC-022-2022</v>
          </cell>
          <cell r="D18">
            <v>17</v>
          </cell>
          <cell r="E18" t="str">
            <v>ISABEL CRISTINA GARCIA BURBANO</v>
          </cell>
          <cell r="F18">
            <v>44572</v>
          </cell>
          <cell r="G18" t="str">
            <v>Prestar los servicios profesionales en la Oficina Asesora Jurídica de Parques Nacionales Naturales para apoyar el desarrollo de diversos asuntos misionales de la entidad, en especial el apoyo jurídico en la proyección de instrumentos normativos, de planificación del manejo y ordenamiento de las áreas, así como el proyecto de estrategias de resolución de conflictos socioambientales con comunidades locales y grupos étnicos.</v>
          </cell>
          <cell r="H18" t="str">
            <v>2 CONTRATACIÓN DIRECTA</v>
          </cell>
          <cell r="I18" t="str">
            <v>14 PRESTACIÓN DE SERVICIOS</v>
          </cell>
          <cell r="J18" t="str">
            <v>N/A</v>
          </cell>
          <cell r="L18">
            <v>5722</v>
          </cell>
          <cell r="M18">
            <v>44574</v>
          </cell>
          <cell r="O18">
            <v>6304000</v>
          </cell>
          <cell r="P18">
            <v>69344000</v>
          </cell>
          <cell r="Q18">
            <v>0</v>
          </cell>
          <cell r="R18" t="str">
            <v>1 PERSONA NATURAL</v>
          </cell>
          <cell r="S18" t="str">
            <v>3 CÉDULA DE CIUDADANÍA</v>
          </cell>
          <cell r="T18">
            <v>1144051098</v>
          </cell>
          <cell r="U18" t="str">
            <v>N-A</v>
          </cell>
          <cell r="V18" t="str">
            <v>11 NO SE DILIGENCIA INFORMACIÓN PARA ESTE FORMULARIO EN ESTE PERÍODO DE REPORTE</v>
          </cell>
          <cell r="X18" t="str">
            <v>ISABEL CRISTINA GARCIA BURBANO</v>
          </cell>
          <cell r="Y18" t="str">
            <v>1 PÓLIZA</v>
          </cell>
          <cell r="Z18" t="str">
            <v>12 SEGUROS DEL ESTADO</v>
          </cell>
          <cell r="AA18" t="str">
            <v>2 CUMPLIMIENTO</v>
          </cell>
          <cell r="AB18">
            <v>44573</v>
          </cell>
          <cell r="AC18" t="str">
            <v>11-46-101024144</v>
          </cell>
          <cell r="AD18" t="str">
            <v>OFICINA ASESORA JURIDICA</v>
          </cell>
          <cell r="AE18" t="str">
            <v>2 SUPERVISOR</v>
          </cell>
          <cell r="AF18" t="str">
            <v>3 CÉDULA DE CIUDADANÍA</v>
          </cell>
          <cell r="AG18">
            <v>80157210</v>
          </cell>
          <cell r="AH18" t="str">
            <v>JUAN DE DIOS DUARTE SANCHEZ</v>
          </cell>
          <cell r="AI18">
            <v>330</v>
          </cell>
          <cell r="AJ18" t="str">
            <v>3 NO PACTADOS</v>
          </cell>
          <cell r="AK18">
            <v>44574</v>
          </cell>
          <cell r="AL18">
            <v>44573</v>
          </cell>
          <cell r="AM18" t="str">
            <v>4 NO SE HA ADICIONADO NI EN VALOR y EN TIEMPO</v>
          </cell>
          <cell r="AN18">
            <v>0</v>
          </cell>
          <cell r="AO18">
            <v>0</v>
          </cell>
          <cell r="AQ18">
            <v>0</v>
          </cell>
          <cell r="AS18">
            <v>44574</v>
          </cell>
          <cell r="AT18">
            <v>44541</v>
          </cell>
          <cell r="AV18" t="str">
            <v>2. NO</v>
          </cell>
          <cell r="AY18" t="str">
            <v>2. NO</v>
          </cell>
          <cell r="AZ18">
            <v>0</v>
          </cell>
          <cell r="BD18" t="str">
            <v>2022420501000017E</v>
          </cell>
          <cell r="BE18">
            <v>69344000</v>
          </cell>
          <cell r="BF18" t="str">
            <v>NELSON CADENA GARCÍA</v>
          </cell>
          <cell r="BG18" t="str">
            <v>https://www.secop.gov.co/CO1BusinessLine/Tendering/BuyerWorkArea/Index?docUniqueIdentifier=CO1.BDOS.2520031</v>
          </cell>
          <cell r="BH18" t="str">
            <v>VIGENTE</v>
          </cell>
          <cell r="BJ18" t="str">
            <v>https://community.secop.gov.co/Public/Tendering/OpportunityDetail/Index?noticeUID=CO1.NTC.2522161&amp;isFromPublicArea=True&amp;isModal=False</v>
          </cell>
        </row>
        <row r="19">
          <cell r="A19" t="str">
            <v>NC-CPS-018-2022</v>
          </cell>
          <cell r="B19" t="str">
            <v>2 NACIONAL</v>
          </cell>
          <cell r="C19" t="str">
            <v>CD-NC-029-2022</v>
          </cell>
          <cell r="D19">
            <v>18</v>
          </cell>
          <cell r="E19" t="str">
            <v>JUVENAL NIÑO LANDINEZ</v>
          </cell>
          <cell r="F19">
            <v>44572</v>
          </cell>
          <cell r="G19" t="str">
            <v>Prestar los servicios profesionales en la Oficina Asesora Jurídica de Parques Nacionales Naturales para el desarrollo de diversos asuntos misionales de la entidad, en especial el apoyo en la sustanciación de los fallos de segunda instancia de los procesos disciplinarios y sancionatorios ambientales</v>
          </cell>
          <cell r="H19" t="str">
            <v>2 CONTRATACIÓN DIRECTA</v>
          </cell>
          <cell r="I19" t="str">
            <v>14 PRESTACIÓN DE SERVICIOS</v>
          </cell>
          <cell r="J19" t="str">
            <v>N/A</v>
          </cell>
          <cell r="K19">
            <v>4422</v>
          </cell>
          <cell r="L19">
            <v>4922</v>
          </cell>
          <cell r="M19">
            <v>44573</v>
          </cell>
          <cell r="O19">
            <v>6665000</v>
          </cell>
          <cell r="P19">
            <v>73315000</v>
          </cell>
          <cell r="Q19">
            <v>0</v>
          </cell>
          <cell r="R19" t="str">
            <v>1 PERSONA NATURAL</v>
          </cell>
          <cell r="S19" t="str">
            <v>3 CÉDULA DE CIUDADANÍA</v>
          </cell>
          <cell r="T19">
            <v>5661254</v>
          </cell>
          <cell r="U19" t="str">
            <v>N-A</v>
          </cell>
          <cell r="V19" t="str">
            <v>11 NO SE DILIGENCIA INFORMACIÓN PARA ESTE FORMULARIO EN ESTE PERÍODO DE REPORTE</v>
          </cell>
          <cell r="X19" t="str">
            <v>JUVENAL NIÑO LANDINEZ</v>
          </cell>
          <cell r="Y19" t="str">
            <v>1 PÓLIZA</v>
          </cell>
          <cell r="Z19" t="str">
            <v>12 SEGUROS DEL ESTADO</v>
          </cell>
          <cell r="AA19" t="str">
            <v>2 CUMPLIMIENTO</v>
          </cell>
          <cell r="AB19">
            <v>44573</v>
          </cell>
          <cell r="AC19" t="str">
            <v>15-46-101023369</v>
          </cell>
          <cell r="AD19" t="str">
            <v>OFICINA ASESORA JURIDICA</v>
          </cell>
          <cell r="AE19" t="str">
            <v>2 SUPERVISOR</v>
          </cell>
          <cell r="AF19" t="str">
            <v>3 CÉDULA DE CIUDADANÍA</v>
          </cell>
          <cell r="AG19">
            <v>80157210</v>
          </cell>
          <cell r="AH19" t="str">
            <v>JUAN DE DIOS DUARTE SANCHEZ</v>
          </cell>
          <cell r="AI19">
            <v>330</v>
          </cell>
          <cell r="AJ19" t="str">
            <v>3 NO PACTADOS</v>
          </cell>
          <cell r="AK19">
            <v>44573</v>
          </cell>
          <cell r="AL19">
            <v>44572</v>
          </cell>
          <cell r="AM19" t="str">
            <v>4 NO SE HA ADICIONADO NI EN VALOR y EN TIEMPO</v>
          </cell>
          <cell r="AN19">
            <v>0</v>
          </cell>
          <cell r="AO19">
            <v>0</v>
          </cell>
          <cell r="AQ19">
            <v>0</v>
          </cell>
          <cell r="AS19">
            <v>44573</v>
          </cell>
          <cell r="AT19">
            <v>44906</v>
          </cell>
          <cell r="AV19" t="str">
            <v>2. NO</v>
          </cell>
          <cell r="AY19" t="str">
            <v>2. NO</v>
          </cell>
          <cell r="AZ19">
            <v>0</v>
          </cell>
          <cell r="BD19" t="str">
            <v>2022420501000018E</v>
          </cell>
          <cell r="BE19">
            <v>73315000</v>
          </cell>
          <cell r="BF19" t="str">
            <v>LUZ JANETH VILLALBA SUAREZ</v>
          </cell>
          <cell r="BG19" t="str">
            <v>https://www.secop.gov.co/CO1BusinessLine/Tendering/BuyerWorkArea/Index?docUniqueIdentifier=CO1.BDOS.2522992</v>
          </cell>
          <cell r="BH19" t="str">
            <v>VIGENTE</v>
          </cell>
          <cell r="BJ19" t="str">
            <v xml:space="preserve">https://community.secop.gov.co/Public/Tendering/OpportunityDetail/Index?noticeUID=CO1.NTC.2524961&amp;isFromPublicArea=True&amp;isModal=False
</v>
          </cell>
        </row>
        <row r="20">
          <cell r="A20" t="str">
            <v>NC-CPS-019-2022</v>
          </cell>
          <cell r="B20" t="str">
            <v>2 NACIONAL</v>
          </cell>
          <cell r="C20" t="str">
            <v>CD-NC-019-2022</v>
          </cell>
          <cell r="D20">
            <v>19</v>
          </cell>
          <cell r="E20" t="str">
            <v>ANDRES FELIPE VELASCO RIVERA</v>
          </cell>
          <cell r="F20">
            <v>44572</v>
          </cell>
          <cell r="G20" t="str">
            <v>Prestar los servicios profesionales a la Oficina Asesora Jurídica de Parques Nacionales Naturales, para asesorar y ejercer la defensa y representación judicial de la entidad en los procesos penales, policivos, ambientales e incidentes de reparación integral en curso y los que surjan frente al cometimiento de conductas punibles contra los recursos naturales y el medio ambiente.</v>
          </cell>
          <cell r="H20" t="str">
            <v>2 CONTRATACIÓN DIRECTA</v>
          </cell>
          <cell r="I20" t="str">
            <v>14 PRESTACIÓN DE SERVICIOS</v>
          </cell>
          <cell r="J20" t="str">
            <v>N/A</v>
          </cell>
          <cell r="K20">
            <v>8822</v>
          </cell>
          <cell r="L20">
            <v>5022</v>
          </cell>
          <cell r="M20">
            <v>44573</v>
          </cell>
          <cell r="O20">
            <v>8973000</v>
          </cell>
          <cell r="P20">
            <v>98403900</v>
          </cell>
          <cell r="Q20">
            <v>3589200</v>
          </cell>
          <cell r="R20" t="str">
            <v>1 PERSONA NATURAL</v>
          </cell>
          <cell r="S20" t="str">
            <v>3 CÉDULA DE CIUDADANÍA</v>
          </cell>
          <cell r="T20">
            <v>1113622677</v>
          </cell>
          <cell r="U20" t="str">
            <v>N-A</v>
          </cell>
          <cell r="V20" t="str">
            <v>11 NO SE DILIGENCIA INFORMACIÓN PARA ESTE FORMULARIO EN ESTE PERÍODO DE REPORTE</v>
          </cell>
          <cell r="X20" t="str">
            <v>ANDRES FELIPE VELASCO RIVERA</v>
          </cell>
          <cell r="Y20" t="str">
            <v>1 PÓLIZA</v>
          </cell>
          <cell r="Z20" t="str">
            <v>13 SURAMERICANA</v>
          </cell>
          <cell r="AA20" t="str">
            <v>2 CUMPLIMIENTO</v>
          </cell>
          <cell r="AB20">
            <v>44573</v>
          </cell>
          <cell r="AC20" t="str">
            <v xml:space="preserve">	3244073-6 </v>
          </cell>
          <cell r="AD20" t="str">
            <v>OFICINA ASESORA JURIDICA</v>
          </cell>
          <cell r="AE20" t="str">
            <v>2 SUPERVISOR</v>
          </cell>
          <cell r="AF20" t="str">
            <v>3 CÉDULA DE CIUDADANÍA</v>
          </cell>
          <cell r="AG20">
            <v>80157210</v>
          </cell>
          <cell r="AH20" t="str">
            <v>JUAN DE DIOS DUARTE SANCHEZ</v>
          </cell>
          <cell r="AI20">
            <v>329</v>
          </cell>
          <cell r="AJ20" t="str">
            <v>3 NO PACTADOS</v>
          </cell>
          <cell r="AK20">
            <v>44573</v>
          </cell>
          <cell r="AL20">
            <v>44572</v>
          </cell>
          <cell r="AM20" t="str">
            <v>4 NO SE HA ADICIONADO NI EN VALOR y EN TIEMPO</v>
          </cell>
          <cell r="AN20">
            <v>0</v>
          </cell>
          <cell r="AO20">
            <v>0</v>
          </cell>
          <cell r="AQ20">
            <v>0</v>
          </cell>
          <cell r="AS20">
            <v>44574</v>
          </cell>
          <cell r="AT20">
            <v>44906</v>
          </cell>
          <cell r="AV20" t="str">
            <v>2. NO</v>
          </cell>
          <cell r="AY20" t="str">
            <v>2. NO</v>
          </cell>
          <cell r="AZ20">
            <v>0</v>
          </cell>
          <cell r="BD20" t="str">
            <v>2022420501000019E</v>
          </cell>
          <cell r="BE20">
            <v>98403900</v>
          </cell>
          <cell r="BF20" t="str">
            <v>LUZ JANETH VILLALBA SUAREZ</v>
          </cell>
          <cell r="BG20" t="str">
            <v>https://www.secop.gov.co/CO1BusinessLine/Tendering/BuyerWorkArea/Index?docUniqueIdentifier=CO1.BDOS.2521440</v>
          </cell>
          <cell r="BH20" t="str">
            <v>VIGENTE</v>
          </cell>
          <cell r="BJ20" t="str">
            <v xml:space="preserve">https://community.secop.gov.co/Public/Tendering/OpportunityDetail/Index?noticeUID=CO1.NTC.2523382&amp;isFromPublicArea=True&amp;isModal=False
</v>
          </cell>
        </row>
        <row r="21">
          <cell r="A21" t="str">
            <v>NC-CPS-020-2022</v>
          </cell>
          <cell r="B21" t="str">
            <v>2 NACIONAL</v>
          </cell>
          <cell r="C21" t="str">
            <v>CD-NC-023-2022</v>
          </cell>
          <cell r="D21">
            <v>20</v>
          </cell>
          <cell r="E21" t="str">
            <v>NELLY YOJHANA CAMARGO BERNAL</v>
          </cell>
          <cell r="F21">
            <v>44572</v>
          </cell>
          <cell r="G21" t="str">
            <v>Prestación de Servicios Profesionales para llevar a cabo las actividades propias del proceso de Gestión Contractual con énfasis en el manejo de las plataformas para Parques Nacionales Naturales de Colombia</v>
          </cell>
          <cell r="H21" t="str">
            <v>2 CONTRATACIÓN DIRECTA</v>
          </cell>
          <cell r="I21" t="str">
            <v>14 PRESTACIÓN DE SERVICIOS</v>
          </cell>
          <cell r="J21" t="str">
            <v>N/A</v>
          </cell>
          <cell r="K21">
            <v>8122</v>
          </cell>
          <cell r="L21">
            <v>5822</v>
          </cell>
          <cell r="M21">
            <v>44574</v>
          </cell>
          <cell r="O21">
            <v>3764000</v>
          </cell>
          <cell r="P21">
            <v>43160533</v>
          </cell>
          <cell r="Q21">
            <v>0.3333333358168602</v>
          </cell>
          <cell r="R21" t="str">
            <v>1 PERSONA NATURAL</v>
          </cell>
          <cell r="S21" t="str">
            <v>3 CÉDULA DE CIUDADANÍA</v>
          </cell>
          <cell r="T21">
            <v>1015456251</v>
          </cell>
          <cell r="U21" t="str">
            <v>N-A</v>
          </cell>
          <cell r="V21" t="str">
            <v>11 NO SE DILIGENCIA INFORMACIÓN PARA ESTE FORMULARIO EN ESTE PERÍODO DE REPORTE</v>
          </cell>
          <cell r="X21" t="str">
            <v>NELLY YOJHANA CAMARGO BERNAL</v>
          </cell>
          <cell r="Y21" t="str">
            <v>6 NO CONSTITUYÓ GARANTÍAS</v>
          </cell>
          <cell r="AA21" t="str">
            <v>N-A</v>
          </cell>
          <cell r="AB21" t="str">
            <v>N-A</v>
          </cell>
          <cell r="AC21" t="str">
            <v>N-A</v>
          </cell>
          <cell r="AD21" t="str">
            <v>GRUPO DE CONTRATOS</v>
          </cell>
          <cell r="AE21" t="str">
            <v>2 SUPERVISOR</v>
          </cell>
          <cell r="AF21" t="str">
            <v>3 CÉDULA DE CIUDADANÍA</v>
          </cell>
          <cell r="AG21">
            <v>51717059</v>
          </cell>
          <cell r="AH21" t="str">
            <v>LILA C ZABARAIN GUERRA</v>
          </cell>
          <cell r="AI21">
            <v>344</v>
          </cell>
          <cell r="AJ21" t="str">
            <v>3 NO PACTADOS</v>
          </cell>
          <cell r="AK21" t="str">
            <v>N-A</v>
          </cell>
          <cell r="AL21">
            <v>44573</v>
          </cell>
          <cell r="AM21" t="str">
            <v>4 NO SE HA ADICIONADO NI EN VALOR y EN TIEMPO</v>
          </cell>
          <cell r="AN21">
            <v>0</v>
          </cell>
          <cell r="AO21">
            <v>0</v>
          </cell>
          <cell r="AQ21">
            <v>0</v>
          </cell>
          <cell r="AS21">
            <v>44574</v>
          </cell>
          <cell r="AT21">
            <v>44920</v>
          </cell>
          <cell r="AU21" t="str">
            <v>FECHA REAL 26</v>
          </cell>
          <cell r="AV21" t="str">
            <v>2. NO</v>
          </cell>
          <cell r="AY21" t="str">
            <v>2. NO</v>
          </cell>
          <cell r="AZ21">
            <v>0</v>
          </cell>
          <cell r="BD21" t="str">
            <v>2022420501000020E</v>
          </cell>
          <cell r="BE21">
            <v>43160533</v>
          </cell>
          <cell r="BF21" t="str">
            <v>LEIDY G</v>
          </cell>
          <cell r="BG21" t="str">
            <v>https://www.secop.gov.co/CO1BusinessLine/Tendering/BuyerWorkArea/Index?docUniqueIdentifier=CO1.BDOS.2520009</v>
          </cell>
          <cell r="BH21" t="str">
            <v>VIGENTE</v>
          </cell>
          <cell r="BJ21" t="str">
            <v>https://community.secop.gov.co/Public/Tendering/OpportunityDetail/Index?noticeUID=CO1.NTC.2523167&amp;isFromPublicArea=True&amp;isModal=False</v>
          </cell>
        </row>
        <row r="22">
          <cell r="A22" t="str">
            <v>NC-CPS-021-2022</v>
          </cell>
          <cell r="B22" t="str">
            <v>2 NACIONAL</v>
          </cell>
          <cell r="C22" t="str">
            <v>CD-NC-020-2022</v>
          </cell>
          <cell r="D22">
            <v>21</v>
          </cell>
          <cell r="E22" t="str">
            <v>WILLIAM GIOVANNY URRUTIA RAMIREZ</v>
          </cell>
          <cell r="F22">
            <v>44573</v>
          </cell>
          <cell r="G22" t="str">
            <v>Prestar los servicios profesionales en la Oficina Asesora Jurídica de Parques Nacionales Naturales para apoyar la revisión y sustanciación de los procesos de corbo persuasivo y coactivo en el ámbito de la jurisdicción coactiva, así como en la representación judicial y extrajudicial de los procesos y asuntos en los cuales pueda llegar a ser parte la entidad.</v>
          </cell>
          <cell r="H22" t="str">
            <v>2 CONTRATACIÓN DIRECTA</v>
          </cell>
          <cell r="I22" t="str">
            <v>14 PRESTACIÓN DE SERVICIOS</v>
          </cell>
          <cell r="J22" t="str">
            <v>N/A</v>
          </cell>
          <cell r="K22">
            <v>6622</v>
          </cell>
          <cell r="L22">
            <v>5122</v>
          </cell>
          <cell r="M22">
            <v>44573</v>
          </cell>
          <cell r="O22">
            <v>6304000</v>
          </cell>
          <cell r="P22">
            <v>69344000</v>
          </cell>
          <cell r="Q22">
            <v>0</v>
          </cell>
          <cell r="R22" t="str">
            <v>1 PERSONA NATURAL</v>
          </cell>
          <cell r="S22" t="str">
            <v>3 CÉDULA DE CIUDADANÍA</v>
          </cell>
          <cell r="T22">
            <v>79918096</v>
          </cell>
          <cell r="U22" t="str">
            <v>N-A</v>
          </cell>
          <cell r="V22" t="str">
            <v>11 NO SE DILIGENCIA INFORMACIÓN PARA ESTE FORMULARIO EN ESTE PERÍODO DE REPORTE</v>
          </cell>
          <cell r="X22" t="str">
            <v>WILLIAM GIOVANNY URRUTIA RAMIREZ</v>
          </cell>
          <cell r="Y22" t="str">
            <v>1 PÓLIZA</v>
          </cell>
          <cell r="Z22" t="str">
            <v>13 SURAMERICANA</v>
          </cell>
          <cell r="AA22" t="str">
            <v>2 CUMPLIMIENTO</v>
          </cell>
          <cell r="AB22">
            <v>44573</v>
          </cell>
          <cell r="AC22" t="str">
            <v xml:space="preserve">	3244164-8</v>
          </cell>
          <cell r="AD22" t="str">
            <v>OFICINA ASESORA JURIDICA</v>
          </cell>
          <cell r="AE22" t="str">
            <v>2 SUPERVISOR</v>
          </cell>
          <cell r="AF22" t="str">
            <v>3 CÉDULA DE CIUDADANÍA</v>
          </cell>
          <cell r="AG22">
            <v>80157210</v>
          </cell>
          <cell r="AH22" t="str">
            <v>JUAN DE DIOS DUARTE SANCHEZ</v>
          </cell>
          <cell r="AI22">
            <v>330</v>
          </cell>
          <cell r="AJ22" t="str">
            <v>3 NO PACTADOS</v>
          </cell>
          <cell r="AK22">
            <v>44573</v>
          </cell>
          <cell r="AL22">
            <v>44572</v>
          </cell>
          <cell r="AM22" t="str">
            <v>4 NO SE HA ADICIONADO NI EN VALOR y EN TIEMPO</v>
          </cell>
          <cell r="AN22">
            <v>0</v>
          </cell>
          <cell r="AO22">
            <v>0</v>
          </cell>
          <cell r="AQ22">
            <v>0</v>
          </cell>
          <cell r="AS22">
            <v>44664</v>
          </cell>
          <cell r="AT22">
            <v>44907</v>
          </cell>
          <cell r="AV22" t="str">
            <v>2. NO</v>
          </cell>
          <cell r="AY22" t="str">
            <v>2. NO</v>
          </cell>
          <cell r="AZ22">
            <v>0</v>
          </cell>
          <cell r="BD22" t="str">
            <v>2022420501000021E</v>
          </cell>
          <cell r="BE22">
            <v>69344000</v>
          </cell>
          <cell r="BF22" t="str">
            <v>LUZ JANETH VILLALBA SUAREZ</v>
          </cell>
          <cell r="BG22" t="str">
            <v>https://www.secop.gov.co/CO1BusinessLine/Tendering/BuyerWorkArea/Index?docUniqueIdentifier=CO1.BDOS.2519178</v>
          </cell>
          <cell r="BH22" t="str">
            <v>VIGENTE</v>
          </cell>
          <cell r="BJ22" t="str">
            <v xml:space="preserve">https://community.secop.gov.co/Public/Tendering/OpportunityDetail/Index?noticeUID=CO1.NTC.2523615&amp;isFromPublicArea=True&amp;isModal=False
</v>
          </cell>
        </row>
        <row r="23">
          <cell r="A23" t="str">
            <v>NC-CPS-022-2022</v>
          </cell>
          <cell r="B23" t="str">
            <v>2 NACIONAL</v>
          </cell>
          <cell r="C23" t="str">
            <v>CD-NC-016-2022</v>
          </cell>
          <cell r="D23">
            <v>22</v>
          </cell>
          <cell r="E23" t="str">
            <v>MARTHA CECILIA MARQUEZ DIAZ</v>
          </cell>
          <cell r="F23">
            <v>44573</v>
          </cell>
          <cell r="G23" t="str">
            <v>Prestar los servicios profesionales para el desarrollo de las actividades relacionadas con la Dimensión de Talento Humano del Modelo Integrado de Planeación y Gestión – MIPG, para los componentes de planeación y lo correspondiente al plan de previsión de recursos humanos, con el fin de fortalecer la gestión propia del talento humano de Parques Nacionales Naturales de Colombia.</v>
          </cell>
          <cell r="H23" t="str">
            <v>2 CONTRATACIÓN DIRECTA</v>
          </cell>
          <cell r="I23" t="str">
            <v>14 PRESTACIÓN DE SERVICIOS</v>
          </cell>
          <cell r="J23" t="str">
            <v>N/A</v>
          </cell>
          <cell r="K23">
            <v>6222</v>
          </cell>
          <cell r="L23">
            <v>5922</v>
          </cell>
          <cell r="M23">
            <v>44574</v>
          </cell>
          <cell r="O23">
            <v>6794000</v>
          </cell>
          <cell r="P23">
            <v>78131000</v>
          </cell>
          <cell r="Q23">
            <v>0</v>
          </cell>
          <cell r="R23" t="str">
            <v>1 PERSONA NATURAL</v>
          </cell>
          <cell r="S23" t="str">
            <v>3 CÉDULA DE CIUDADANÍA</v>
          </cell>
          <cell r="T23">
            <v>51748041</v>
          </cell>
          <cell r="U23" t="str">
            <v>N-A</v>
          </cell>
          <cell r="V23" t="str">
            <v>11 NO SE DILIGENCIA INFORMACIÓN PARA ESTE FORMULARIO EN ESTE PERÍODO DE REPORTE</v>
          </cell>
          <cell r="X23" t="str">
            <v>MARTHA CECILIA MARQUEZ DIAZ</v>
          </cell>
          <cell r="Y23" t="str">
            <v>1 PÓLIZA</v>
          </cell>
          <cell r="Z23" t="str">
            <v>12 SEGUROS DEL ESTADO</v>
          </cell>
          <cell r="AA23" t="str">
            <v>2 CUMPLIMIENTO</v>
          </cell>
          <cell r="AB23">
            <v>44575</v>
          </cell>
          <cell r="AC23" t="str">
            <v>21-46-101035322</v>
          </cell>
          <cell r="AD23" t="str">
            <v>GRUPO DE GESTIÓN HUMANA</v>
          </cell>
          <cell r="AE23" t="str">
            <v>2 SUPERVISOR</v>
          </cell>
          <cell r="AF23" t="str">
            <v>3 CÉDULA DE CIUDADANÍA</v>
          </cell>
          <cell r="AG23">
            <v>52767503</v>
          </cell>
          <cell r="AH23" t="str">
            <v>SANDRA VIVIANA PEÑA ARIAS</v>
          </cell>
          <cell r="AI23">
            <v>345</v>
          </cell>
          <cell r="AJ23" t="str">
            <v>3 NO PACTADOS</v>
          </cell>
          <cell r="AM23" t="str">
            <v>4 NO SE HA ADICIONADO NI EN VALOR y EN TIEMPO</v>
          </cell>
          <cell r="AN23">
            <v>0</v>
          </cell>
          <cell r="AO23">
            <v>0</v>
          </cell>
          <cell r="AQ23">
            <v>0</v>
          </cell>
          <cell r="AS23">
            <v>44575</v>
          </cell>
          <cell r="AT23">
            <v>44922</v>
          </cell>
          <cell r="AV23" t="str">
            <v>2. NO</v>
          </cell>
          <cell r="AY23" t="str">
            <v>2. NO</v>
          </cell>
          <cell r="AZ23">
            <v>0</v>
          </cell>
          <cell r="BD23" t="str">
            <v>2022420501000022E</v>
          </cell>
          <cell r="BE23">
            <v>78131000</v>
          </cell>
          <cell r="BG23" t="str">
            <v>https://www.secop.gov.co/CO1BusinessLine/Tendering/BuyerWorkArea/Index?docUniqueIdentifier=CO1.BDOS.2517275</v>
          </cell>
          <cell r="BH23" t="str">
            <v>VIGENTE</v>
          </cell>
          <cell r="BJ23" t="str">
            <v xml:space="preserve">https://community.secop.gov.co/Public/Tendering/OpportunityDetail/Index?noticeUID=CO1.NTC.2522020&amp;isFromPublicArea=True&amp;isModal=False
</v>
          </cell>
        </row>
        <row r="24">
          <cell r="A24" t="str">
            <v>NC-CPS-023-2022</v>
          </cell>
          <cell r="B24" t="str">
            <v>2 NACIONAL</v>
          </cell>
          <cell r="C24" t="str">
            <v>CD-NC-032-2022</v>
          </cell>
          <cell r="D24">
            <v>23</v>
          </cell>
          <cell r="E24" t="str">
            <v>CAMILO ERNESTO VINCHIRA PARRA</v>
          </cell>
          <cell r="F24">
            <v>44573</v>
          </cell>
          <cell r="G24" t="str">
            <v>Prestar los servicios profesionales para el desarrollo de las actividades relacionadas con la Dimensión de Talento Humano del Modelo Integrado de Planeación y Gestión – MIPG, para los componentes de Bienestar e incentivos para la vigencia 2022, así como el programa desvinculación asistida, con el fin de fortalecer la gestión propia del talento humano de Parques Nacionales Naturales de Colombia</v>
          </cell>
          <cell r="H24" t="str">
            <v>2 CONTRATACIÓN DIRECTA</v>
          </cell>
          <cell r="I24" t="str">
            <v>14 PRESTACIÓN DE SERVICIOS</v>
          </cell>
          <cell r="J24" t="str">
            <v>N/A</v>
          </cell>
          <cell r="K24">
            <v>6122</v>
          </cell>
          <cell r="L24">
            <v>6022</v>
          </cell>
          <cell r="M24">
            <v>44574</v>
          </cell>
          <cell r="O24">
            <v>5700000</v>
          </cell>
          <cell r="P24">
            <v>65550000</v>
          </cell>
          <cell r="Q24">
            <v>0</v>
          </cell>
          <cell r="R24" t="str">
            <v>1 PERSONA NATURAL</v>
          </cell>
          <cell r="S24" t="str">
            <v>3 CÉDULA DE CIUDADANÍA</v>
          </cell>
          <cell r="T24">
            <v>79532167</v>
          </cell>
          <cell r="U24" t="str">
            <v>N-A</v>
          </cell>
          <cell r="V24" t="str">
            <v>11 NO SE DILIGENCIA INFORMACIÓN PARA ESTE FORMULARIO EN ESTE PERÍODO DE REPORTE</v>
          </cell>
          <cell r="X24" t="str">
            <v>CAMILO ERNESTO VINCHIRA PARRA</v>
          </cell>
          <cell r="Y24" t="str">
            <v>1 PÓLIZA</v>
          </cell>
          <cell r="Z24" t="str">
            <v>12 SEGUROS DEL ESTADO</v>
          </cell>
          <cell r="AA24" t="str">
            <v>2 CUMPLIMIENTO</v>
          </cell>
          <cell r="AB24">
            <v>44574</v>
          </cell>
          <cell r="AC24" t="str">
            <v>37-46-101003680</v>
          </cell>
          <cell r="AD24" t="str">
            <v>GRUPO DE GESTIÓN HUMANA</v>
          </cell>
          <cell r="AE24" t="str">
            <v>2 SUPERVISOR</v>
          </cell>
          <cell r="AF24" t="str">
            <v>3 CÉDULA DE CIUDADANÍA</v>
          </cell>
          <cell r="AG24">
            <v>52767503</v>
          </cell>
          <cell r="AH24" t="str">
            <v>SANDRA VIVIANA PEÑA ARIAS</v>
          </cell>
          <cell r="AI24">
            <v>345</v>
          </cell>
          <cell r="AJ24" t="str">
            <v>3 NO PACTADOS</v>
          </cell>
          <cell r="AK24">
            <v>44574</v>
          </cell>
          <cell r="AM24" t="str">
            <v>4 NO SE HA ADICIONADO NI EN VALOR y EN TIEMPO</v>
          </cell>
          <cell r="AN24">
            <v>0</v>
          </cell>
          <cell r="AO24">
            <v>0</v>
          </cell>
          <cell r="AQ24">
            <v>0</v>
          </cell>
          <cell r="AS24">
            <v>44574</v>
          </cell>
          <cell r="AT24">
            <v>44922</v>
          </cell>
          <cell r="AV24" t="str">
            <v>2. NO</v>
          </cell>
          <cell r="AY24" t="str">
            <v>2. NO</v>
          </cell>
          <cell r="AZ24">
            <v>0</v>
          </cell>
          <cell r="BD24" t="str">
            <v>2022420501000023E</v>
          </cell>
          <cell r="BE24">
            <v>65550000</v>
          </cell>
          <cell r="BG24" t="str">
            <v>https://www.secop.gov.co/CO1BusinessLine/Tendering/BuyerWorkArea/Index?docUniqueIdentifier=CO1.BDOS.2524344</v>
          </cell>
          <cell r="BH24" t="str">
            <v>VIGENTE</v>
          </cell>
          <cell r="BJ24" t="str">
            <v xml:space="preserve">https://community.secop.gov.co/Public/Tendering/OpportunityDetail/Index?noticeUID=CO1.NTC.2528139&amp;isFromPublicArea=True&amp;isModal=False
</v>
          </cell>
        </row>
        <row r="25">
          <cell r="A25" t="str">
            <v>NC-CPS-024-2022</v>
          </cell>
          <cell r="B25" t="str">
            <v>2 NACIONAL</v>
          </cell>
          <cell r="C25" t="str">
            <v>CD-NC-031-2022</v>
          </cell>
          <cell r="D25">
            <v>24</v>
          </cell>
          <cell r="E25" t="str">
            <v>ANDRES EDUARDO VELASQUEZ VARGAS</v>
          </cell>
          <cell r="F25">
            <v>44573</v>
          </cell>
          <cell r="G25" t="str">
            <v>Prestar los servicios profesionales en la Oficina Asesora Jurídica de Parques Nacionales Naturales para ejercer la defensa y representación judicial y extrajudicial y de derecho ambiental de la entidad en los procesos y asuntos en los cuales pueda llegar a hacer parte</v>
          </cell>
          <cell r="H25" t="str">
            <v>2 CONTRATACIÓN DIRECTA</v>
          </cell>
          <cell r="I25" t="str">
            <v>14 PRESTACIÓN DE SERVICIOS</v>
          </cell>
          <cell r="J25" t="str">
            <v>N/A</v>
          </cell>
          <cell r="K25">
            <v>8622</v>
          </cell>
          <cell r="L25">
            <v>6122</v>
          </cell>
          <cell r="M25">
            <v>44574</v>
          </cell>
          <cell r="O25">
            <v>6794000</v>
          </cell>
          <cell r="P25">
            <v>74507533</v>
          </cell>
          <cell r="Q25">
            <v>0.3333333283662796</v>
          </cell>
          <cell r="R25" t="str">
            <v>1 PERSONA NATURAL</v>
          </cell>
          <cell r="S25" t="str">
            <v>3 CÉDULA DE CIUDADANÍA</v>
          </cell>
          <cell r="T25">
            <v>79781725</v>
          </cell>
          <cell r="U25" t="str">
            <v>N-A</v>
          </cell>
          <cell r="V25" t="str">
            <v>11 NO SE DILIGENCIA INFORMACIÓN PARA ESTE FORMULARIO EN ESTE PERÍODO DE REPORTE</v>
          </cell>
          <cell r="X25" t="str">
            <v>ANDRES EDUARDO VELASQUEZ VARGAS</v>
          </cell>
          <cell r="Y25" t="str">
            <v>1 PÓLIZA</v>
          </cell>
          <cell r="Z25" t="str">
            <v>12 SEGUROS DEL ESTADO</v>
          </cell>
          <cell r="AA25" t="str">
            <v>2 CUMPLIMIENTO</v>
          </cell>
          <cell r="AB25">
            <v>44574</v>
          </cell>
          <cell r="AC25" t="str">
            <v>11-44-101180180</v>
          </cell>
          <cell r="AD25" t="str">
            <v>OFICINA ASESORA JURIDICA</v>
          </cell>
          <cell r="AE25" t="str">
            <v>2 SUPERVISOR</v>
          </cell>
          <cell r="AF25" t="str">
            <v>3 CÉDULA DE CIUDADANÍA</v>
          </cell>
          <cell r="AG25">
            <v>80157210</v>
          </cell>
          <cell r="AH25" t="str">
            <v>JUAN DE DIOS DUARTE SANCHEZ</v>
          </cell>
          <cell r="AI25">
            <v>329</v>
          </cell>
          <cell r="AJ25" t="str">
            <v>3 NO PACTADOS</v>
          </cell>
          <cell r="AK25">
            <v>44574</v>
          </cell>
          <cell r="AM25" t="str">
            <v>4 NO SE HA ADICIONADO NI EN VALOR y EN TIEMPO</v>
          </cell>
          <cell r="AN25">
            <v>0</v>
          </cell>
          <cell r="AO25">
            <v>0</v>
          </cell>
          <cell r="AQ25">
            <v>0</v>
          </cell>
          <cell r="AS25">
            <v>44574</v>
          </cell>
          <cell r="AT25">
            <v>44906</v>
          </cell>
          <cell r="AV25" t="str">
            <v>2. NO</v>
          </cell>
          <cell r="AY25" t="str">
            <v>2. NO</v>
          </cell>
          <cell r="AZ25">
            <v>0</v>
          </cell>
          <cell r="BD25" t="str">
            <v>2022420501000024E</v>
          </cell>
          <cell r="BE25">
            <v>74507533</v>
          </cell>
          <cell r="BG25" t="str">
            <v>https://www.secop.gov.co/CO1BusinessLine/Tendering/BuyerWorkArea/Index?docUniqueIdentifier=CO1.BDOS.2525608</v>
          </cell>
          <cell r="BH25" t="str">
            <v>VIGENTE</v>
          </cell>
          <cell r="BJ25" t="str">
            <v xml:space="preserve">https://community.secop.gov.co/Public/Tendering/OpportunityDetail/Index?noticeUID=CO1.NTC.2527919&amp;isFromPublicArea=True&amp;isModal=False
</v>
          </cell>
        </row>
        <row r="26">
          <cell r="A26" t="str">
            <v>NC-CPS-025-2022</v>
          </cell>
          <cell r="B26" t="str">
            <v>2 NACIONAL</v>
          </cell>
          <cell r="C26" t="str">
            <v>CD-NC-030-2022</v>
          </cell>
          <cell r="D26">
            <v>25</v>
          </cell>
          <cell r="E26" t="str">
            <v xml:space="preserve">MARIA ANGEL GONZALEZ ROIS </v>
          </cell>
          <cell r="F26">
            <v>44573</v>
          </cell>
          <cell r="G26" t="str">
            <v>Prestar los servicios profesionales en la Oficina Asesora Jurídica, para apoyar las actividades relacionadas con el Sistema Integrado de Gestión y Planeación, así como en los procesos presupuestales y financieros</v>
          </cell>
          <cell r="H26" t="str">
            <v>2 CONTRATACIÓN DIRECTA</v>
          </cell>
          <cell r="I26" t="str">
            <v>14 PRESTACIÓN DE SERVICIOS</v>
          </cell>
          <cell r="J26" t="str">
            <v>N/A</v>
          </cell>
          <cell r="K26">
            <v>8022</v>
          </cell>
          <cell r="L26">
            <v>6222</v>
          </cell>
          <cell r="M26">
            <v>44574</v>
          </cell>
          <cell r="O26">
            <v>6665000</v>
          </cell>
          <cell r="P26">
            <v>73315000</v>
          </cell>
          <cell r="Q26">
            <v>0</v>
          </cell>
          <cell r="R26" t="str">
            <v>1 PERSONA NATURAL</v>
          </cell>
          <cell r="S26" t="str">
            <v>3 CÉDULA DE CIUDADANÍA</v>
          </cell>
          <cell r="T26">
            <v>52152097</v>
          </cell>
          <cell r="U26" t="str">
            <v>N-A</v>
          </cell>
          <cell r="V26" t="str">
            <v>11 NO SE DILIGENCIA INFORMACIÓN PARA ESTE FORMULARIO EN ESTE PERÍODO DE REPORTE</v>
          </cell>
          <cell r="X26" t="str">
            <v xml:space="preserve">MARIA ANGEL GONZALEZ ROIS </v>
          </cell>
          <cell r="Y26" t="str">
            <v>1 PÓLIZA</v>
          </cell>
          <cell r="Z26" t="str">
            <v>12 SEGUROS DEL ESTADO</v>
          </cell>
          <cell r="AA26" t="str">
            <v>2 CUMPLIMIENTO</v>
          </cell>
          <cell r="AB26">
            <v>44574</v>
          </cell>
          <cell r="AC26" t="str">
            <v>2146-101035293</v>
          </cell>
          <cell r="AD26" t="str">
            <v>OFICINA ASESORA JURIDICA</v>
          </cell>
          <cell r="AE26" t="str">
            <v>2 SUPERVISOR</v>
          </cell>
          <cell r="AF26" t="str">
            <v>3 CÉDULA DE CIUDADANÍA</v>
          </cell>
          <cell r="AG26">
            <v>80157210</v>
          </cell>
          <cell r="AH26" t="str">
            <v>JUAN DE DIOS DUARTE SANCHEZ</v>
          </cell>
          <cell r="AI26">
            <v>330</v>
          </cell>
          <cell r="AJ26" t="str">
            <v>3 NO PACTADOS</v>
          </cell>
          <cell r="AK26">
            <v>44574</v>
          </cell>
          <cell r="AM26" t="str">
            <v>4 NO SE HA ADICIONADO NI EN VALOR y EN TIEMPO</v>
          </cell>
          <cell r="AN26">
            <v>0</v>
          </cell>
          <cell r="AO26">
            <v>0</v>
          </cell>
          <cell r="AQ26">
            <v>0</v>
          </cell>
          <cell r="AS26">
            <v>44574</v>
          </cell>
          <cell r="AT26">
            <v>44907</v>
          </cell>
          <cell r="AV26" t="str">
            <v>2. NO</v>
          </cell>
          <cell r="AY26" t="str">
            <v>2. NO</v>
          </cell>
          <cell r="AZ26">
            <v>0</v>
          </cell>
          <cell r="BD26" t="str">
            <v>2022420501000025E</v>
          </cell>
          <cell r="BE26">
            <v>73315000</v>
          </cell>
          <cell r="BG26" t="str">
            <v>https://www.secop.gov.co/CO1BusinessLine/Tendering/BuyerWorkArea/Index?docUniqueIdentifier=CO1.BDOS.2525404</v>
          </cell>
          <cell r="BH26" t="str">
            <v>VIGENTE</v>
          </cell>
          <cell r="BJ26" t="str">
            <v>https://community.secop.gov.co/Public/Tendering/OpportunityDetail/Index?noticeUID=CO1.NTC.2527820&amp;isFromPublicArea=True&amp;isModal=False</v>
          </cell>
        </row>
        <row r="27">
          <cell r="A27" t="str">
            <v>NC-CPS-026-2022</v>
          </cell>
          <cell r="B27" t="str">
            <v>2 NACIONAL</v>
          </cell>
          <cell r="C27" t="str">
            <v>CD-NC-026-2022</v>
          </cell>
          <cell r="D27">
            <v>26</v>
          </cell>
          <cell r="E27" t="str">
            <v>ANA MARIA HERNANDEZ ANZOLA</v>
          </cell>
          <cell r="F27">
            <v>44573</v>
          </cell>
          <cell r="G27" t="str">
            <v>Prestación de servicios profesionales para la administración de datos generados a partir  del sensoramiento remoto  relacionados con  acuerdos de restauración con campesinos en Parques Nacionales</v>
          </cell>
          <cell r="H27" t="str">
            <v>2 CONTRATACIÓN DIRECTA</v>
          </cell>
          <cell r="I27" t="str">
            <v>14 PRESTACIÓN DE SERVICIOS</v>
          </cell>
          <cell r="J27" t="str">
            <v>N/A</v>
          </cell>
          <cell r="K27">
            <v>12022</v>
          </cell>
          <cell r="L27">
            <v>6322</v>
          </cell>
          <cell r="M27">
            <v>44574</v>
          </cell>
          <cell r="O27">
            <v>5700000</v>
          </cell>
          <cell r="P27">
            <v>62510000</v>
          </cell>
          <cell r="Q27">
            <v>0</v>
          </cell>
          <cell r="R27" t="str">
            <v>1 PERSONA NATURAL</v>
          </cell>
          <cell r="S27" t="str">
            <v>3 CÉDULA DE CIUDADANÍA</v>
          </cell>
          <cell r="T27">
            <v>1032363869</v>
          </cell>
          <cell r="U27" t="str">
            <v>N-A</v>
          </cell>
          <cell r="V27" t="str">
            <v>11 NO SE DILIGENCIA INFORMACIÓN PARA ESTE FORMULARIO EN ESTE PERÍODO DE REPORTE</v>
          </cell>
          <cell r="X27" t="str">
            <v>ANA MARIA HERNANDEZ ANZOLA</v>
          </cell>
          <cell r="Y27" t="str">
            <v>1 PÓLIZA</v>
          </cell>
          <cell r="Z27" t="str">
            <v>8 MUNDIAL SEGUROS</v>
          </cell>
          <cell r="AA27" t="str">
            <v>2 CUMPLIMIENTO</v>
          </cell>
          <cell r="AB27">
            <v>44573</v>
          </cell>
          <cell r="AC27" t="str">
            <v xml:space="preserve">	NB-100192187</v>
          </cell>
          <cell r="AD27" t="str">
            <v>GRUPO DE GESTION DEL CONOCIMIENTO E INNOVACIÓN</v>
          </cell>
          <cell r="AE27" t="str">
            <v>2 SUPERVISOR</v>
          </cell>
          <cell r="AF27" t="str">
            <v>3 CÉDULA DE CIUDADANÍA</v>
          </cell>
          <cell r="AG27">
            <v>51723033</v>
          </cell>
          <cell r="AH27" t="str">
            <v>LUZ MILA SOTELO DELGADILLO</v>
          </cell>
          <cell r="AI27">
            <v>329</v>
          </cell>
          <cell r="AJ27" t="str">
            <v>3 NO PACTADOS</v>
          </cell>
          <cell r="AK27">
            <v>44574</v>
          </cell>
          <cell r="AM27" t="str">
            <v>4 NO SE HA ADICIONADO NI EN VALOR y EN TIEMPO</v>
          </cell>
          <cell r="AN27">
            <v>0</v>
          </cell>
          <cell r="AO27">
            <v>0</v>
          </cell>
          <cell r="AQ27">
            <v>0</v>
          </cell>
          <cell r="AS27">
            <v>44574</v>
          </cell>
          <cell r="AT27">
            <v>44906</v>
          </cell>
          <cell r="AV27" t="str">
            <v>2. NO</v>
          </cell>
          <cell r="AY27" t="str">
            <v>2. NO</v>
          </cell>
          <cell r="AZ27">
            <v>0</v>
          </cell>
          <cell r="BD27" t="str">
            <v>2022420501000026E</v>
          </cell>
          <cell r="BE27">
            <v>62510000</v>
          </cell>
          <cell r="BG27" t="str">
            <v>https://www.secop.gov.co/CO1BusinessLine/Tendering/BuyerWorkArea/Index?docUniqueIdentifier=CO1.BDOS.2522206</v>
          </cell>
          <cell r="BH27" t="str">
            <v>VIGENTE</v>
          </cell>
          <cell r="BJ27" t="str">
            <v xml:space="preserve">https://community.secop.gov.co/Public/Tendering/OpportunityDetail/Index?noticeUID=CO1.NTC.2529056&amp;isFromPublicArea=True&amp;isModal=False
</v>
          </cell>
        </row>
        <row r="28">
          <cell r="A28" t="str">
            <v>NC-CPS-027-2022</v>
          </cell>
          <cell r="B28" t="str">
            <v>2 NACIONAL</v>
          </cell>
          <cell r="C28" t="str">
            <v>CD-NC-034-2022</v>
          </cell>
          <cell r="D28">
            <v>27</v>
          </cell>
          <cell r="E28" t="str">
            <v>PAOLA CATALINA ISOZA VELASQUEZ</v>
          </cell>
          <cell r="F28">
            <v>44573</v>
          </cell>
          <cell r="G28" t="str">
            <v>Prestar los servicios profesionales en la Oficina Asesora Jurídica de Parques Nacionales Naturales para apoyar la revisión de los planes de manejo o instrumentos de planificación de las áreas protegidas, así como elaborar instrumentos normativos que conduzcan al cumplimiento de la misión y funciones de la entidad</v>
          </cell>
          <cell r="H28" t="str">
            <v>2 CONTRATACIÓN DIRECTA</v>
          </cell>
          <cell r="I28" t="str">
            <v>14 PRESTACIÓN DE SERVICIOS</v>
          </cell>
          <cell r="J28" t="str">
            <v>N/A</v>
          </cell>
          <cell r="K28">
            <v>7822</v>
          </cell>
          <cell r="L28">
            <v>6422</v>
          </cell>
          <cell r="M28">
            <v>44574</v>
          </cell>
          <cell r="O28">
            <v>6665000</v>
          </cell>
          <cell r="P28">
            <v>73315000</v>
          </cell>
          <cell r="Q28">
            <v>0</v>
          </cell>
          <cell r="R28" t="str">
            <v>1 PERSONA NATURAL</v>
          </cell>
          <cell r="S28" t="str">
            <v>3 CÉDULA DE CIUDADANÍA</v>
          </cell>
          <cell r="T28">
            <v>1136879550</v>
          </cell>
          <cell r="U28" t="str">
            <v>N-A</v>
          </cell>
          <cell r="V28" t="str">
            <v>11 NO SE DILIGENCIA INFORMACIÓN PARA ESTE FORMULARIO EN ESTE PERÍODO DE REPORTE</v>
          </cell>
          <cell r="X28" t="str">
            <v>PAOLA CATALINA ISOZA VELASQUEZ</v>
          </cell>
          <cell r="Y28" t="str">
            <v>1 PÓLIZA</v>
          </cell>
          <cell r="Z28" t="str">
            <v>12 SEGUROS DEL ESTADO</v>
          </cell>
          <cell r="AA28" t="str">
            <v>2 CUMPLIMIENTO</v>
          </cell>
          <cell r="AB28">
            <v>44574</v>
          </cell>
          <cell r="AC28" t="str">
            <v>37-46-101003678</v>
          </cell>
          <cell r="AD28" t="str">
            <v>OFICINA ASESORA JURIDICA</v>
          </cell>
          <cell r="AE28" t="str">
            <v>2 SUPERVISOR</v>
          </cell>
          <cell r="AF28" t="str">
            <v>3 CÉDULA DE CIUDADANÍA</v>
          </cell>
          <cell r="AG28">
            <v>80157210</v>
          </cell>
          <cell r="AH28" t="str">
            <v>JUAN DE DIOS DUARTE SANCHEZ</v>
          </cell>
          <cell r="AI28">
            <v>330</v>
          </cell>
          <cell r="AJ28" t="str">
            <v>3 NO PACTADOS</v>
          </cell>
          <cell r="AK28">
            <v>44574</v>
          </cell>
          <cell r="AM28" t="str">
            <v>4 NO SE HA ADICIONADO NI EN VALOR y EN TIEMPO</v>
          </cell>
          <cell r="AN28">
            <v>0</v>
          </cell>
          <cell r="AO28">
            <v>0</v>
          </cell>
          <cell r="AQ28">
            <v>0</v>
          </cell>
          <cell r="AS28">
            <v>44575</v>
          </cell>
          <cell r="AT28">
            <v>44908</v>
          </cell>
          <cell r="AV28" t="str">
            <v>2. NO</v>
          </cell>
          <cell r="AY28" t="str">
            <v>2. NO</v>
          </cell>
          <cell r="AZ28">
            <v>0</v>
          </cell>
          <cell r="BD28" t="str">
            <v>2022420501000027E</v>
          </cell>
          <cell r="BE28">
            <v>73315000</v>
          </cell>
          <cell r="BG28" t="str">
            <v>https://www.secop.gov.co/CO1BusinessLine/Tendering/BuyerWorkArea/Index?docUniqueIdentifier=CO1.BDOS.2528153</v>
          </cell>
          <cell r="BH28" t="str">
            <v>VIGENTE</v>
          </cell>
          <cell r="BJ28" t="str">
            <v xml:space="preserve">https://community.secop.gov.co/Public/Tendering/OpportunityDetail/Index?noticeUID=CO1.NTC.2529642&amp;isFromPublicArea=True&amp;isModal=False
</v>
          </cell>
        </row>
        <row r="29">
          <cell r="A29" t="str">
            <v>NC-CPS-028-2022</v>
          </cell>
          <cell r="B29" t="str">
            <v>2 NACIONAL</v>
          </cell>
          <cell r="C29" t="str">
            <v>CD-NC-035-2022</v>
          </cell>
          <cell r="D29">
            <v>28</v>
          </cell>
          <cell r="E29" t="str">
            <v>SANDRA YANETH PEREZ SALAZAR</v>
          </cell>
          <cell r="F29">
            <v>44573</v>
          </cell>
          <cell r="G29" t="str">
            <v xml:space="preserve">Prestación de servicios profesionales para adelantar la gestión presupuestal y administrativa, así como la implementación y seguimiento de los temas de calidad en la Subdirección de Gestión y Manejo de Áreas Protegidas.	</v>
          </cell>
          <cell r="H29" t="str">
            <v>2 CONTRATACIÓN DIRECTA</v>
          </cell>
          <cell r="I29" t="str">
            <v>14 PRESTACIÓN DE SERVICIOS</v>
          </cell>
          <cell r="J29" t="str">
            <v>N/A</v>
          </cell>
          <cell r="K29">
            <v>7522</v>
          </cell>
          <cell r="L29">
            <v>6522</v>
          </cell>
          <cell r="M29">
            <v>44574</v>
          </cell>
          <cell r="O29">
            <v>7574000</v>
          </cell>
          <cell r="P29">
            <v>87101000</v>
          </cell>
          <cell r="Q29">
            <v>0</v>
          </cell>
          <cell r="R29" t="str">
            <v>1 PERSONA NATURAL</v>
          </cell>
          <cell r="S29" t="str">
            <v>3 CÉDULA DE CIUDADANÍA</v>
          </cell>
          <cell r="T29">
            <v>46669762</v>
          </cell>
          <cell r="U29" t="str">
            <v>N-A</v>
          </cell>
          <cell r="V29" t="str">
            <v>11 NO SE DILIGENCIA INFORMACIÓN PARA ESTE FORMULARIO EN ESTE PERÍODO DE REPORTE</v>
          </cell>
          <cell r="X29" t="str">
            <v>SANDRA YANETH PEREZ SALAZAR</v>
          </cell>
          <cell r="Y29" t="str">
            <v>1 PÓLIZA</v>
          </cell>
          <cell r="Z29" t="str">
            <v>12 SEGUROS DEL ESTADO</v>
          </cell>
          <cell r="AA29" t="str">
            <v>2 CUMPLIMIENTO</v>
          </cell>
          <cell r="AB29">
            <v>44574</v>
          </cell>
          <cell r="AC29" t="str">
            <v>37-46-101003679</v>
          </cell>
          <cell r="AD29" t="str">
            <v>SUBDIRECCIÓN DE GESTIÓN Y MANEJO DE AREAS PROTEGIDAS</v>
          </cell>
          <cell r="AE29" t="str">
            <v>2 SUPERVISOR</v>
          </cell>
          <cell r="AF29" t="str">
            <v>3 CÉDULA DE CIUDADANÍA</v>
          </cell>
          <cell r="AG29">
            <v>52197050</v>
          </cell>
          <cell r="AH29" t="str">
            <v>EDNA MARIA CAROLINA JARRO FAJARDO</v>
          </cell>
          <cell r="AI29">
            <v>345</v>
          </cell>
          <cell r="AJ29" t="str">
            <v>3 NO PACTADOS</v>
          </cell>
          <cell r="AK29">
            <v>44574</v>
          </cell>
          <cell r="AM29" t="str">
            <v>4 NO SE HA ADICIONADO NI EN VALOR y EN TIEMPO</v>
          </cell>
          <cell r="AN29">
            <v>0</v>
          </cell>
          <cell r="AO29">
            <v>0</v>
          </cell>
          <cell r="AQ29">
            <v>0</v>
          </cell>
          <cell r="AS29">
            <v>44574</v>
          </cell>
          <cell r="AT29">
            <v>44922</v>
          </cell>
          <cell r="AV29" t="str">
            <v>2. NO</v>
          </cell>
          <cell r="AY29" t="str">
            <v>2. NO</v>
          </cell>
          <cell r="AZ29">
            <v>0</v>
          </cell>
          <cell r="BD29" t="str">
            <v>2022420501000028E</v>
          </cell>
          <cell r="BE29">
            <v>87101000</v>
          </cell>
          <cell r="BG29" t="str">
            <v>https://www.secop.gov.co/CO1BusinessLine/Tendering/BuyerWorkArea/Index?docUniqueIdentifier=CO1.BDOS.2529306</v>
          </cell>
          <cell r="BH29" t="str">
            <v>VIGENTE</v>
          </cell>
          <cell r="BJ29" t="str">
            <v>https://community.secop.gov.co/Public/Tendering/OpportunityDetail/Index?noticeUID=CO1.NTC.2533868&amp;isFromPublicArea=True&amp;isModal=False</v>
          </cell>
        </row>
        <row r="30">
          <cell r="A30" t="str">
            <v>NC-CPS-029-2022</v>
          </cell>
          <cell r="B30" t="str">
            <v>2 NACIONAL</v>
          </cell>
          <cell r="C30" t="str">
            <v>CD-NC-037-2022</v>
          </cell>
          <cell r="D30">
            <v>29</v>
          </cell>
          <cell r="E30" t="str">
            <v>SIMON DANIEL RODRIGUEZ PINILLA</v>
          </cell>
          <cell r="F30">
            <v>44574</v>
          </cell>
          <cell r="G30" t="str">
            <v>Prestar servicios profesionales en el diseño e implementación de estrategias de promoción y divulgación de las áreas protegidas con vocación ecoturística de Parques Nacionales Naturales de Colombia, de acuerdo a las estrategias enfocadas al mejoramiento de la prestación de los servicios asociados.</v>
          </cell>
          <cell r="H30" t="str">
            <v>2 CONTRATACIÓN DIRECTA</v>
          </cell>
          <cell r="I30" t="str">
            <v>14 PRESTACIÓN DE SERVICIOS</v>
          </cell>
          <cell r="J30" t="str">
            <v>N/A</v>
          </cell>
          <cell r="K30">
            <v>7622</v>
          </cell>
          <cell r="L30">
            <v>6622</v>
          </cell>
          <cell r="M30">
            <v>44574</v>
          </cell>
          <cell r="O30">
            <v>4100000</v>
          </cell>
          <cell r="P30">
            <v>45100000</v>
          </cell>
          <cell r="Q30">
            <v>0</v>
          </cell>
          <cell r="R30" t="str">
            <v>1 PERSONA NATURAL</v>
          </cell>
          <cell r="S30" t="str">
            <v>3 CÉDULA DE CIUDADANÍA</v>
          </cell>
          <cell r="T30">
            <v>1136881699</v>
          </cell>
          <cell r="U30" t="str">
            <v>N-A</v>
          </cell>
          <cell r="V30" t="str">
            <v>11 NO SE DILIGENCIA INFORMACIÓN PARA ESTE FORMULARIO EN ESTE PERÍODO DE REPORTE</v>
          </cell>
          <cell r="X30" t="str">
            <v>SIMON DANIEL RODRIGUEZ PINILLA</v>
          </cell>
          <cell r="Y30" t="str">
            <v>1 PÓLIZA</v>
          </cell>
          <cell r="Z30" t="str">
            <v>13 SURAMERICANA</v>
          </cell>
          <cell r="AA30" t="str">
            <v>2 CUMPLIMIENTO</v>
          </cell>
          <cell r="AB30">
            <v>44574</v>
          </cell>
          <cell r="AC30" t="str">
            <v>3244709-1</v>
          </cell>
          <cell r="AD30" t="str">
            <v>SUBDIRECCIÓN DE SOSTENIBILIDAD Y NEGOCIOS AMBIENTALES</v>
          </cell>
          <cell r="AE30" t="str">
            <v>2 SUPERVISOR</v>
          </cell>
          <cell r="AF30" t="str">
            <v>3 CÉDULA DE CIUDADANÍA</v>
          </cell>
          <cell r="AG30">
            <v>80857647</v>
          </cell>
          <cell r="AH30" t="str">
            <v>LUIS ALBERTO BAUTISTA PEÑA</v>
          </cell>
          <cell r="AI30">
            <v>330</v>
          </cell>
          <cell r="AJ30" t="str">
            <v>3 NO PACTADOS</v>
          </cell>
          <cell r="AK30">
            <v>44574</v>
          </cell>
          <cell r="AM30" t="str">
            <v>4 NO SE HA ADICIONADO NI EN VALOR y EN TIEMPO</v>
          </cell>
          <cell r="AN30">
            <v>0</v>
          </cell>
          <cell r="AO30">
            <v>0</v>
          </cell>
          <cell r="AQ30">
            <v>0</v>
          </cell>
          <cell r="AS30">
            <v>44574</v>
          </cell>
          <cell r="AT30">
            <v>44907</v>
          </cell>
          <cell r="AV30" t="str">
            <v>2. NO</v>
          </cell>
          <cell r="AY30" t="str">
            <v>2. NO</v>
          </cell>
          <cell r="AZ30">
            <v>0</v>
          </cell>
          <cell r="BD30" t="str">
            <v>2022420501000029E</v>
          </cell>
          <cell r="BE30">
            <v>45100000</v>
          </cell>
          <cell r="BG30" t="str">
            <v>https://www.secop.gov.co/CO1BusinessLine/Tendering/BuyerWorkArea/Index?docUniqueIdentifier=CO1.BDOS.2532273</v>
          </cell>
          <cell r="BH30" t="str">
            <v>VIGENTE</v>
          </cell>
          <cell r="BJ30" t="str">
            <v xml:space="preserve">https://community.secop.gov.co/Public/Tendering/OpportunityDetail/Index?noticeUID=CO1.NTC.2535283&amp;isFromPublicArea=True&amp;isModal=False
</v>
          </cell>
        </row>
        <row r="31">
          <cell r="A31" t="str">
            <v>NC-CPS-030-2022</v>
          </cell>
          <cell r="B31" t="str">
            <v>2 NACIONAL</v>
          </cell>
          <cell r="C31" t="str">
            <v>CD-NC-039-2022</v>
          </cell>
          <cell r="D31">
            <v>30</v>
          </cell>
          <cell r="E31" t="str">
            <v xml:space="preserve">CARLOS DANIEL MONCAYO SAMUDIO </v>
          </cell>
          <cell r="F31">
            <v>44574</v>
          </cell>
          <cell r="G31" t="str">
            <v>Prestar los servicios profesionales al Grupo de Predios de la Oficina Asesora Jurídica para apoyar los asuntos prediales en especial los relacionados con los procesos de saneamiento al interior de las áreas del sistema de Parques Nacionales Naturales.</v>
          </cell>
          <cell r="H31" t="str">
            <v>2 CONTRATACIÓN DIRECTA</v>
          </cell>
          <cell r="I31" t="str">
            <v>14 PRESTACIÓN DE SERVICIOS</v>
          </cell>
          <cell r="J31" t="str">
            <v>N/A</v>
          </cell>
          <cell r="K31">
            <v>10222</v>
          </cell>
          <cell r="L31">
            <v>6722</v>
          </cell>
          <cell r="M31">
            <v>44574</v>
          </cell>
          <cell r="O31">
            <v>6304000</v>
          </cell>
          <cell r="P31">
            <v>69344000</v>
          </cell>
          <cell r="Q31">
            <v>0</v>
          </cell>
          <cell r="R31" t="str">
            <v>1 PERSONA NATURAL</v>
          </cell>
          <cell r="S31" t="str">
            <v>3 CÉDULA DE CIUDADANÍA</v>
          </cell>
          <cell r="T31">
            <v>1085272006</v>
          </cell>
          <cell r="U31" t="str">
            <v>N-A</v>
          </cell>
          <cell r="V31" t="str">
            <v>11 NO SE DILIGENCIA INFORMACIÓN PARA ESTE FORMULARIO EN ESTE PERÍODO DE REPORTE</v>
          </cell>
          <cell r="X31" t="str">
            <v xml:space="preserve">CARLOS DANIEL MONCAYO SAMUDIO </v>
          </cell>
          <cell r="Y31" t="str">
            <v>1 PÓLIZA</v>
          </cell>
          <cell r="Z31" t="str">
            <v>12 SEGUROS DEL ESTADO</v>
          </cell>
          <cell r="AA31" t="str">
            <v>2 CUMPLIMIENTO</v>
          </cell>
          <cell r="AB31">
            <v>44574</v>
          </cell>
          <cell r="AC31" t="str">
            <v>14-46-101061552</v>
          </cell>
          <cell r="AD31" t="str">
            <v>GRUPO DE PREDIOS</v>
          </cell>
          <cell r="AE31" t="str">
            <v>2 SUPERVISOR</v>
          </cell>
          <cell r="AF31" t="str">
            <v>3 CÉDULA DE CIUDADANÍA</v>
          </cell>
          <cell r="AG31">
            <v>80157210</v>
          </cell>
          <cell r="AH31" t="str">
            <v>JUAN DE DIOS DUARTE SANCHEZ</v>
          </cell>
          <cell r="AI31">
            <v>330</v>
          </cell>
          <cell r="AJ31" t="str">
            <v>3 NO PACTADOS</v>
          </cell>
          <cell r="AM31" t="str">
            <v>4 NO SE HA ADICIONADO NI EN VALOR y EN TIEMPO</v>
          </cell>
          <cell r="AN31">
            <v>0</v>
          </cell>
          <cell r="AO31">
            <v>0</v>
          </cell>
          <cell r="AQ31">
            <v>0</v>
          </cell>
          <cell r="AS31">
            <v>44574</v>
          </cell>
          <cell r="AT31">
            <v>44907</v>
          </cell>
          <cell r="AV31" t="str">
            <v>2. NO</v>
          </cell>
          <cell r="AY31" t="str">
            <v>2. NO</v>
          </cell>
          <cell r="AZ31">
            <v>0</v>
          </cell>
          <cell r="BD31" t="str">
            <v>2022420501000030E</v>
          </cell>
          <cell r="BE31">
            <v>69344000</v>
          </cell>
          <cell r="BG31" t="str">
            <v>https://www.secop.gov.co/CO1BusinessLine/Tendering/BuyerWorkArea/Index?docUniqueIdentifier=CO1.BDOS.2532616</v>
          </cell>
          <cell r="BH31" t="str">
            <v>VIGENTE</v>
          </cell>
          <cell r="BJ31" t="str">
            <v xml:space="preserve">https://community.secop.gov.co/Public/Tendering/OpportunityDetail/Index?noticeUID=CO1.NTC.2535636&amp;isFromPublicArea=True&amp;isModal=False
</v>
          </cell>
        </row>
        <row r="32">
          <cell r="A32" t="str">
            <v>NC-CPS-031-2022</v>
          </cell>
          <cell r="B32" t="str">
            <v>2 NACIONAL</v>
          </cell>
          <cell r="C32" t="str">
            <v>CD-NC-027-2022</v>
          </cell>
          <cell r="D32">
            <v>31</v>
          </cell>
          <cell r="E32" t="str">
            <v>ALBA LILIANA GUALDRON DIAZ</v>
          </cell>
          <cell r="F32">
            <v>44574</v>
          </cell>
          <cell r="G32" t="str">
            <v>Prestación de servicios profesionales a partir de la interpretacion de imágenes de satélite y otros instrumentos relacionados con el estado de conservación de las areas protegidas en la Entidad.</v>
          </cell>
          <cell r="H32" t="str">
            <v>2 CONTRATACIÓN DIRECTA</v>
          </cell>
          <cell r="I32" t="str">
            <v>14 PRESTACIÓN DE SERVICIOS</v>
          </cell>
          <cell r="J32" t="str">
            <v>N/A</v>
          </cell>
          <cell r="K32">
            <v>9022</v>
          </cell>
          <cell r="L32">
            <v>7522</v>
          </cell>
          <cell r="M32">
            <v>44574</v>
          </cell>
          <cell r="O32">
            <v>5700000</v>
          </cell>
          <cell r="P32">
            <v>62510000</v>
          </cell>
          <cell r="Q32">
            <v>0</v>
          </cell>
          <cell r="R32" t="str">
            <v>1 PERSONA NATURAL</v>
          </cell>
          <cell r="S32" t="str">
            <v>3 CÉDULA DE CIUDADANÍA</v>
          </cell>
          <cell r="T32">
            <v>37899919</v>
          </cell>
          <cell r="U32" t="str">
            <v>N-A</v>
          </cell>
          <cell r="V32" t="str">
            <v>11 NO SE DILIGENCIA INFORMACIÓN PARA ESTE FORMULARIO EN ESTE PERÍODO DE REPORTE</v>
          </cell>
          <cell r="X32" t="str">
            <v>ALBA LILIANA GUALDRON DIAZ</v>
          </cell>
          <cell r="Y32" t="str">
            <v>1 PÓLIZA</v>
          </cell>
          <cell r="Z32" t="str">
            <v>8 MUNDIAL SEGUROS</v>
          </cell>
          <cell r="AA32" t="str">
            <v>2 CUMPLIMIENTO</v>
          </cell>
          <cell r="AB32">
            <v>44574</v>
          </cell>
          <cell r="AC32" t="str">
            <v>NB-100192330</v>
          </cell>
          <cell r="AD32" t="str">
            <v>GRUPO DE GESTION DEL CONOCIMIENTO E INNOVACIÓN</v>
          </cell>
          <cell r="AE32" t="str">
            <v>2 SUPERVISOR</v>
          </cell>
          <cell r="AF32" t="str">
            <v>3 CÉDULA DE CIUDADANÍA</v>
          </cell>
          <cell r="AG32">
            <v>51723033</v>
          </cell>
          <cell r="AH32" t="str">
            <v>LUZ MILA SOTELO DELGADILLO</v>
          </cell>
          <cell r="AI32">
            <v>329</v>
          </cell>
          <cell r="AJ32" t="str">
            <v>3 NO PACTADOS</v>
          </cell>
          <cell r="AM32" t="str">
            <v>4 NO SE HA ADICIONADO NI EN VALOR y EN TIEMPO</v>
          </cell>
          <cell r="AN32">
            <v>0</v>
          </cell>
          <cell r="AO32">
            <v>0</v>
          </cell>
          <cell r="AQ32">
            <v>0</v>
          </cell>
          <cell r="AS32">
            <v>44575</v>
          </cell>
          <cell r="AT32">
            <v>44907</v>
          </cell>
          <cell r="AV32" t="str">
            <v>2. NO</v>
          </cell>
          <cell r="AY32" t="str">
            <v>2. NO</v>
          </cell>
          <cell r="AZ32">
            <v>0</v>
          </cell>
          <cell r="BD32" t="str">
            <v>2022420501000031E</v>
          </cell>
          <cell r="BE32">
            <v>62510000</v>
          </cell>
          <cell r="BG32" t="str">
            <v>https://www.secop.gov.co/CO1BusinessLine/Tendering/BuyerWorkArea/Index?docUniqueIdentifier=CO1.BDOS.2522479</v>
          </cell>
          <cell r="BH32" t="str">
            <v>VIGENTE</v>
          </cell>
          <cell r="BJ32" t="str">
            <v xml:space="preserve">https://community.secop.gov.co/Public/Tendering/OpportunityDetail/Index?noticeUID=CO1.NTC.2530216&amp;isFromPublicArea=True&amp;isModal=False
</v>
          </cell>
        </row>
        <row r="33">
          <cell r="A33" t="str">
            <v>NC-CPS-032-2022</v>
          </cell>
          <cell r="B33" t="str">
            <v>2 NACIONAL</v>
          </cell>
          <cell r="C33" t="str">
            <v>CD-NC-040-2022</v>
          </cell>
          <cell r="D33">
            <v>32</v>
          </cell>
          <cell r="E33" t="str">
            <v>JUAN MANUEL RUSSY ESCOBAR</v>
          </cell>
          <cell r="F33">
            <v>44574</v>
          </cell>
          <cell r="G33" t="str">
            <v>Prestar los servicios profesionales en Parques Nacionales Naturales de Colombia, en especial en la Dirección General, las Subdirecciones y Oficinas Asesoras de la entidad para la asesoría jurídica en temas de derecho administrativo, contratación pública, así como al Grupo de Gestión Humana en asuntos de derecho administrativo laboral.</v>
          </cell>
          <cell r="H33" t="str">
            <v>2 CONTRATACIÓN DIRECTA</v>
          </cell>
          <cell r="I33" t="str">
            <v>14 PRESTACIÓN DE SERVICIOS</v>
          </cell>
          <cell r="J33" t="str">
            <v>N/A</v>
          </cell>
          <cell r="K33">
            <v>3922</v>
          </cell>
          <cell r="L33">
            <v>6822</v>
          </cell>
          <cell r="M33">
            <v>44574</v>
          </cell>
          <cell r="O33">
            <v>12305000</v>
          </cell>
          <cell r="P33">
            <v>141507500</v>
          </cell>
          <cell r="Q33">
            <v>0</v>
          </cell>
          <cell r="R33" t="str">
            <v>1 PERSONA NATURAL</v>
          </cell>
          <cell r="S33" t="str">
            <v>3 CÉDULA DE CIUDADANÍA</v>
          </cell>
          <cell r="T33">
            <v>6773144</v>
          </cell>
          <cell r="U33" t="str">
            <v>N-A</v>
          </cell>
          <cell r="V33" t="str">
            <v>11 NO SE DILIGENCIA INFORMACIÓN PARA ESTE FORMULARIO EN ESTE PERÍODO DE REPORTE</v>
          </cell>
          <cell r="X33" t="str">
            <v>JUAN MANUEL RUSSY ESCOBAR</v>
          </cell>
          <cell r="Y33" t="str">
            <v>1 PÓLIZA</v>
          </cell>
          <cell r="Z33" t="str">
            <v>12 SEGUROS DEL ESTADO</v>
          </cell>
          <cell r="AA33" t="str">
            <v>2 CUMPLIMIENTO</v>
          </cell>
          <cell r="AB33">
            <v>44574</v>
          </cell>
          <cell r="AC33" t="str">
            <v>21-44-101372919</v>
          </cell>
          <cell r="AD33" t="str">
            <v>DIRECCIÓN GENERAL</v>
          </cell>
          <cell r="AE33" t="str">
            <v>2 SUPERVISOR</v>
          </cell>
          <cell r="AF33" t="str">
            <v>3 CÉDULA DE CIUDADANÍA</v>
          </cell>
          <cell r="AG33">
            <v>79530167</v>
          </cell>
          <cell r="AH33" t="str">
            <v>PEDRO ORLANDO MOLANO PEREZ</v>
          </cell>
          <cell r="AI33">
            <v>345</v>
          </cell>
          <cell r="AJ33" t="str">
            <v>3 NO PACTADOS</v>
          </cell>
          <cell r="AM33" t="str">
            <v>4 NO SE HA ADICIONADO NI EN VALOR y EN TIEMPO</v>
          </cell>
          <cell r="AN33">
            <v>0</v>
          </cell>
          <cell r="AO33">
            <v>0</v>
          </cell>
          <cell r="AQ33">
            <v>0</v>
          </cell>
          <cell r="AS33">
            <v>44574</v>
          </cell>
          <cell r="AT33">
            <v>44922</v>
          </cell>
          <cell r="AV33" t="str">
            <v>2. NO</v>
          </cell>
          <cell r="AY33" t="str">
            <v>2. NO</v>
          </cell>
          <cell r="AZ33">
            <v>0</v>
          </cell>
          <cell r="BD33" t="str">
            <v>2022420501000032E</v>
          </cell>
          <cell r="BE33">
            <v>141507500</v>
          </cell>
          <cell r="BG33" t="str">
            <v>https://www.secop.gov.co/CO1BusinessLine/Tendering/BuyerWorkArea/Index?docUniqueIdentifier=CO1.BDOS.2532047</v>
          </cell>
          <cell r="BH33" t="str">
            <v>VIGENTE</v>
          </cell>
          <cell r="BJ33" t="str">
            <v xml:space="preserve">https://community.secop.gov.co/Public/Tendering/OpportunityDetail/Index?noticeUID=CO1.NTC.2535168&amp;isFromPublicArea=True&amp;isModal=False
</v>
          </cell>
        </row>
        <row r="34">
          <cell r="A34" t="str">
            <v>NC-CPS-033-2022</v>
          </cell>
          <cell r="B34" t="str">
            <v>2 NACIONAL</v>
          </cell>
          <cell r="C34" t="str">
            <v>CD-NC-041-2022</v>
          </cell>
          <cell r="D34">
            <v>33</v>
          </cell>
          <cell r="E34" t="str">
            <v>GERARDO ALBERTO VILLAMIL SANCHEZ</v>
          </cell>
          <cell r="F34">
            <v>44574</v>
          </cell>
          <cell r="G34" t="str">
            <v>Prestar servicios profesionales a la Oficina Asesora Jurídica para brindar acompañamiento y asesoría en asuntos de carácter jurídico y contractual</v>
          </cell>
          <cell r="H34" t="str">
            <v>2 CONTRATACIÓN DIRECTA</v>
          </cell>
          <cell r="I34" t="str">
            <v>14 PRESTACIÓN DE SERVICIOS</v>
          </cell>
          <cell r="J34" t="str">
            <v>N/A</v>
          </cell>
          <cell r="K34">
            <v>8922</v>
          </cell>
          <cell r="L34">
            <v>6922</v>
          </cell>
          <cell r="M34">
            <v>44574</v>
          </cell>
          <cell r="O34">
            <v>9590000</v>
          </cell>
          <cell r="P34">
            <v>105490000</v>
          </cell>
          <cell r="Q34">
            <v>0</v>
          </cell>
          <cell r="R34" t="str">
            <v>1 PERSONA NATURAL</v>
          </cell>
          <cell r="S34" t="str">
            <v>3 CÉDULA DE CIUDADANÍA</v>
          </cell>
          <cell r="T34">
            <v>7309741</v>
          </cell>
          <cell r="U34" t="str">
            <v>N-A</v>
          </cell>
          <cell r="V34" t="str">
            <v>11 NO SE DILIGENCIA INFORMACIÓN PARA ESTE FORMULARIO EN ESTE PERÍODO DE REPORTE</v>
          </cell>
          <cell r="X34" t="str">
            <v>GERARDO ALBERTO VILLAMIL SANCHEZ</v>
          </cell>
          <cell r="Y34" t="str">
            <v>1 PÓLIZA</v>
          </cell>
          <cell r="Z34" t="str">
            <v>12 SEGUROS DEL ESTADO</v>
          </cell>
          <cell r="AA34" t="str">
            <v>2 CUMPLIMIENTO</v>
          </cell>
          <cell r="AB34">
            <v>44574</v>
          </cell>
          <cell r="AC34" t="str">
            <v>21-44-101018425</v>
          </cell>
          <cell r="AD34" t="str">
            <v>OFICINA ASESORA JURIDICA</v>
          </cell>
          <cell r="AE34" t="str">
            <v>2 SUPERVISOR</v>
          </cell>
          <cell r="AF34" t="str">
            <v>3 CÉDULA DE CIUDADANÍA</v>
          </cell>
          <cell r="AG34">
            <v>80157210</v>
          </cell>
          <cell r="AH34" t="str">
            <v>JUAN DE DIOS DUARTE SANCHEZ</v>
          </cell>
          <cell r="AI34">
            <v>330</v>
          </cell>
          <cell r="AJ34" t="str">
            <v>3 NO PACTADOS</v>
          </cell>
          <cell r="AM34" t="str">
            <v>4 NO SE HA ADICIONADO NI EN VALOR y EN TIEMPO</v>
          </cell>
          <cell r="AN34">
            <v>0</v>
          </cell>
          <cell r="AO34">
            <v>0</v>
          </cell>
          <cell r="AQ34">
            <v>0</v>
          </cell>
          <cell r="AS34">
            <v>44574</v>
          </cell>
          <cell r="AT34">
            <v>44907</v>
          </cell>
          <cell r="AV34" t="str">
            <v>2. NO</v>
          </cell>
          <cell r="AY34" t="str">
            <v>2. NO</v>
          </cell>
          <cell r="AZ34">
            <v>0</v>
          </cell>
          <cell r="BD34" t="str">
            <v>2022420501000033E</v>
          </cell>
          <cell r="BE34">
            <v>105490000</v>
          </cell>
          <cell r="BG34" t="str">
            <v>https://www.secop.gov.co/CO1BusinessLine/Tendering/BuyerWorkArea/Index?docUniqueIdentifier=CO1.BDOS.2532764</v>
          </cell>
          <cell r="BH34" t="str">
            <v>VIGENTE</v>
          </cell>
          <cell r="BJ34" t="str">
            <v xml:space="preserve">https://community.secop.gov.co/Public/Tendering/OpportunityDetail/Index?noticeUID=CO1.NTC.2535640&amp;isFromPublicArea=True&amp;isModal=False
</v>
          </cell>
        </row>
        <row r="35">
          <cell r="A35" t="str">
            <v>NC-CPS-034-2022</v>
          </cell>
          <cell r="B35" t="str">
            <v>2 NACIONAL</v>
          </cell>
          <cell r="C35" t="str">
            <v>CD-NC-038-2022</v>
          </cell>
          <cell r="D35">
            <v>34</v>
          </cell>
          <cell r="E35" t="str">
            <v>SHIARA VANESSA VELASQUEZ MENDEZ</v>
          </cell>
          <cell r="F35">
            <v>44574</v>
          </cell>
          <cell r="G35" t="str">
            <v>Prestar servicios profesionales para el diseño e implementación de incentivos a la conservación, así como la formulación, implementación y seguimiento de proyectos que contribuyan a la sostenibilidad financiera de Parques Nacionales Naturales de Colombia.</v>
          </cell>
          <cell r="H35" t="str">
            <v>2 CONTRATACIÓN DIRECTA</v>
          </cell>
          <cell r="I35" t="str">
            <v>14 PRESTACIÓN DE SERVICIOS</v>
          </cell>
          <cell r="J35" t="str">
            <v>N/A</v>
          </cell>
          <cell r="K35">
            <v>5222</v>
          </cell>
          <cell r="L35">
            <v>7022</v>
          </cell>
          <cell r="M35">
            <v>44574</v>
          </cell>
          <cell r="O35">
            <v>6665000</v>
          </cell>
          <cell r="P35">
            <v>73315000</v>
          </cell>
          <cell r="Q35">
            <v>0</v>
          </cell>
          <cell r="R35" t="str">
            <v>1 PERSONA NATURAL</v>
          </cell>
          <cell r="S35" t="str">
            <v>3 CÉDULA DE CIUDADANÍA</v>
          </cell>
          <cell r="T35">
            <v>28549107</v>
          </cell>
          <cell r="U35" t="str">
            <v>N-A</v>
          </cell>
          <cell r="V35" t="str">
            <v>11 NO SE DILIGENCIA INFORMACIÓN PARA ESTE FORMULARIO EN ESTE PERÍODO DE REPORTE</v>
          </cell>
          <cell r="X35" t="str">
            <v>SHIARA VANESSA VELASQUEZ MENDEZ</v>
          </cell>
          <cell r="Y35" t="str">
            <v>1 PÓLIZA</v>
          </cell>
          <cell r="Z35" t="str">
            <v>13 SURAMERICANA</v>
          </cell>
          <cell r="AA35" t="str">
            <v>2 CUMPLIMIENTO</v>
          </cell>
          <cell r="AB35">
            <v>44574</v>
          </cell>
          <cell r="AC35" t="str">
            <v>3245040-8</v>
          </cell>
          <cell r="AD35" t="str">
            <v>SUBDIRECCIÓN DE SOSTENIBILIDAD Y NEGOCIOS AMBIENTALES</v>
          </cell>
          <cell r="AE35" t="str">
            <v>2 SUPERVISOR</v>
          </cell>
          <cell r="AF35" t="str">
            <v>3 CÉDULA DE CIUDADANÍA</v>
          </cell>
          <cell r="AG35">
            <v>80857647</v>
          </cell>
          <cell r="AH35" t="str">
            <v>LUIS ALBERTO BAUTISTA PEÑA</v>
          </cell>
          <cell r="AI35">
            <v>330</v>
          </cell>
          <cell r="AJ35" t="str">
            <v>3 NO PACTADOS</v>
          </cell>
          <cell r="AM35" t="str">
            <v>4 NO SE HA ADICIONADO NI EN VALOR y EN TIEMPO</v>
          </cell>
          <cell r="AN35">
            <v>0</v>
          </cell>
          <cell r="AO35">
            <v>0</v>
          </cell>
          <cell r="AQ35">
            <v>0</v>
          </cell>
          <cell r="AS35">
            <v>44574</v>
          </cell>
          <cell r="AT35">
            <v>44907</v>
          </cell>
          <cell r="AV35" t="str">
            <v>2. NO</v>
          </cell>
          <cell r="AY35" t="str">
            <v>2. NO</v>
          </cell>
          <cell r="AZ35">
            <v>0</v>
          </cell>
          <cell r="BD35" t="str">
            <v>2022420501000034E</v>
          </cell>
          <cell r="BE35">
            <v>73315000</v>
          </cell>
          <cell r="BG35" t="str">
            <v>https://www.secop.gov.co/CO1BusinessLine/Tendering/BuyerWorkArea/Index?docUniqueIdentifier=CO1.BDOS.2533269</v>
          </cell>
          <cell r="BH35" t="str">
            <v>VIGENTE</v>
          </cell>
          <cell r="BJ35" t="str">
            <v xml:space="preserve">https://community.secop.gov.co/Public/Tendering/OpportunityDetail/Index?noticeUID=CO1.NTC.2535281&amp;isFromPublicArea=True&amp;isModal=False
</v>
          </cell>
        </row>
        <row r="36">
          <cell r="A36" t="str">
            <v>NC-CPS-035-2022</v>
          </cell>
          <cell r="B36" t="str">
            <v>2 NACIONAL</v>
          </cell>
          <cell r="C36" t="str">
            <v>CD-NC-054-2022</v>
          </cell>
          <cell r="D36">
            <v>35</v>
          </cell>
          <cell r="E36" t="str">
            <v>JUAN ESTEBAN MARTINEZ AHUMADA</v>
          </cell>
          <cell r="F36">
            <v>44575</v>
          </cell>
          <cell r="G36" t="str">
            <v>Prestación de los servicios profesionales requeridos por la Oficina Asesora de Planeación de Parques Nacionales Naturales de Colombia en los trámites y procesos presupuestales que se requieran adelantar, en el marco de los proyectos de inversión a cargo de la entidad y de acuerdo con el marco normativo vigente.</v>
          </cell>
          <cell r="H36" t="str">
            <v>2 CONTRATACIÓN DIRECTA</v>
          </cell>
          <cell r="I36" t="str">
            <v>14 PRESTACIÓN DE SERVICIOS</v>
          </cell>
          <cell r="J36" t="str">
            <v>N/A</v>
          </cell>
          <cell r="K36">
            <v>5322</v>
          </cell>
          <cell r="L36">
            <v>7322</v>
          </cell>
          <cell r="M36">
            <v>44575</v>
          </cell>
          <cell r="O36">
            <v>7574000</v>
          </cell>
          <cell r="P36">
            <v>87101000</v>
          </cell>
          <cell r="Q36">
            <v>0</v>
          </cell>
          <cell r="R36" t="str">
            <v>1 PERSONA NATURAL</v>
          </cell>
          <cell r="S36" t="str">
            <v>3 CÉDULA DE CIUDADANÍA</v>
          </cell>
          <cell r="T36">
            <v>1020742868</v>
          </cell>
          <cell r="U36" t="str">
            <v>N-A</v>
          </cell>
          <cell r="V36" t="str">
            <v>11 NO SE DILIGENCIA INFORMACIÓN PARA ESTE FORMULARIO EN ESTE PERÍODO DE REPORTE</v>
          </cell>
          <cell r="X36" t="str">
            <v>JUAN ESTEBAN MARTINEZ AHUMADA</v>
          </cell>
          <cell r="Y36" t="str">
            <v>1 PÓLIZA</v>
          </cell>
          <cell r="Z36" t="str">
            <v>12 SEGUROS DEL ESTADO</v>
          </cell>
          <cell r="AA36" t="str">
            <v>2 CUMPLIMIENTO</v>
          </cell>
          <cell r="AB36">
            <v>44575</v>
          </cell>
          <cell r="AC36" t="str">
            <v>15-46-101023651</v>
          </cell>
          <cell r="AD36" t="str">
            <v>OFICINA ASESORA PLANEACIÓN</v>
          </cell>
          <cell r="AE36" t="str">
            <v>2 SUPERVISOR</v>
          </cell>
          <cell r="AF36" t="str">
            <v>3 CÉDULA DE CIUDADANÍA</v>
          </cell>
          <cell r="AG36">
            <v>52821677</v>
          </cell>
          <cell r="AH36" t="str">
            <v>ANDREA DEL PILAR MORENO HERNANDEZ</v>
          </cell>
          <cell r="AI36">
            <v>345</v>
          </cell>
          <cell r="AJ36" t="str">
            <v>3 NO PACTADOS</v>
          </cell>
          <cell r="AK36">
            <v>44575</v>
          </cell>
          <cell r="AM36" t="str">
            <v>4 NO SE HA ADICIONADO NI EN VALOR y EN TIEMPO</v>
          </cell>
          <cell r="AN36">
            <v>0</v>
          </cell>
          <cell r="AO36">
            <v>0</v>
          </cell>
          <cell r="AQ36">
            <v>0</v>
          </cell>
          <cell r="AS36">
            <v>44575</v>
          </cell>
          <cell r="AT36">
            <v>44923</v>
          </cell>
          <cell r="AV36" t="str">
            <v>2. NO</v>
          </cell>
          <cell r="AY36" t="str">
            <v>2. NO</v>
          </cell>
          <cell r="AZ36">
            <v>0</v>
          </cell>
          <cell r="BD36" t="str">
            <v>2022420501000035E</v>
          </cell>
          <cell r="BE36">
            <v>87101000</v>
          </cell>
          <cell r="BG36" t="str">
            <v>https://www.secop.gov.co/CO1BusinessLine/Tendering/BuyerWorkArea/Index?docUniqueIdentifier=CO1.BDOS.2542449</v>
          </cell>
          <cell r="BH36" t="str">
            <v>VIGENTE</v>
          </cell>
          <cell r="BJ36" t="str">
            <v xml:space="preserve">https://community.secop.gov.co/Public/Tendering/OpportunityDetail/Index?noticeUID=CO1.NTC.2544738&amp;isFromPublicArea=True&amp;isModal=False
</v>
          </cell>
        </row>
        <row r="37">
          <cell r="A37" t="str">
            <v>NC-CPS-036-2022</v>
          </cell>
          <cell r="B37" t="str">
            <v>2 NACIONAL</v>
          </cell>
          <cell r="C37" t="str">
            <v>CD-NC-048-2022</v>
          </cell>
          <cell r="D37">
            <v>36</v>
          </cell>
          <cell r="E37" t="str">
            <v xml:space="preserve"> IVAN ANDRES POSADA CESPEDES</v>
          </cell>
          <cell r="F37">
            <v>44575</v>
          </cell>
          <cell r="G37" t="str">
            <v>Prestación de servicios profesionales , para la gestión, diagnosticos actualizacion y resultados de los datos generados a partir de la interpretacion de sensoramiento remoto para el monitoreo de coberturas de la tierra al interior de las areas protegidas asignadas.</v>
          </cell>
          <cell r="H37" t="str">
            <v>2 CONTRATACIÓN DIRECTA</v>
          </cell>
          <cell r="I37" t="str">
            <v>14 PRESTACIÓN DE SERVICIOS</v>
          </cell>
          <cell r="J37" t="str">
            <v>N/A</v>
          </cell>
          <cell r="K37">
            <v>13422</v>
          </cell>
          <cell r="L37">
            <v>7422</v>
          </cell>
          <cell r="M37">
            <v>44575</v>
          </cell>
          <cell r="O37">
            <v>4680000</v>
          </cell>
          <cell r="P37">
            <v>51324000</v>
          </cell>
          <cell r="Q37">
            <v>0</v>
          </cell>
          <cell r="R37" t="str">
            <v>1 PERSONA NATURAL</v>
          </cell>
          <cell r="S37" t="str">
            <v>3 CÉDULA DE CIUDADANÍA</v>
          </cell>
          <cell r="T37">
            <v>79881484</v>
          </cell>
          <cell r="U37" t="str">
            <v>N-A</v>
          </cell>
          <cell r="V37" t="str">
            <v>11 NO SE DILIGENCIA INFORMACIÓN PARA ESTE FORMULARIO EN ESTE PERÍODO DE REPORTE</v>
          </cell>
          <cell r="X37" t="str">
            <v xml:space="preserve"> IVAN ANDRES POSADA CESPEDES</v>
          </cell>
          <cell r="Y37" t="str">
            <v>1 PÓLIZA</v>
          </cell>
          <cell r="Z37" t="str">
            <v>8 MUNDIAL SEGUROS</v>
          </cell>
          <cell r="AA37" t="str">
            <v>2 CUMPLIMIENTO</v>
          </cell>
          <cell r="AB37">
            <v>44575</v>
          </cell>
          <cell r="AC37" t="str">
            <v>NB-100192494</v>
          </cell>
          <cell r="AD37" t="str">
            <v>GRUPO DE GESTION DEL CONOCIMIENTO E INNOVACIÓN</v>
          </cell>
          <cell r="AE37" t="str">
            <v>2 SUPERVISOR</v>
          </cell>
          <cell r="AF37" t="str">
            <v>3 CÉDULA DE CIUDADANÍA</v>
          </cell>
          <cell r="AG37">
            <v>51723033</v>
          </cell>
          <cell r="AH37" t="str">
            <v>LUZ MILA SOTELO DELGADILLO</v>
          </cell>
          <cell r="AI37">
            <v>329</v>
          </cell>
          <cell r="AJ37" t="str">
            <v>3 NO PACTADOS</v>
          </cell>
          <cell r="AK37">
            <v>44575</v>
          </cell>
          <cell r="AM37" t="str">
            <v>4 NO SE HA ADICIONADO NI EN VALOR y EN TIEMPO</v>
          </cell>
          <cell r="AN37">
            <v>0</v>
          </cell>
          <cell r="AO37">
            <v>0</v>
          </cell>
          <cell r="AQ37">
            <v>0</v>
          </cell>
          <cell r="AS37">
            <v>44575</v>
          </cell>
          <cell r="AT37">
            <v>44907</v>
          </cell>
          <cell r="AV37" t="str">
            <v>2. NO</v>
          </cell>
          <cell r="AY37" t="str">
            <v>2. NO</v>
          </cell>
          <cell r="AZ37">
            <v>0</v>
          </cell>
          <cell r="BD37" t="str">
            <v>2022420501000036E</v>
          </cell>
          <cell r="BE37">
            <v>51324000</v>
          </cell>
          <cell r="BG37" t="str">
            <v>https://www.secop.gov.co/CO1BusinessLine/Tendering/BuyerWorkArea/Index?docUniqueIdentifier=CO1.BDOS.2539468</v>
          </cell>
          <cell r="BH37" t="str">
            <v>VIGENTE</v>
          </cell>
          <cell r="BJ37" t="str">
            <v xml:space="preserve">https://community.secop.gov.co/Public/Tendering/OpportunityDetail/Index?noticeUID=CO1.NTC.2545233&amp;isFromPublicArea=True&amp;isModal=False
</v>
          </cell>
        </row>
        <row r="38">
          <cell r="A38" t="str">
            <v>NC-CPS-037-2022</v>
          </cell>
          <cell r="B38" t="str">
            <v>2 NACIONAL</v>
          </cell>
          <cell r="C38" t="str">
            <v>CD-NC-050-2022</v>
          </cell>
          <cell r="D38">
            <v>37</v>
          </cell>
          <cell r="E38" t="str">
            <v>MARIA CAMILA RAMIREZ HERNANDEZ</v>
          </cell>
          <cell r="F38">
            <v>44575</v>
          </cell>
          <cell r="G38" t="str">
            <v>Prestar servicios profesionales para desarrollar los lineamientos metodológicos y operativo para la revisión temática de interpretación de imágenes para coberturas de la tierra en Parques Nacionales</v>
          </cell>
          <cell r="H38" t="str">
            <v>2 CONTRATACIÓN DIRECTA</v>
          </cell>
          <cell r="I38" t="str">
            <v>14 PRESTACIÓN DE SERVICIOS</v>
          </cell>
          <cell r="J38" t="str">
            <v>N/A</v>
          </cell>
          <cell r="K38">
            <v>19017</v>
          </cell>
          <cell r="L38">
            <v>7622</v>
          </cell>
          <cell r="M38">
            <v>44575</v>
          </cell>
          <cell r="O38">
            <v>6304000</v>
          </cell>
          <cell r="P38">
            <v>69344000</v>
          </cell>
          <cell r="Q38">
            <v>0</v>
          </cell>
          <cell r="R38" t="str">
            <v>1 PERSONA NATURAL</v>
          </cell>
          <cell r="S38" t="str">
            <v>3 CÉDULA DE CIUDADANÍA</v>
          </cell>
          <cell r="T38">
            <v>46458312</v>
          </cell>
          <cell r="U38" t="str">
            <v>N-A</v>
          </cell>
          <cell r="V38" t="str">
            <v>11 NO SE DILIGENCIA INFORMACIÓN PARA ESTE FORMULARIO EN ESTE PERÍODO DE REPORTE</v>
          </cell>
          <cell r="X38" t="str">
            <v>MARIA CAMILA RAMIREZ HERNANDEZ</v>
          </cell>
          <cell r="Y38" t="str">
            <v>1 PÓLIZA</v>
          </cell>
          <cell r="Z38" t="str">
            <v>12 SEGUROS DEL ESTADO</v>
          </cell>
          <cell r="AA38" t="str">
            <v>2 CUMPLIMIENTO</v>
          </cell>
          <cell r="AB38">
            <v>44575</v>
          </cell>
          <cell r="AC38" t="str">
            <v>25-46-101018474</v>
          </cell>
          <cell r="AD38" t="str">
            <v>GRUPO DE GESTION DEL CONOCIMIENTO E INNOVACIÓN</v>
          </cell>
          <cell r="AE38" t="str">
            <v>2 SUPERVISOR</v>
          </cell>
          <cell r="AF38" t="str">
            <v>3 CÉDULA DE CIUDADANÍA</v>
          </cell>
          <cell r="AG38">
            <v>51723033</v>
          </cell>
          <cell r="AH38" t="str">
            <v>LUZ MILA SOTELO DELGADILLO</v>
          </cell>
          <cell r="AI38">
            <v>330</v>
          </cell>
          <cell r="AJ38" t="str">
            <v>3 NO PACTADOS</v>
          </cell>
          <cell r="AK38">
            <v>44575</v>
          </cell>
          <cell r="AM38" t="str">
            <v>4 NO SE HA ADICIONADO NI EN VALOR y EN TIEMPO</v>
          </cell>
          <cell r="AN38">
            <v>0</v>
          </cell>
          <cell r="AO38">
            <v>0</v>
          </cell>
          <cell r="AQ38">
            <v>0</v>
          </cell>
          <cell r="AS38">
            <v>44575</v>
          </cell>
          <cell r="AT38">
            <v>44908</v>
          </cell>
          <cell r="AV38" t="str">
            <v>2. NO</v>
          </cell>
          <cell r="AY38" t="str">
            <v>2. NO</v>
          </cell>
          <cell r="AZ38">
            <v>0</v>
          </cell>
          <cell r="BD38" t="str">
            <v>2022420501000037E</v>
          </cell>
          <cell r="BE38">
            <v>69344000</v>
          </cell>
          <cell r="BG38" t="str">
            <v>https://www.secop.gov.co/CO1BusinessLine/Tendering/BuyerWorkArea/Index?docUniqueIdentifier=CO1.BDOS.2540671</v>
          </cell>
          <cell r="BH38" t="str">
            <v>VIGENTE</v>
          </cell>
          <cell r="BJ38" t="str">
            <v xml:space="preserve">https://community.secop.gov.co/Public/Tendering/OpportunityDetail/Index?noticeUID=CO1.NTC.2547431&amp;isFromPublicArea=True&amp;isModal=False
</v>
          </cell>
        </row>
        <row r="39">
          <cell r="A39" t="str">
            <v>NC-CPS-038-2022</v>
          </cell>
          <cell r="B39" t="str">
            <v>2 NACIONAL</v>
          </cell>
          <cell r="C39" t="str">
            <v>CD-NC-042-2022</v>
          </cell>
          <cell r="D39">
            <v>38</v>
          </cell>
          <cell r="E39" t="str">
            <v>YOHAN ANDRES LOPEZ LUCERO</v>
          </cell>
          <cell r="F39">
            <v>44575</v>
          </cell>
          <cell r="G39" t="str">
            <v>Prestación de servicios profesionales de ingeniería en la Subdirección Administrativa y Financiera - Grupo de Infraestructura para  la realización y especificación de diseños estructurales y adicionalmente brindar apoyo en la ejecución de programas y proyectos desarrollados en parques nacionales naturales de Colombia</v>
          </cell>
          <cell r="H39" t="str">
            <v>2 CONTRATACIÓN DIRECTA</v>
          </cell>
          <cell r="I39" t="str">
            <v>14 PRESTACIÓN DE SERVICIOS</v>
          </cell>
          <cell r="J39" t="str">
            <v>N/A</v>
          </cell>
          <cell r="K39">
            <v>9322</v>
          </cell>
          <cell r="L39">
            <v>7722</v>
          </cell>
          <cell r="M39">
            <v>44575</v>
          </cell>
          <cell r="O39">
            <v>4680000</v>
          </cell>
          <cell r="P39">
            <v>53820000</v>
          </cell>
          <cell r="Q39">
            <v>0</v>
          </cell>
          <cell r="R39" t="str">
            <v>1 PERSONA NATURAL</v>
          </cell>
          <cell r="S39" t="str">
            <v>3 CÉDULA DE CIUDADANÍA</v>
          </cell>
          <cell r="T39">
            <v>1020771322</v>
          </cell>
          <cell r="U39" t="str">
            <v>N-A</v>
          </cell>
          <cell r="V39" t="str">
            <v>11 NO SE DILIGENCIA INFORMACIÓN PARA ESTE FORMULARIO EN ESTE PERÍODO DE REPORTE</v>
          </cell>
          <cell r="X39" t="str">
            <v>YOHAN ANDRES LOPEZ LUCERO</v>
          </cell>
          <cell r="Y39" t="str">
            <v>1 PÓLIZA</v>
          </cell>
          <cell r="Z39" t="str">
            <v>12 SEGUROS DEL ESTADO</v>
          </cell>
          <cell r="AA39" t="str">
            <v>2 CUMPLIMIENTO</v>
          </cell>
          <cell r="AB39">
            <v>44575</v>
          </cell>
          <cell r="AC39" t="str">
            <v>18-46-101012559</v>
          </cell>
          <cell r="AD39" t="str">
            <v>GRUPO DE INFRAESTRUCTURA</v>
          </cell>
          <cell r="AE39" t="str">
            <v>2 SUPERVISOR</v>
          </cell>
          <cell r="AF39" t="str">
            <v>3 CÉDULA DE CIUDADANÍA</v>
          </cell>
          <cell r="AG39">
            <v>91209676</v>
          </cell>
          <cell r="AH39" t="str">
            <v>CARLOS ALBERTO PINZÓN BARCO</v>
          </cell>
          <cell r="AI39">
            <v>345</v>
          </cell>
          <cell r="AJ39" t="str">
            <v>3 NO PACTADOS</v>
          </cell>
          <cell r="AK39">
            <v>44575</v>
          </cell>
          <cell r="AM39" t="str">
            <v>4 NO SE HA ADICIONADO NI EN VALOR y EN TIEMPO</v>
          </cell>
          <cell r="AN39">
            <v>0</v>
          </cell>
          <cell r="AO39">
            <v>0</v>
          </cell>
          <cell r="AQ39">
            <v>0</v>
          </cell>
          <cell r="AS39">
            <v>44575</v>
          </cell>
          <cell r="AT39">
            <v>44923</v>
          </cell>
          <cell r="AV39" t="str">
            <v>2. NO</v>
          </cell>
          <cell r="AY39" t="str">
            <v>2. NO</v>
          </cell>
          <cell r="AZ39">
            <v>0</v>
          </cell>
          <cell r="BD39" t="str">
            <v>2022420501000038E</v>
          </cell>
          <cell r="BE39">
            <v>53820000</v>
          </cell>
          <cell r="BG39" t="str">
            <v>https://www.secop.gov.co/CO1BusinessLine/Tendering/BuyerWorkArea/Index?docUniqueIdentifier=CO1.BDOS.2533140</v>
          </cell>
          <cell r="BH39" t="str">
            <v>VIGENTE</v>
          </cell>
          <cell r="BJ39" t="str">
            <v xml:space="preserve">https://community.secop.gov.co/Public/Tendering/OpportunityDetail/Index?noticeUID=CO1.NTC.2536443&amp;isFromPublicArea=True&amp;isModal=False
</v>
          </cell>
        </row>
        <row r="40">
          <cell r="A40" t="str">
            <v>NC-CPS-039-2022</v>
          </cell>
          <cell r="B40" t="str">
            <v>2 NACIONAL</v>
          </cell>
          <cell r="C40" t="str">
            <v>CD-NC-049-2022</v>
          </cell>
          <cell r="D40">
            <v>39</v>
          </cell>
          <cell r="E40" t="str">
            <v>HENRY OMAR AUGUSTO CASTELLANOS QUIROZ</v>
          </cell>
          <cell r="F40">
            <v>44575</v>
          </cell>
          <cell r="G40" t="str">
            <v>Prestar servicios profesionales para la gestión y tratamiento de los datos generados de interpretación de sensoramiento remoto para el monitoreo de coberturas de la tierra al interior de las áreas protegidas asignadas.</v>
          </cell>
          <cell r="H40" t="str">
            <v>2 CONTRATACIÓN DIRECTA</v>
          </cell>
          <cell r="I40" t="str">
            <v>14 PRESTACIÓN DE SERVICIOS</v>
          </cell>
          <cell r="J40" t="str">
            <v>N/A</v>
          </cell>
          <cell r="K40">
            <v>12522</v>
          </cell>
          <cell r="L40">
            <v>7822</v>
          </cell>
          <cell r="M40">
            <v>44575</v>
          </cell>
          <cell r="O40">
            <v>4680000</v>
          </cell>
          <cell r="P40">
            <v>51324000</v>
          </cell>
          <cell r="Q40">
            <v>0</v>
          </cell>
          <cell r="R40" t="str">
            <v>1 PERSONA NATURAL</v>
          </cell>
          <cell r="S40" t="str">
            <v>3 CÉDULA DE CIUDADANÍA</v>
          </cell>
          <cell r="T40">
            <v>13544993</v>
          </cell>
          <cell r="U40" t="str">
            <v>N-A</v>
          </cell>
          <cell r="V40" t="str">
            <v>11 NO SE DILIGENCIA INFORMACIÓN PARA ESTE FORMULARIO EN ESTE PERÍODO DE REPORTE</v>
          </cell>
          <cell r="X40" t="str">
            <v>HENRY OMAR AUGUSTO CASTELLANOS QUIROZ</v>
          </cell>
          <cell r="Y40" t="str">
            <v>1 PÓLIZA</v>
          </cell>
          <cell r="Z40" t="str">
            <v>12 SEGUROS DEL ESTADO</v>
          </cell>
          <cell r="AA40" t="str">
            <v>2 CUMPLIMIENTO</v>
          </cell>
          <cell r="AB40">
            <v>44575</v>
          </cell>
          <cell r="AC40" t="str">
            <v>37-46-101003690</v>
          </cell>
          <cell r="AD40" t="str">
            <v>GRUPO DE GESTION DEL CONOCIMIENTO E INNOVACIÓN</v>
          </cell>
          <cell r="AE40" t="str">
            <v>2 SUPERVISOR</v>
          </cell>
          <cell r="AF40" t="str">
            <v>3 CÉDULA DE CIUDADANÍA</v>
          </cell>
          <cell r="AG40">
            <v>51723033</v>
          </cell>
          <cell r="AH40" t="str">
            <v>LUZ MILA SOTELO DELGADILLO</v>
          </cell>
          <cell r="AI40">
            <v>329</v>
          </cell>
          <cell r="AJ40" t="str">
            <v>3 NO PACTADOS</v>
          </cell>
          <cell r="AK40">
            <v>44575</v>
          </cell>
          <cell r="AM40" t="str">
            <v>4 NO SE HA ADICIONADO NI EN VALOR y EN TIEMPO</v>
          </cell>
          <cell r="AN40">
            <v>0</v>
          </cell>
          <cell r="AO40">
            <v>0</v>
          </cell>
          <cell r="AQ40">
            <v>0</v>
          </cell>
          <cell r="AS40">
            <v>44575</v>
          </cell>
          <cell r="AT40">
            <v>44907</v>
          </cell>
          <cell r="AV40" t="str">
            <v>2. NO</v>
          </cell>
          <cell r="AY40" t="str">
            <v>2. NO</v>
          </cell>
          <cell r="AZ40">
            <v>0</v>
          </cell>
          <cell r="BD40" t="str">
            <v>2022420501000039E</v>
          </cell>
          <cell r="BE40">
            <v>51324000</v>
          </cell>
          <cell r="BG40" t="str">
            <v>https://www.secop.gov.co/CO1BusinessLine/Tendering/BuyerWorkArea/Index?docUniqueIdentifier=CO1.BDOS.2539347</v>
          </cell>
          <cell r="BH40" t="str">
            <v>VIGENTE</v>
          </cell>
          <cell r="BJ40" t="str">
            <v>https://community.secop.gov.co/Public/Tendering/OpportunityDetail/Index?noticeUID=CO1.NTC.2544216&amp;isFromPublicArea=True&amp;isModal=False</v>
          </cell>
        </row>
        <row r="41">
          <cell r="A41" t="str">
            <v>NC-CPS-040-2022</v>
          </cell>
          <cell r="B41" t="str">
            <v>2 NACIONAL</v>
          </cell>
          <cell r="C41" t="str">
            <v>CD-NC-058-2022</v>
          </cell>
          <cell r="D41">
            <v>40</v>
          </cell>
          <cell r="E41" t="str">
            <v xml:space="preserve"> DIANA MARCELA CLAVIJO TELLEZ</v>
          </cell>
          <cell r="F41">
            <v>44575</v>
          </cell>
          <cell r="G41" t="str">
            <v>Prestar servicios profesionales para la implementación de las directrices de cooperación del KfW desde una visión legal y jurídica, en el marco del Programa Áreas Protegidas y Diversidad Biológica - Fases I y II, cofinanciado por el gobierno alemán a través del KfW.</v>
          </cell>
          <cell r="H41" t="str">
            <v>2 CONTRATACIÓN DIRECTA</v>
          </cell>
          <cell r="I41" t="str">
            <v>14 PRESTACIÓN DE SERVICIOS</v>
          </cell>
          <cell r="J41" t="str">
            <v>N/A</v>
          </cell>
          <cell r="K41">
            <v>11422</v>
          </cell>
          <cell r="L41">
            <v>7922</v>
          </cell>
          <cell r="M41">
            <v>44575</v>
          </cell>
          <cell r="O41">
            <v>5700000</v>
          </cell>
          <cell r="P41">
            <v>65550000</v>
          </cell>
          <cell r="Q41">
            <v>0</v>
          </cell>
          <cell r="R41" t="str">
            <v>1 PERSONA NATURAL</v>
          </cell>
          <cell r="S41" t="str">
            <v>3 CÉDULA DE CIUDADANÍA</v>
          </cell>
          <cell r="T41">
            <v>53911075</v>
          </cell>
          <cell r="U41" t="str">
            <v>N-A</v>
          </cell>
          <cell r="V41" t="str">
            <v>11 NO SE DILIGENCIA INFORMACIÓN PARA ESTE FORMULARIO EN ESTE PERÍODO DE REPORTE</v>
          </cell>
          <cell r="X41" t="str">
            <v xml:space="preserve"> DIANA MARCELA CLAVIJO TELLEZ</v>
          </cell>
          <cell r="Y41" t="str">
            <v>1 PÓLIZA</v>
          </cell>
          <cell r="Z41" t="str">
            <v>12 SEGUROS DEL ESTADO</v>
          </cell>
          <cell r="AA41" t="str">
            <v>2 CUMPLIMIENTO</v>
          </cell>
          <cell r="AB41">
            <v>44575</v>
          </cell>
          <cell r="AC41" t="str">
            <v>14-46-101062422</v>
          </cell>
          <cell r="AD41" t="str">
            <v>OFICINA ASESORA PLANEACIÓN</v>
          </cell>
          <cell r="AE41" t="str">
            <v>2 SUPERVISOR</v>
          </cell>
          <cell r="AF41" t="str">
            <v>3 CÉDULA DE CIUDADANÍA</v>
          </cell>
          <cell r="AG41">
            <v>52821677</v>
          </cell>
          <cell r="AH41" t="str">
            <v>ANDREA DEL PILAR MORENO HERNANDEZ</v>
          </cell>
          <cell r="AI41">
            <v>345</v>
          </cell>
          <cell r="AJ41" t="str">
            <v>3 NO PACTADOS</v>
          </cell>
          <cell r="AK41">
            <v>44575</v>
          </cell>
          <cell r="AM41" t="str">
            <v>4 NO SE HA ADICIONADO NI EN VALOR y EN TIEMPO</v>
          </cell>
          <cell r="AN41">
            <v>0</v>
          </cell>
          <cell r="AO41">
            <v>0</v>
          </cell>
          <cell r="AQ41">
            <v>0</v>
          </cell>
          <cell r="AS41">
            <v>44575</v>
          </cell>
          <cell r="AT41">
            <v>44923</v>
          </cell>
          <cell r="AV41" t="str">
            <v>2. NO</v>
          </cell>
          <cell r="AY41" t="str">
            <v>2. NO</v>
          </cell>
          <cell r="AZ41">
            <v>0</v>
          </cell>
          <cell r="BD41" t="str">
            <v>2022420501000040E</v>
          </cell>
          <cell r="BE41">
            <v>65550000</v>
          </cell>
          <cell r="BG41" t="str">
            <v>https://www.secop.gov.co/CO1BusinessLine/Tendering/BuyerWorkArea/Index?docUniqueIdentifier=CO1.BDOS.2545755</v>
          </cell>
          <cell r="BH41" t="str">
            <v>VIGENTE</v>
          </cell>
          <cell r="BJ41" t="str">
            <v>https://community.secop.gov.co/Public/Tendering/OpportunityDetail/Index?noticeUID=CO1.NTC.2547478&amp;isFromPublicArea=True&amp;isModal=False</v>
          </cell>
        </row>
        <row r="42">
          <cell r="A42" t="str">
            <v>NC-CPS-041-2022</v>
          </cell>
          <cell r="B42" t="str">
            <v>2 NACIONAL</v>
          </cell>
          <cell r="C42" t="str">
            <v>CD-NC-045-2022</v>
          </cell>
          <cell r="D42">
            <v>41</v>
          </cell>
          <cell r="E42" t="str">
            <v>DIANA MILENA BENAVIDES SANABRIA</v>
          </cell>
          <cell r="F42">
            <v>44575</v>
          </cell>
          <cell r="G42" t="str">
            <v>Prestar servicios profesionales a la gestión en la Subdirección Administrativa y Financiera del Grupo de Infraestructura para el adelantamiento de los diseños, proyectos con énfasis en el programa de KfW.</v>
          </cell>
          <cell r="H42" t="str">
            <v>2 CONTRATACIÓN DIRECTA</v>
          </cell>
          <cell r="I42" t="str">
            <v>14 PRESTACIÓN DE SERVICIOS</v>
          </cell>
          <cell r="J42" t="str">
            <v>N/A</v>
          </cell>
          <cell r="K42">
            <v>8522</v>
          </cell>
          <cell r="L42">
            <v>8022</v>
          </cell>
          <cell r="M42">
            <v>44575</v>
          </cell>
          <cell r="O42">
            <v>5700000</v>
          </cell>
          <cell r="P42">
            <v>65550000</v>
          </cell>
          <cell r="Q42">
            <v>0</v>
          </cell>
          <cell r="R42" t="str">
            <v>1 PERSONA NATURAL</v>
          </cell>
          <cell r="S42" t="str">
            <v>3 CÉDULA DE CIUDADANÍA</v>
          </cell>
          <cell r="T42">
            <v>1013633313</v>
          </cell>
          <cell r="U42" t="str">
            <v>N-A</v>
          </cell>
          <cell r="V42" t="str">
            <v>11 NO SE DILIGENCIA INFORMACIÓN PARA ESTE FORMULARIO EN ESTE PERÍODO DE REPORTE</v>
          </cell>
          <cell r="X42" t="str">
            <v>DIANA MILENA BENAVIDES SANABRIA</v>
          </cell>
          <cell r="Y42" t="str">
            <v>1 PÓLIZA</v>
          </cell>
          <cell r="Z42" t="str">
            <v>12 SEGUROS DEL ESTADO</v>
          </cell>
          <cell r="AA42" t="str">
            <v>2 CUMPLIMIENTO</v>
          </cell>
          <cell r="AB42">
            <v>44575</v>
          </cell>
          <cell r="AC42" t="str">
            <v>14-44-101144202</v>
          </cell>
          <cell r="AD42" t="str">
            <v>GRUPO DE INFRAESTRUCTURA</v>
          </cell>
          <cell r="AE42" t="str">
            <v>2 SUPERVISOR</v>
          </cell>
          <cell r="AF42" t="str">
            <v>3 CÉDULA DE CIUDADANÍA</v>
          </cell>
          <cell r="AG42">
            <v>91209676</v>
          </cell>
          <cell r="AH42" t="str">
            <v>CARLOS ALBERTO PINZÓN BARCO</v>
          </cell>
          <cell r="AI42">
            <v>345</v>
          </cell>
          <cell r="AJ42" t="str">
            <v>3 NO PACTADOS</v>
          </cell>
          <cell r="AK42">
            <v>44575</v>
          </cell>
          <cell r="AM42" t="str">
            <v>4 NO SE HA ADICIONADO NI EN VALOR y EN TIEMPO</v>
          </cell>
          <cell r="AN42">
            <v>0</v>
          </cell>
          <cell r="AO42">
            <v>0</v>
          </cell>
          <cell r="AQ42">
            <v>0</v>
          </cell>
          <cell r="AS42">
            <v>44575</v>
          </cell>
          <cell r="AT42">
            <v>44923</v>
          </cell>
          <cell r="AV42" t="str">
            <v>2. NO</v>
          </cell>
          <cell r="AY42" t="str">
            <v>2. NO</v>
          </cell>
          <cell r="AZ42">
            <v>0</v>
          </cell>
          <cell r="BD42" t="str">
            <v>2022420501000041E</v>
          </cell>
          <cell r="BE42">
            <v>65550000</v>
          </cell>
          <cell r="BG42" t="str">
            <v>https://www.secop.gov.co/CO1BusinessLine/Tendering/BuyerWorkArea/Index?docUniqueIdentifier=CO1.BDOS.2536344</v>
          </cell>
          <cell r="BH42" t="str">
            <v>VIGENTE</v>
          </cell>
          <cell r="BJ42" t="str">
            <v xml:space="preserve">https://community.secop.gov.co/Public/Tendering/OpportunityDetail/Index?noticeUID=CO1.NTC.2539525&amp;isFromPublicArea=True&amp;isModal=False
</v>
          </cell>
        </row>
        <row r="43">
          <cell r="A43" t="str">
            <v>NC-CPS-042-2022</v>
          </cell>
          <cell r="B43" t="str">
            <v>2 NACIONAL</v>
          </cell>
          <cell r="C43" t="str">
            <v>CD-NC-057-2022</v>
          </cell>
          <cell r="D43">
            <v>42</v>
          </cell>
          <cell r="E43" t="str">
            <v>JINETH FERNANDA AGUILAR MARULANDA</v>
          </cell>
          <cell r="F43">
            <v>44575</v>
          </cell>
          <cell r="G43" t="str">
            <v>Prestar servicios Técnicos y de apoyo a la gestión del Grupo de Procesos Corporativos, así como la consolidación del plan anual de adquisiciones y la ejecución del plan de compras y la actualización de matrices de seguimiento al consumo de servicios públicos de las Direcciones Territorial y sus Áreas Protegidas, en la entrada y salida de elementos del Nivel Central.</v>
          </cell>
          <cell r="H43" t="str">
            <v>2 CONTRATACIÓN DIRECTA</v>
          </cell>
          <cell r="I43" t="str">
            <v>14 PRESTACIÓN DE SERVICIOS</v>
          </cell>
          <cell r="J43" t="str">
            <v>N/A</v>
          </cell>
          <cell r="K43">
            <v>9922</v>
          </cell>
          <cell r="L43">
            <v>8122</v>
          </cell>
          <cell r="M43">
            <v>44575</v>
          </cell>
          <cell r="O43">
            <v>2812000</v>
          </cell>
          <cell r="P43">
            <v>31869333</v>
          </cell>
          <cell r="Q43">
            <v>0.3333333320915699</v>
          </cell>
          <cell r="R43" t="str">
            <v>1 PERSONA NATURAL</v>
          </cell>
          <cell r="S43" t="str">
            <v>3 CÉDULA DE CIUDADANÍA</v>
          </cell>
          <cell r="T43">
            <v>1016041939</v>
          </cell>
          <cell r="U43" t="str">
            <v>N-A</v>
          </cell>
          <cell r="V43" t="str">
            <v>11 NO SE DILIGENCIA INFORMACIÓN PARA ESTE FORMULARIO EN ESTE PERÍODO DE REPORTE</v>
          </cell>
          <cell r="X43" t="str">
            <v>JINETH FERNANDA AGUILAR MARULANDA</v>
          </cell>
          <cell r="Y43" t="str">
            <v>6 NO CONSTITUYÓ GARANTÍAS</v>
          </cell>
          <cell r="AA43" t="str">
            <v>N-A</v>
          </cell>
          <cell r="AB43" t="str">
            <v>N-A</v>
          </cell>
          <cell r="AC43" t="str">
            <v>N-A</v>
          </cell>
          <cell r="AD43" t="str">
            <v>GRUPO DE PROCESOS CORPORATIVOS</v>
          </cell>
          <cell r="AE43" t="str">
            <v>2 SUPERVISOR</v>
          </cell>
          <cell r="AF43" t="str">
            <v>3 CÉDULA DE CIUDADANÍA</v>
          </cell>
          <cell r="AG43">
            <v>3033010</v>
          </cell>
          <cell r="AH43" t="str">
            <v>ORLANDO LEÓN VERGARA</v>
          </cell>
          <cell r="AI43">
            <v>340</v>
          </cell>
          <cell r="AJ43" t="str">
            <v>3 NO PACTADOS</v>
          </cell>
          <cell r="AK43" t="str">
            <v>N-A</v>
          </cell>
          <cell r="AM43" t="str">
            <v>4 NO SE HA ADICIONADO NI EN VALOR y EN TIEMPO</v>
          </cell>
          <cell r="AN43">
            <v>0</v>
          </cell>
          <cell r="AO43">
            <v>0</v>
          </cell>
          <cell r="AQ43">
            <v>0</v>
          </cell>
          <cell r="AS43">
            <v>44575</v>
          </cell>
          <cell r="AT43">
            <v>44918</v>
          </cell>
          <cell r="AV43" t="str">
            <v>2. NO</v>
          </cell>
          <cell r="AY43" t="str">
            <v>2. NO</v>
          </cell>
          <cell r="AZ43">
            <v>0</v>
          </cell>
          <cell r="BD43" t="str">
            <v>2022420501000042E</v>
          </cell>
          <cell r="BE43">
            <v>31869333</v>
          </cell>
          <cell r="BG43" t="str">
            <v>https://www.secop.gov.co/CO1BusinessLine/Tendering/BuyerWorkArea/Index?docUniqueIdentifier=CO1.BDOS.2543503</v>
          </cell>
          <cell r="BH43" t="str">
            <v>VIGENTE</v>
          </cell>
          <cell r="BJ43" t="str">
            <v>https://community.secop.gov.co/Public/Tendering/OpportunityDetail/Index?noticeUID=CO1.NTC.2544705&amp;isFromPublicArea=True&amp;isModal=False</v>
          </cell>
        </row>
        <row r="44">
          <cell r="A44" t="str">
            <v>NC-CPS-043-2022</v>
          </cell>
          <cell r="B44" t="str">
            <v>2 NACIONAL</v>
          </cell>
          <cell r="C44" t="str">
            <v>CD-NC-044-2022</v>
          </cell>
          <cell r="D44">
            <v>43</v>
          </cell>
          <cell r="E44" t="str">
            <v>JUAN CARLOS RONCANCIO RONCANCIO</v>
          </cell>
          <cell r="F44">
            <v>44575</v>
          </cell>
          <cell r="G44" t="str">
            <v>Prestación de servicios profesionales en la Subdirección Administrativa y Financiera - Grupo de Infraestructura para promover y desarrollar proyectos de Ingeniería Eléctrica con énfasis en el uso racional de energía, buscando implementar el uso de energías alternativas.</v>
          </cell>
          <cell r="H44" t="str">
            <v>2 CONTRATACIÓN DIRECTA</v>
          </cell>
          <cell r="I44" t="str">
            <v>14 PRESTACIÓN DE SERVICIOS</v>
          </cell>
          <cell r="J44" t="str">
            <v>N/A</v>
          </cell>
          <cell r="K44">
            <v>7222</v>
          </cell>
          <cell r="L44">
            <v>8222</v>
          </cell>
          <cell r="M44">
            <v>44575</v>
          </cell>
          <cell r="O44">
            <v>5100000</v>
          </cell>
          <cell r="P44">
            <v>58650000</v>
          </cell>
          <cell r="Q44">
            <v>0</v>
          </cell>
          <cell r="R44" t="str">
            <v>1 PERSONA NATURAL</v>
          </cell>
          <cell r="S44" t="str">
            <v>3 CÉDULA DE CIUDADANÍA</v>
          </cell>
          <cell r="T44">
            <v>79896417</v>
          </cell>
          <cell r="U44" t="str">
            <v>N-A</v>
          </cell>
          <cell r="V44" t="str">
            <v>11 NO SE DILIGENCIA INFORMACIÓN PARA ESTE FORMULARIO EN ESTE PERÍODO DE REPORTE</v>
          </cell>
          <cell r="X44" t="str">
            <v>JUAN CARLOS RONCANCIO RONCANCIO</v>
          </cell>
          <cell r="Y44" t="str">
            <v>1 PÓLIZA</v>
          </cell>
          <cell r="Z44" t="str">
            <v>12 SEGUROS DEL ESTADO</v>
          </cell>
          <cell r="AA44" t="str">
            <v>2 CUMPLIMIENTO</v>
          </cell>
          <cell r="AB44">
            <v>44576</v>
          </cell>
          <cell r="AC44" t="str">
            <v>14-44-101144463</v>
          </cell>
          <cell r="AD44" t="str">
            <v>GRUPO DE INFRAESTRUCTURA</v>
          </cell>
          <cell r="AE44" t="str">
            <v>2 SUPERVISOR</v>
          </cell>
          <cell r="AF44" t="str">
            <v>3 CÉDULA DE CIUDADANÍA</v>
          </cell>
          <cell r="AG44">
            <v>91209676</v>
          </cell>
          <cell r="AH44" t="str">
            <v>CARLOS ALBERTO PINZÓN BARCO</v>
          </cell>
          <cell r="AI44">
            <v>345</v>
          </cell>
          <cell r="AJ44" t="str">
            <v>3 NO PACTADOS</v>
          </cell>
          <cell r="AK44">
            <v>44578</v>
          </cell>
          <cell r="AM44" t="str">
            <v>4 NO SE HA ADICIONADO NI EN VALOR y EN TIEMPO</v>
          </cell>
          <cell r="AN44">
            <v>0</v>
          </cell>
          <cell r="AO44">
            <v>0</v>
          </cell>
          <cell r="AQ44">
            <v>0</v>
          </cell>
          <cell r="AS44">
            <v>44578</v>
          </cell>
          <cell r="AT44">
            <v>44923</v>
          </cell>
          <cell r="AV44" t="str">
            <v>2. NO</v>
          </cell>
          <cell r="AY44" t="str">
            <v>2. NO</v>
          </cell>
          <cell r="AZ44">
            <v>0</v>
          </cell>
          <cell r="BD44" t="str">
            <v>2022420501000043E</v>
          </cell>
          <cell r="BE44">
            <v>58650000</v>
          </cell>
          <cell r="BG44" t="str">
            <v>https://www.secop.gov.co/CO1BusinessLine/Tendering/BuyerWorkArea/Index?docUniqueIdentifier=CO1.BDOS.2535617</v>
          </cell>
          <cell r="BH44" t="str">
            <v>VIGENTE</v>
          </cell>
          <cell r="BJ44" t="str">
            <v>https://community.secop.gov.co/Public/Tendering/OpportunityDetail/Index?noticeUID=CO1.NTC.2537546&amp;isFromPublicArea=True&amp;isModal=False</v>
          </cell>
        </row>
        <row r="45">
          <cell r="A45" t="str">
            <v>NC-CPS-044-2022</v>
          </cell>
          <cell r="B45" t="str">
            <v>2 NACIONAL</v>
          </cell>
          <cell r="C45" t="str">
            <v>CD-NC-052-2022</v>
          </cell>
          <cell r="D45">
            <v>44</v>
          </cell>
          <cell r="E45" t="str">
            <v>WILLIAM DAVID RICARDO AMAYA</v>
          </cell>
          <cell r="F45">
            <v>44575</v>
          </cell>
          <cell r="G45" t="str">
            <v>Prestación de servicios profesionales para apoyar la gestión de proyectos y procesos de cooperación nacional e internacional de Parques Nacionales Naturales de Colombia, asi como el seguimiento a los mismos.</v>
          </cell>
          <cell r="H45" t="str">
            <v>2 CONTRATACIÓN DIRECTA</v>
          </cell>
          <cell r="I45" t="str">
            <v>14 PRESTACIÓN DE SERVICIOS</v>
          </cell>
          <cell r="J45" t="str">
            <v>N/A</v>
          </cell>
          <cell r="K45">
            <v>11722</v>
          </cell>
          <cell r="L45">
            <v>8322</v>
          </cell>
          <cell r="M45">
            <v>44575</v>
          </cell>
          <cell r="O45">
            <v>4680000</v>
          </cell>
          <cell r="P45">
            <v>53820000</v>
          </cell>
          <cell r="Q45">
            <v>0</v>
          </cell>
          <cell r="R45" t="str">
            <v>1 PERSONA NATURAL</v>
          </cell>
          <cell r="S45" t="str">
            <v>3 CÉDULA DE CIUDADANÍA</v>
          </cell>
          <cell r="T45">
            <v>1010199529</v>
          </cell>
          <cell r="U45" t="str">
            <v>N-A</v>
          </cell>
          <cell r="V45" t="str">
            <v>11 NO SE DILIGENCIA INFORMACIÓN PARA ESTE FORMULARIO EN ESTE PERÍODO DE REPORTE</v>
          </cell>
          <cell r="X45" t="str">
            <v>WILLIAM DAVID RICARDO AMAYA</v>
          </cell>
          <cell r="Y45" t="str">
            <v>1 PÓLIZA</v>
          </cell>
          <cell r="Z45" t="str">
            <v>14 ASEGURADORA SOLIDARIA</v>
          </cell>
          <cell r="AA45" t="str">
            <v>2 CUMPLIMIENTO</v>
          </cell>
          <cell r="AB45">
            <v>44575</v>
          </cell>
          <cell r="AC45" t="str">
            <v>38047994000121765</v>
          </cell>
          <cell r="AD45" t="str">
            <v>OFICINA ASESORA PLANEACIÓN</v>
          </cell>
          <cell r="AE45" t="str">
            <v>2 SUPERVISOR</v>
          </cell>
          <cell r="AF45" t="str">
            <v>3 CÉDULA DE CIUDADANÍA</v>
          </cell>
          <cell r="AG45">
            <v>52821677</v>
          </cell>
          <cell r="AH45" t="str">
            <v>ANDREA DEL PILAR MORENO HERNANDEZ</v>
          </cell>
          <cell r="AI45">
            <v>345</v>
          </cell>
          <cell r="AJ45" t="str">
            <v>3 NO PACTADOS</v>
          </cell>
          <cell r="AK45">
            <v>44575</v>
          </cell>
          <cell r="AM45" t="str">
            <v>4 NO SE HA ADICIONADO NI EN VALOR y EN TIEMPO</v>
          </cell>
          <cell r="AN45">
            <v>0</v>
          </cell>
          <cell r="AO45">
            <v>0</v>
          </cell>
          <cell r="AQ45">
            <v>0</v>
          </cell>
          <cell r="AS45">
            <v>44575</v>
          </cell>
          <cell r="AT45">
            <v>44923</v>
          </cell>
          <cell r="AV45" t="str">
            <v>2. NO</v>
          </cell>
          <cell r="AY45" t="str">
            <v>2. NO</v>
          </cell>
          <cell r="AZ45">
            <v>0</v>
          </cell>
          <cell r="BD45" t="str">
            <v>2022420501000044E</v>
          </cell>
          <cell r="BE45">
            <v>53820000</v>
          </cell>
          <cell r="BG45" t="str">
            <v>https://www.secop.gov.co/CO1BusinessLine/Tendering/BuyerWorkArea/Index?docUniqueIdentifier=CO1.BDOS.2541669</v>
          </cell>
          <cell r="BH45" t="str">
            <v>VIGENTE</v>
          </cell>
          <cell r="BJ45" t="str">
            <v>https://community.secop.gov.co/Public/Tendering/OpportunityDetail/Index?noticeUID=CO1.NTC.2545816&amp;isFromPublicArea=True&amp;isModal=False</v>
          </cell>
        </row>
        <row r="46">
          <cell r="A46" t="str">
            <v>NC-CPS-045-2022</v>
          </cell>
          <cell r="B46" t="str">
            <v>2 NACIONAL</v>
          </cell>
          <cell r="C46" t="str">
            <v>CD-NC-053-2022</v>
          </cell>
          <cell r="D46">
            <v>45</v>
          </cell>
          <cell r="E46" t="str">
            <v>FELIPE GUERRA BAQUERO</v>
          </cell>
          <cell r="F46">
            <v>44575</v>
          </cell>
          <cell r="G46" t="str">
            <v>Prestación de servicios profesionales para el apoyo de acciones de posicionamiento, articulación y formulación de proyectos de cooperación Internacional de Parques Nacionales Naturales de Colombia.</v>
          </cell>
          <cell r="H46" t="str">
            <v>2 CONTRATACIÓN DIRECTA</v>
          </cell>
          <cell r="I46" t="str">
            <v>14 PRESTACIÓN DE SERVICIOS</v>
          </cell>
          <cell r="J46" t="str">
            <v>N/A</v>
          </cell>
          <cell r="K46">
            <v>11022</v>
          </cell>
          <cell r="L46">
            <v>8422</v>
          </cell>
          <cell r="M46">
            <v>44575</v>
          </cell>
          <cell r="O46">
            <v>7574000</v>
          </cell>
          <cell r="P46">
            <v>87101000</v>
          </cell>
          <cell r="Q46">
            <v>0</v>
          </cell>
          <cell r="R46" t="str">
            <v>1 PERSONA NATURAL</v>
          </cell>
          <cell r="S46" t="str">
            <v>3 CÉDULA DE CIUDADANÍA</v>
          </cell>
          <cell r="T46">
            <v>1020747020</v>
          </cell>
          <cell r="U46" t="str">
            <v>N-A</v>
          </cell>
          <cell r="V46" t="str">
            <v>11 NO SE DILIGENCIA INFORMACIÓN PARA ESTE FORMULARIO EN ESTE PERÍODO DE REPORTE</v>
          </cell>
          <cell r="X46" t="str">
            <v>FELIPE GUERRA BAQUERO</v>
          </cell>
          <cell r="Y46" t="str">
            <v>1 PÓLIZA</v>
          </cell>
          <cell r="Z46" t="str">
            <v>12 SEGUROS DEL ESTADO</v>
          </cell>
          <cell r="AA46" t="str">
            <v>2 CUMPLIMIENTO</v>
          </cell>
          <cell r="AB46">
            <v>44575</v>
          </cell>
          <cell r="AC46">
            <v>1.5461E+16</v>
          </cell>
          <cell r="AD46" t="str">
            <v>OFICINA ASESORA PLANEACIÓN</v>
          </cell>
          <cell r="AE46" t="str">
            <v>2 SUPERVISOR</v>
          </cell>
          <cell r="AF46" t="str">
            <v>3 CÉDULA DE CIUDADANÍA</v>
          </cell>
          <cell r="AG46">
            <v>52821677</v>
          </cell>
          <cell r="AH46" t="str">
            <v>ANDREA DEL PILAR MORENO HERNANDEZ</v>
          </cell>
          <cell r="AI46">
            <v>345</v>
          </cell>
          <cell r="AJ46" t="str">
            <v>3 NO PACTADOS</v>
          </cell>
          <cell r="AK46">
            <v>44575</v>
          </cell>
          <cell r="AM46" t="str">
            <v>4 NO SE HA ADICIONADO NI EN VALOR y EN TIEMPO</v>
          </cell>
          <cell r="AN46">
            <v>0</v>
          </cell>
          <cell r="AO46">
            <v>0</v>
          </cell>
          <cell r="AQ46">
            <v>0</v>
          </cell>
          <cell r="AS46">
            <v>44575</v>
          </cell>
          <cell r="AT46">
            <v>44923</v>
          </cell>
          <cell r="AV46" t="str">
            <v>2. NO</v>
          </cell>
          <cell r="AY46" t="str">
            <v>1. SI</v>
          </cell>
          <cell r="AZ46">
            <v>1</v>
          </cell>
          <cell r="BA46" t="str">
            <v xml:space="preserve">Modificar el numeral 5 - FORMA DE PAGO del Anexo No 5 – CONDICIONES ADICIONALES, adicionando un parágrafo el cual quedará así: “PARÁGRAFO 4°.- En cumplimento del objeto contractual el contratista podrá desplazarse fuera del territorio nacional, en consecuencia los gastos de transporte (tiquete aéreo), alojamiento y alimentación serán cubiertos por la organización, The Nature Conservancy.
</v>
          </cell>
          <cell r="BB46">
            <v>44631</v>
          </cell>
          <cell r="BD46" t="str">
            <v>2022420501000045E</v>
          </cell>
          <cell r="BE46">
            <v>87101000</v>
          </cell>
          <cell r="BG46" t="str">
            <v>https://www.secop.gov.co/CO1BusinessLine/Tendering/BuyerWorkArea/Index?docUniqueIdentifier=CO1.BDOS.2543729</v>
          </cell>
          <cell r="BH46" t="str">
            <v>VIGENTE</v>
          </cell>
          <cell r="BJ46" t="str">
            <v xml:space="preserve">https://community.secop.gov.co/Public/Tendering/OpportunityDetail/Index?noticeUID=CO1.NTC.2545367&amp;isFromPublicArea=True&amp;isModal=False
</v>
          </cell>
        </row>
        <row r="47">
          <cell r="A47" t="str">
            <v>NC-CPS-046-2022</v>
          </cell>
          <cell r="B47" t="str">
            <v>2 NACIONAL</v>
          </cell>
          <cell r="C47" t="str">
            <v>CD-NC-055-2022</v>
          </cell>
          <cell r="D47">
            <v>46</v>
          </cell>
          <cell r="E47" t="str">
            <v>DIANA CAROLINA OVIEDO LEON</v>
          </cell>
          <cell r="F47">
            <v>44575</v>
          </cell>
          <cell r="G47" t="str">
            <v>Prestación de servicios profesionales requeridos por la Oficina Asesora de Planeación de Parques Nacionales Naturales de Colombia, para orientar la implementación y seguimiento del modelo integrado de planeación y en general la gestión estratégica de la Entidad, acorde con el marco normativo vigente, los lineamientos institucionales y sectoriales.</v>
          </cell>
          <cell r="H47" t="str">
            <v>2 CONTRATACIÓN DIRECTA</v>
          </cell>
          <cell r="I47" t="str">
            <v>14 PRESTACIÓN DE SERVICIOS</v>
          </cell>
          <cell r="J47" t="str">
            <v>N/A</v>
          </cell>
          <cell r="K47">
            <v>4922</v>
          </cell>
          <cell r="L47">
            <v>8522</v>
          </cell>
          <cell r="M47">
            <v>44575</v>
          </cell>
          <cell r="O47">
            <v>8973000</v>
          </cell>
          <cell r="P47">
            <v>103189500</v>
          </cell>
          <cell r="Q47">
            <v>0</v>
          </cell>
          <cell r="R47" t="str">
            <v>1 PERSONA NATURAL</v>
          </cell>
          <cell r="S47" t="str">
            <v>3 CÉDULA DE CIUDADANÍA</v>
          </cell>
          <cell r="T47">
            <v>52282872</v>
          </cell>
          <cell r="U47" t="str">
            <v>N-A</v>
          </cell>
          <cell r="V47" t="str">
            <v>11 NO SE DILIGENCIA INFORMACIÓN PARA ESTE FORMULARIO EN ESTE PERÍODO DE REPORTE</v>
          </cell>
          <cell r="X47" t="str">
            <v>DIANA CAROLINA OVIEDO LEON</v>
          </cell>
          <cell r="Y47" t="str">
            <v>1 PÓLIZA</v>
          </cell>
          <cell r="Z47" t="str">
            <v>12 SEGUROS DEL ESTADO</v>
          </cell>
          <cell r="AA47" t="str">
            <v>2 CUMPLIMIENTO</v>
          </cell>
          <cell r="AB47">
            <v>44575</v>
          </cell>
          <cell r="AC47" t="str">
            <v>15-46-101023755</v>
          </cell>
          <cell r="AD47" t="str">
            <v>OFICINA ASESORA PLANEACIÓN</v>
          </cell>
          <cell r="AE47" t="str">
            <v>2 SUPERVISOR</v>
          </cell>
          <cell r="AF47" t="str">
            <v>3 CÉDULA DE CIUDADANÍA</v>
          </cell>
          <cell r="AG47">
            <v>52821677</v>
          </cell>
          <cell r="AH47" t="str">
            <v>ANDREA DEL PILAR MORENO HERNANDEZ</v>
          </cell>
          <cell r="AI47">
            <v>345</v>
          </cell>
          <cell r="AJ47" t="str">
            <v>3 NO PACTADOS</v>
          </cell>
          <cell r="AK47">
            <v>44575</v>
          </cell>
          <cell r="AM47" t="str">
            <v>4 NO SE HA ADICIONADO NI EN VALOR y EN TIEMPO</v>
          </cell>
          <cell r="AN47">
            <v>0</v>
          </cell>
          <cell r="AO47">
            <v>0</v>
          </cell>
          <cell r="AQ47">
            <v>0</v>
          </cell>
          <cell r="AS47">
            <v>44575</v>
          </cell>
          <cell r="AT47">
            <v>44923</v>
          </cell>
          <cell r="AV47" t="str">
            <v>2. NO</v>
          </cell>
          <cell r="AY47" t="str">
            <v>2. NO</v>
          </cell>
          <cell r="AZ47">
            <v>0</v>
          </cell>
          <cell r="BD47" t="str">
            <v>2022420501000046E</v>
          </cell>
          <cell r="BE47">
            <v>103189500</v>
          </cell>
          <cell r="BG47" t="str">
            <v>https://www.secop.gov.co/CO1BusinessLine/Tendering/BuyerWorkArea/Index?docUniqueIdentifier=CO1.BDOS.2542164</v>
          </cell>
          <cell r="BH47" t="str">
            <v>VIGENTE</v>
          </cell>
          <cell r="BJ47" t="str">
            <v xml:space="preserve">https://community.secop.gov.co/Public/Tendering/OpportunityDetail/Index?noticeUID=CO1.NTC.2544829&amp;isFromPublicArea=True&amp;isModal=False
</v>
          </cell>
        </row>
        <row r="48">
          <cell r="A48" t="str">
            <v>NC-CPS-047C-2022</v>
          </cell>
          <cell r="B48" t="str">
            <v>2 NACIONAL</v>
          </cell>
          <cell r="C48" t="str">
            <v>CD-NC-063-2022</v>
          </cell>
          <cell r="D48" t="str">
            <v>47C</v>
          </cell>
          <cell r="E48" t="str">
            <v xml:space="preserve"> MARIA CAMILA DIAZ MARIN</v>
          </cell>
          <cell r="F48">
            <v>44575</v>
          </cell>
          <cell r="G48" t="str">
            <v>Prestar los servicios profesionales a la Oficina Asesora Jurídica, para asesorar en la revisión y estudio de los procesos, convenios, contratos, y demás actos contractuales sometidos a consideración o análisis de la oficina</v>
          </cell>
          <cell r="H48" t="str">
            <v>2 CONTRATACIÓN DIRECTA</v>
          </cell>
          <cell r="I48" t="str">
            <v>14 PRESTACIÓN DE SERVICIOS</v>
          </cell>
          <cell r="J48" t="str">
            <v>N/A</v>
          </cell>
          <cell r="K48">
            <v>9222</v>
          </cell>
          <cell r="L48">
            <v>8822</v>
          </cell>
          <cell r="M48">
            <v>44578</v>
          </cell>
          <cell r="O48">
            <v>8973000</v>
          </cell>
          <cell r="P48">
            <v>10767600</v>
          </cell>
          <cell r="Q48">
            <v>87636300</v>
          </cell>
          <cell r="R48" t="str">
            <v>1 PERSONA NATURAL</v>
          </cell>
          <cell r="S48" t="str">
            <v>3 CÉDULA DE CIUDADANÍA</v>
          </cell>
          <cell r="T48">
            <v>1030562523</v>
          </cell>
          <cell r="U48" t="str">
            <v>N-A</v>
          </cell>
          <cell r="V48" t="str">
            <v>11 NO SE DILIGENCIA INFORMACIÓN PARA ESTE FORMULARIO EN ESTE PERÍODO DE REPORTE</v>
          </cell>
          <cell r="X48" t="str">
            <v xml:space="preserve"> MARIA CAMILA DIAZ MARIN</v>
          </cell>
          <cell r="Y48" t="str">
            <v>1 PÓLIZA</v>
          </cell>
          <cell r="Z48" t="str">
            <v>12 SEGUROS DEL ESTADO</v>
          </cell>
          <cell r="AA48" t="str">
            <v>2 CUMPLIMIENTO</v>
          </cell>
          <cell r="AB48">
            <v>44579</v>
          </cell>
          <cell r="AC48" t="str">
            <v>96-46-101008902</v>
          </cell>
          <cell r="AD48" t="str">
            <v>OFICINA ASESORA JURIDICA</v>
          </cell>
          <cell r="AE48" t="str">
            <v>2 SUPERVISOR</v>
          </cell>
          <cell r="AF48" t="str">
            <v>3 CÉDULA DE CIUDADANÍA</v>
          </cell>
          <cell r="AG48">
            <v>80157210</v>
          </cell>
          <cell r="AH48" t="str">
            <v>JUAN DE DIOS DUARTE SANCHEZ</v>
          </cell>
          <cell r="AI48">
            <v>329</v>
          </cell>
          <cell r="AJ48" t="str">
            <v>3 NO PACTADOS</v>
          </cell>
          <cell r="AK48">
            <v>44575</v>
          </cell>
          <cell r="AM48" t="str">
            <v>4 NO SE HA ADICIONADO NI EN VALOR y EN TIEMPO</v>
          </cell>
          <cell r="AN48">
            <v>0</v>
          </cell>
          <cell r="AO48">
            <v>0</v>
          </cell>
          <cell r="AQ48">
            <v>0</v>
          </cell>
          <cell r="AS48">
            <v>44579</v>
          </cell>
          <cell r="AT48">
            <v>44911</v>
          </cell>
          <cell r="AV48" t="str">
            <v>2. NO</v>
          </cell>
          <cell r="AY48" t="str">
            <v>2. NO</v>
          </cell>
          <cell r="AZ48">
            <v>0</v>
          </cell>
          <cell r="BD48" t="str">
            <v>2022420501000047E</v>
          </cell>
          <cell r="BE48">
            <v>10767600</v>
          </cell>
          <cell r="BG48" t="str">
            <v>https://www.secop.gov.co/CO1BusinessLine/Tendering/BuyerWorkArea/Index?docUniqueIdentifier=CO1.BDOS.2549576</v>
          </cell>
          <cell r="BH48" t="str">
            <v>VIGENTE</v>
          </cell>
          <cell r="BJ48" t="str">
            <v xml:space="preserve">https://community.secop.gov.co/Public/Tendering/OpportunityDetail/Index?noticeUID=CO1.NTC.2550871&amp;isFromPublicArea=True&amp;isModal=False
</v>
          </cell>
        </row>
        <row r="49">
          <cell r="A49" t="str">
            <v>NC-CPS-047-2022</v>
          </cell>
          <cell r="B49" t="str">
            <v>2 NACIONAL</v>
          </cell>
          <cell r="C49" t="str">
            <v>CD-NC-063-2022</v>
          </cell>
          <cell r="D49">
            <v>47</v>
          </cell>
          <cell r="E49" t="str">
            <v>CHRISTIAN VITERY DUARTE</v>
          </cell>
          <cell r="F49">
            <v>44616</v>
          </cell>
          <cell r="G49" t="str">
            <v>Prestar los servicios profesionales a la Oficina Asesora Jurídica, para asesorar en la revisión y estudio de los procesos, convenios, contratos, y demás actos contractuales sometidos a consideración o análisis de la oficina</v>
          </cell>
          <cell r="H49" t="str">
            <v>2 CONTRATACIÓN DIRECTA</v>
          </cell>
          <cell r="I49" t="str">
            <v>14 PRESTACIÓN DE SERVICIOS</v>
          </cell>
          <cell r="J49" t="str">
            <v>N/A</v>
          </cell>
          <cell r="K49">
            <v>9222</v>
          </cell>
          <cell r="L49">
            <v>8822</v>
          </cell>
          <cell r="M49">
            <v>44578</v>
          </cell>
          <cell r="O49">
            <v>8973000</v>
          </cell>
          <cell r="P49">
            <v>87636300</v>
          </cell>
          <cell r="Q49">
            <v>0</v>
          </cell>
          <cell r="R49" t="str">
            <v>1 PERSONA NATURAL</v>
          </cell>
          <cell r="S49" t="str">
            <v>3 CÉDULA DE CIUDADANÍA</v>
          </cell>
          <cell r="T49">
            <v>80205293</v>
          </cell>
          <cell r="U49" t="str">
            <v>N-A</v>
          </cell>
          <cell r="V49" t="str">
            <v>11 NO SE DILIGENCIA INFORMACIÓN PARA ESTE FORMULARIO EN ESTE PERÍODO DE REPORTE</v>
          </cell>
          <cell r="X49" t="str">
            <v>CHRISTIAN VITERY DUARTE</v>
          </cell>
          <cell r="Y49" t="str">
            <v>1 PÓLIZA</v>
          </cell>
          <cell r="AD49" t="str">
            <v>OFICINA ASESORA JURIDICA</v>
          </cell>
          <cell r="AE49" t="str">
            <v>2 SUPERVISOR</v>
          </cell>
          <cell r="AF49" t="str">
            <v>3 CÉDULA DE CIUDADANÍA</v>
          </cell>
          <cell r="AG49">
            <v>80157210</v>
          </cell>
          <cell r="AH49" t="str">
            <v>JUAN DE DIOS DUARTE SANCHEZ</v>
          </cell>
          <cell r="AI49">
            <v>293</v>
          </cell>
          <cell r="AM49" t="str">
            <v>4 NO SE HA ADICIONADO NI EN VALOR y EN TIEMPO</v>
          </cell>
          <cell r="AN49">
            <v>0</v>
          </cell>
          <cell r="AO49">
            <v>0</v>
          </cell>
          <cell r="AQ49">
            <v>0</v>
          </cell>
          <cell r="AS49">
            <v>44616</v>
          </cell>
          <cell r="AT49">
            <v>44911</v>
          </cell>
          <cell r="AV49" t="str">
            <v>2. NO</v>
          </cell>
          <cell r="AY49" t="str">
            <v>2. NO</v>
          </cell>
          <cell r="AZ49">
            <v>0</v>
          </cell>
          <cell r="BD49" t="str">
            <v>2022420501000047E</v>
          </cell>
          <cell r="BE49">
            <v>87636300</v>
          </cell>
          <cell r="BG49" t="str">
            <v>https://www.secop.gov.co/CO1BusinessLine/Tendering/BuyerWorkArea/Index?docUniqueIdentifier=CO1.BDOS.2549576</v>
          </cell>
          <cell r="BH49" t="str">
            <v>VIGENTE</v>
          </cell>
          <cell r="BJ49" t="str">
            <v xml:space="preserve">https://community.secop.gov.co/Public/Tendering/OpportunityDetail/Index?noticeUID=CO1.NTC.2550871&amp;isFromPublicArea=True&amp;isModal=False
</v>
          </cell>
        </row>
        <row r="50">
          <cell r="A50" t="str">
            <v>NC-CPS-048-2022</v>
          </cell>
          <cell r="B50" t="str">
            <v>2 NACIONAL</v>
          </cell>
          <cell r="C50" t="str">
            <v>CD-NC-065-2022</v>
          </cell>
          <cell r="D50">
            <v>48</v>
          </cell>
          <cell r="E50" t="str">
            <v>JOSE FRANCISCO MORALES MARTINEZ</v>
          </cell>
          <cell r="F50">
            <v>44575</v>
          </cell>
          <cell r="G50" t="str">
            <v>Prestar los servicios técnicos en el Grupo de Predios para el seguimiento de los trámites y requerimientos de acuerdo con las actividades que se adelanten en el marco de los procesos a cargo de este y la identificación de la situación jurídica y saneamiento predial.</v>
          </cell>
          <cell r="H50" t="str">
            <v>2 CONTRATACIÓN DIRECTA</v>
          </cell>
          <cell r="I50" t="str">
            <v>14 PRESTACIÓN DE SERVICIOS</v>
          </cell>
          <cell r="J50" t="str">
            <v>N/A</v>
          </cell>
          <cell r="K50">
            <v>9822</v>
          </cell>
          <cell r="L50">
            <v>8922</v>
          </cell>
          <cell r="M50">
            <v>44578</v>
          </cell>
          <cell r="O50">
            <v>2812000</v>
          </cell>
          <cell r="P50">
            <v>30932000</v>
          </cell>
          <cell r="Q50">
            <v>0</v>
          </cell>
          <cell r="R50" t="str">
            <v>1 PERSONA NATURAL</v>
          </cell>
          <cell r="S50" t="str">
            <v>3 CÉDULA DE CIUDADANÍA</v>
          </cell>
          <cell r="T50">
            <v>1070018311</v>
          </cell>
          <cell r="U50" t="str">
            <v>N-A</v>
          </cell>
          <cell r="V50" t="str">
            <v>11 NO SE DILIGENCIA INFORMACIÓN PARA ESTE FORMULARIO EN ESTE PERÍODO DE REPORTE</v>
          </cell>
          <cell r="X50" t="str">
            <v>JOSE FRANCISCO MORALES MARTINEZ</v>
          </cell>
          <cell r="Y50" t="str">
            <v>6 NO CONSTITUYÓ GARANTÍAS</v>
          </cell>
          <cell r="AA50" t="str">
            <v>N-A</v>
          </cell>
          <cell r="AB50" t="str">
            <v>N-A</v>
          </cell>
          <cell r="AC50" t="str">
            <v>N-A</v>
          </cell>
          <cell r="AD50" t="str">
            <v>GRUPO DE PREDIOS</v>
          </cell>
          <cell r="AE50" t="str">
            <v>2 SUPERVISOR</v>
          </cell>
          <cell r="AF50" t="str">
            <v>3 CÉDULA DE CIUDADANÍA</v>
          </cell>
          <cell r="AG50">
            <v>80157210</v>
          </cell>
          <cell r="AH50" t="str">
            <v>JUAN DE DIOS DUARTE SANCHEZ</v>
          </cell>
          <cell r="AI50">
            <v>330</v>
          </cell>
          <cell r="AJ50" t="str">
            <v>3 NO PACTADOS</v>
          </cell>
          <cell r="AK50" t="str">
            <v>N-A</v>
          </cell>
          <cell r="AM50" t="str">
            <v>4 NO SE HA ADICIONADO NI EN VALOR y EN TIEMPO</v>
          </cell>
          <cell r="AN50">
            <v>0</v>
          </cell>
          <cell r="AO50">
            <v>0</v>
          </cell>
          <cell r="AQ50">
            <v>0</v>
          </cell>
          <cell r="AS50">
            <v>44578</v>
          </cell>
          <cell r="AT50">
            <v>44911</v>
          </cell>
          <cell r="AV50" t="str">
            <v>2. NO</v>
          </cell>
          <cell r="AY50" t="str">
            <v>2. NO</v>
          </cell>
          <cell r="AZ50">
            <v>0</v>
          </cell>
          <cell r="BD50" t="str">
            <v>2022420501000048E</v>
          </cell>
          <cell r="BE50">
            <v>30932000</v>
          </cell>
          <cell r="BG50" t="str">
            <v>https://www.secop.gov.co/CO1BusinessLine/Tendering/BuyerWorkArea/Index?docUniqueIdentifier=CO1.BDOS.2552130</v>
          </cell>
          <cell r="BH50" t="str">
            <v>VIGENTE</v>
          </cell>
          <cell r="BJ50" t="str">
            <v xml:space="preserve">https://community.secop.gov.co/Public/Tendering/OpportunityDetail/Index?noticeUID=CO1.NTC.2554381&amp;isFromPublicArea=True&amp;isModal=False
</v>
          </cell>
        </row>
        <row r="51">
          <cell r="A51" t="str">
            <v>NC-CPS-049-2022</v>
          </cell>
          <cell r="B51" t="str">
            <v>2 NACIONAL</v>
          </cell>
          <cell r="C51" t="str">
            <v>CD-NC-028-2022</v>
          </cell>
          <cell r="D51">
            <v>49</v>
          </cell>
          <cell r="E51" t="str">
            <v>CLAUDIA ROCIO PERILLA MOLANO</v>
          </cell>
          <cell r="F51">
            <v>44575</v>
          </cell>
          <cell r="G51" t="str">
            <v>Prestación de servicios profesionales para adelantar la gestión administrativa y financiera en la implementación y seguimiento de la fase de cierre del Programa Desarrollo local Sostenible financiado por la Unión Europea para la vigencia 2022.</v>
          </cell>
          <cell r="H51" t="str">
            <v>2 CONTRATACIÓN DIRECTA</v>
          </cell>
          <cell r="I51" t="str">
            <v>14 PRESTACIÓN DE SERVICIOS</v>
          </cell>
          <cell r="J51" t="str">
            <v>N/A</v>
          </cell>
          <cell r="K51">
            <v>7922</v>
          </cell>
          <cell r="L51">
            <v>9022</v>
          </cell>
          <cell r="M51">
            <v>44578</v>
          </cell>
          <cell r="O51">
            <v>3764000</v>
          </cell>
          <cell r="P51">
            <v>43160533</v>
          </cell>
          <cell r="Q51">
            <v>0.3333333358168602</v>
          </cell>
          <cell r="R51" t="str">
            <v>1 PERSONA NATURAL</v>
          </cell>
          <cell r="S51" t="str">
            <v>3 CÉDULA DE CIUDADANÍA</v>
          </cell>
          <cell r="T51">
            <v>1013643913</v>
          </cell>
          <cell r="U51" t="str">
            <v>N-A</v>
          </cell>
          <cell r="V51" t="str">
            <v>11 NO SE DILIGENCIA INFORMACIÓN PARA ESTE FORMULARIO EN ESTE PERÍODO DE REPORTE</v>
          </cell>
          <cell r="X51" t="str">
            <v>CLAUDIA ROCIO PERILLA MOLANO</v>
          </cell>
          <cell r="Y51" t="str">
            <v>6 NO CONSTITUYÓ GARANTÍAS</v>
          </cell>
          <cell r="AA51" t="str">
            <v>N-A</v>
          </cell>
          <cell r="AB51" t="str">
            <v>N-A</v>
          </cell>
          <cell r="AC51" t="str">
            <v>N-A</v>
          </cell>
          <cell r="AD51" t="str">
            <v>GRUPO DE GESTION DEL CONOCIMIENTO E INNOVACIÓN</v>
          </cell>
          <cell r="AE51" t="str">
            <v>2 SUPERVISOR</v>
          </cell>
          <cell r="AF51" t="str">
            <v>3 CÉDULA DE CIUDADANÍA</v>
          </cell>
          <cell r="AG51">
            <v>51723033</v>
          </cell>
          <cell r="AH51" t="str">
            <v>LUZ MILA SOTELO DELGADILLO</v>
          </cell>
          <cell r="AI51">
            <v>344</v>
          </cell>
          <cell r="AJ51" t="str">
            <v>3 NO PACTADOS</v>
          </cell>
          <cell r="AK51" t="str">
            <v>N-A</v>
          </cell>
          <cell r="AM51" t="str">
            <v>4 NO SE HA ADICIONADO NI EN VALOR y EN TIEMPO</v>
          </cell>
          <cell r="AN51">
            <v>0</v>
          </cell>
          <cell r="AO51">
            <v>0</v>
          </cell>
          <cell r="AQ51">
            <v>0</v>
          </cell>
          <cell r="AS51">
            <v>44578</v>
          </cell>
          <cell r="AT51">
            <v>44925</v>
          </cell>
          <cell r="AV51" t="str">
            <v>2. NO</v>
          </cell>
          <cell r="AY51" t="str">
            <v>2. NO</v>
          </cell>
          <cell r="AZ51">
            <v>0</v>
          </cell>
          <cell r="BD51" t="str">
            <v>2022420501000049E</v>
          </cell>
          <cell r="BE51">
            <v>43160533</v>
          </cell>
          <cell r="BG51" t="str">
            <v>https://www.secop.gov.co/CO1BusinessLine/Tendering/BuyerWorkArea/Index?docUniqueIdentifier=CO1.BDOS.2556133</v>
          </cell>
          <cell r="BH51" t="str">
            <v>VIGENTE</v>
          </cell>
          <cell r="BJ51" t="str">
            <v xml:space="preserve">https://community.secop.gov.co/Public/Tendering/OpportunityDetail/Index?noticeUID=CO1.NTC.2557094&amp;isFromPublicArea=True&amp;isModal=False
</v>
          </cell>
        </row>
        <row r="52">
          <cell r="A52" t="str">
            <v>NC-CPS-050-2022</v>
          </cell>
          <cell r="B52" t="str">
            <v>2 NACIONAL</v>
          </cell>
          <cell r="C52" t="str">
            <v>CD-NC-036-2022</v>
          </cell>
          <cell r="D52">
            <v>50</v>
          </cell>
          <cell r="E52" t="str">
            <v>JEFFERSON DEVIA CESPEDES</v>
          </cell>
          <cell r="F52">
            <v>44575</v>
          </cell>
          <cell r="G52" t="str">
            <v>Prestación de servicios profesionales de ingeniería en la Subdirección Administrativa y Financiera - Grupo de Infraestructura para apoyar la ejecución de actividades, programas y proyectos que se ejecuten en Parques Nacionales de Colombia.</v>
          </cell>
          <cell r="H52" t="str">
            <v>2 CONTRATACIÓN DIRECTA</v>
          </cell>
          <cell r="I52" t="str">
            <v>14 PRESTACIÓN DE SERVICIOS</v>
          </cell>
          <cell r="J52" t="str">
            <v>N/A</v>
          </cell>
          <cell r="K52">
            <v>7122</v>
          </cell>
          <cell r="L52">
            <v>9122</v>
          </cell>
          <cell r="M52">
            <v>44578</v>
          </cell>
          <cell r="O52">
            <v>4100000</v>
          </cell>
          <cell r="P52">
            <v>47150000</v>
          </cell>
          <cell r="Q52">
            <v>0</v>
          </cell>
          <cell r="R52" t="str">
            <v>1 PERSONA NATURAL</v>
          </cell>
          <cell r="S52" t="str">
            <v>3 CÉDULA DE CIUDADANÍA</v>
          </cell>
          <cell r="T52">
            <v>1024558508</v>
          </cell>
          <cell r="U52" t="str">
            <v>N-A</v>
          </cell>
          <cell r="V52" t="str">
            <v>11 NO SE DILIGENCIA INFORMACIÓN PARA ESTE FORMULARIO EN ESTE PERÍODO DE REPORTE</v>
          </cell>
          <cell r="X52" t="str">
            <v>JEFFERSON DEVIA CESPEDES</v>
          </cell>
          <cell r="Y52" t="str">
            <v>1 PÓLIZA</v>
          </cell>
          <cell r="Z52" t="str">
            <v>12 SEGUROS DEL ESTADO</v>
          </cell>
          <cell r="AA52" t="str">
            <v>2 CUMPLIMIENTO</v>
          </cell>
          <cell r="AB52">
            <v>44575</v>
          </cell>
          <cell r="AC52" t="str">
            <v>14-46-101062448</v>
          </cell>
          <cell r="AD52" t="str">
            <v>GRUPO DE INFRAESTRUCTURA</v>
          </cell>
          <cell r="AE52" t="str">
            <v>2 SUPERVISOR</v>
          </cell>
          <cell r="AF52" t="str">
            <v>3 CÉDULA DE CIUDADANÍA</v>
          </cell>
          <cell r="AG52">
            <v>91209676</v>
          </cell>
          <cell r="AH52" t="str">
            <v>CARLOS ALBERTO PINZÓN BARCO</v>
          </cell>
          <cell r="AI52">
            <v>345</v>
          </cell>
          <cell r="AJ52" t="str">
            <v>3 NO PACTADOS</v>
          </cell>
          <cell r="AK52">
            <v>44578</v>
          </cell>
          <cell r="AM52" t="str">
            <v>4 NO SE HA ADICIONADO NI EN VALOR y EN TIEMPO</v>
          </cell>
          <cell r="AN52">
            <v>0</v>
          </cell>
          <cell r="AO52">
            <v>0</v>
          </cell>
          <cell r="AQ52">
            <v>0</v>
          </cell>
          <cell r="AS52">
            <v>44579</v>
          </cell>
          <cell r="AT52">
            <v>44925</v>
          </cell>
          <cell r="AV52" t="str">
            <v>2. NO</v>
          </cell>
          <cell r="AY52" t="str">
            <v>2. NO</v>
          </cell>
          <cell r="AZ52">
            <v>0</v>
          </cell>
          <cell r="BD52" t="str">
            <v>2022420501000050E</v>
          </cell>
          <cell r="BE52">
            <v>47150000</v>
          </cell>
          <cell r="BG52" t="str">
            <v>https://www.secop.gov.co/CO1BusinessLine/Tendering/BuyerWorkArea/Index?docUniqueIdentifier=CO1.BDOS.2536219</v>
          </cell>
          <cell r="BH52" t="str">
            <v>VIGENTE</v>
          </cell>
          <cell r="BJ52" t="str">
            <v>https://community.secop.gov.co/Public/Tendering/OpportunityDetail/Index?noticeUID=CO1.NTC.2541383&amp;isFromPublicArea=True&amp;isModal=False</v>
          </cell>
        </row>
        <row r="53">
          <cell r="A53" t="str">
            <v>NC-CPS-051-2022</v>
          </cell>
          <cell r="B53" t="str">
            <v>2 NACIONAL</v>
          </cell>
          <cell r="C53" t="str">
            <v>CD-NC-067-2022</v>
          </cell>
          <cell r="D53">
            <v>51</v>
          </cell>
          <cell r="E53" t="str">
            <v>EFRAIN MOLANO VARGAS</v>
          </cell>
          <cell r="F53">
            <v>44575</v>
          </cell>
          <cell r="G53" t="str">
            <v>Prestar servicios profesionales para liderar el proceso de finalización de objetivos y metas del convenio de financiación - Programa Desarrollo Local Sostenible financiado por la Unión Europea vigencia 2022.</v>
          </cell>
          <cell r="H53" t="str">
            <v>2 CONTRATACIÓN DIRECTA</v>
          </cell>
          <cell r="I53" t="str">
            <v>14 PRESTACIÓN DE SERVICIOS</v>
          </cell>
          <cell r="J53" t="str">
            <v>N/A</v>
          </cell>
          <cell r="K53">
            <v>7422</v>
          </cell>
          <cell r="L53">
            <v>9222</v>
          </cell>
          <cell r="M53">
            <v>44578</v>
          </cell>
          <cell r="O53">
            <v>8973000</v>
          </cell>
          <cell r="P53">
            <v>98703000</v>
          </cell>
          <cell r="Q53">
            <v>0</v>
          </cell>
          <cell r="R53" t="str">
            <v>1 PERSONA NATURAL</v>
          </cell>
          <cell r="S53" t="str">
            <v>3 CÉDULA DE CIUDADANÍA</v>
          </cell>
          <cell r="T53">
            <v>1010171738</v>
          </cell>
          <cell r="U53" t="str">
            <v>N-A</v>
          </cell>
          <cell r="V53" t="str">
            <v>11 NO SE DILIGENCIA INFORMACIÓN PARA ESTE FORMULARIO EN ESTE PERÍODO DE REPORTE</v>
          </cell>
          <cell r="X53" t="str">
            <v>EFRAIN MOLANO VARGAS</v>
          </cell>
          <cell r="Y53" t="str">
            <v>1 PÓLIZA</v>
          </cell>
          <cell r="Z53" t="str">
            <v>12 SEGUROS DEL ESTADO</v>
          </cell>
          <cell r="AA53" t="str">
            <v>2 CUMPLIMIENTO</v>
          </cell>
          <cell r="AB53">
            <v>44578</v>
          </cell>
          <cell r="AC53" t="str">
            <v>37-46-101003713</v>
          </cell>
          <cell r="AD53" t="str">
            <v>GRUPO DE GESTION DEL CONOCIMIENTO E INNOVACIÓN</v>
          </cell>
          <cell r="AE53" t="str">
            <v>2 SUPERVISOR</v>
          </cell>
          <cell r="AF53" t="str">
            <v>3 CÉDULA DE CIUDADANÍA</v>
          </cell>
          <cell r="AG53">
            <v>51723033</v>
          </cell>
          <cell r="AH53" t="str">
            <v>LUZ MILA SOTELO DELGADILLO</v>
          </cell>
          <cell r="AI53">
            <v>330</v>
          </cell>
          <cell r="AJ53" t="str">
            <v>3 NO PACTADOS</v>
          </cell>
          <cell r="AK53">
            <v>44575</v>
          </cell>
          <cell r="AM53" t="str">
            <v>4 NO SE HA ADICIONADO NI EN VALOR y EN TIEMPO</v>
          </cell>
          <cell r="AN53">
            <v>0</v>
          </cell>
          <cell r="AO53">
            <v>0</v>
          </cell>
          <cell r="AQ53">
            <v>0</v>
          </cell>
          <cell r="AS53">
            <v>44578</v>
          </cell>
          <cell r="AT53">
            <v>44911</v>
          </cell>
          <cell r="AV53" t="str">
            <v>2. NO</v>
          </cell>
          <cell r="AY53" t="str">
            <v>2. NO</v>
          </cell>
          <cell r="AZ53">
            <v>0</v>
          </cell>
          <cell r="BD53" t="str">
            <v>2022420501000051E</v>
          </cell>
          <cell r="BE53">
            <v>98703000</v>
          </cell>
          <cell r="BG53" t="str">
            <v>https://www.secop.gov.co/CO1BusinessLine/Tendering/BuyerWorkArea/Index?docUniqueIdentifier=CO1.BDOS.2553492</v>
          </cell>
          <cell r="BH53" t="str">
            <v>VIGENTE</v>
          </cell>
          <cell r="BJ53" t="str">
            <v xml:space="preserve">https://community.secop.gov.co/Public/Tendering/OpportunityDetail/Index?noticeUID=CO1.NTC.2555925&amp;isFromPublicArea=True&amp;isModal=False
</v>
          </cell>
        </row>
        <row r="54">
          <cell r="A54" t="str">
            <v>NC-CPS-052-2022</v>
          </cell>
          <cell r="B54" t="str">
            <v>2 NACIONAL</v>
          </cell>
          <cell r="C54" t="str">
            <v>CD-NC-060-2022</v>
          </cell>
          <cell r="D54">
            <v>52</v>
          </cell>
          <cell r="E54" t="str">
            <v>AMERICA YADIRA MONGE ROMERO</v>
          </cell>
          <cell r="F54">
            <v>44575</v>
          </cell>
          <cell r="G54" t="str">
            <v>Prestación de servicios profesionales para el fortalecimiento de la gestión institucional de Parques Nacionales Naturales de Colombia, apoyando los asuntos relacionados con la formulación, actualización y seguimiento del Plan Estratégico Institucional y Plan de Acción Anual de la entidad, acorde con el marco normativo vigente.</v>
          </cell>
          <cell r="H54" t="str">
            <v>2 CONTRATACIÓN DIRECTA</v>
          </cell>
          <cell r="I54" t="str">
            <v>14 PRESTACIÓN DE SERVICIOS</v>
          </cell>
          <cell r="J54" t="str">
            <v>N/A</v>
          </cell>
          <cell r="K54">
            <v>5522</v>
          </cell>
          <cell r="L54">
            <v>8622</v>
          </cell>
          <cell r="M54">
            <v>44575</v>
          </cell>
          <cell r="O54">
            <v>7574000</v>
          </cell>
          <cell r="P54">
            <v>87101000</v>
          </cell>
          <cell r="Q54">
            <v>0</v>
          </cell>
          <cell r="R54" t="str">
            <v>1 PERSONA NATURAL</v>
          </cell>
          <cell r="S54" t="str">
            <v>3 CÉDULA DE CIUDADANÍA</v>
          </cell>
          <cell r="T54">
            <v>52818253</v>
          </cell>
          <cell r="U54" t="str">
            <v>N-A</v>
          </cell>
          <cell r="V54" t="str">
            <v>11 NO SE DILIGENCIA INFORMACIÓN PARA ESTE FORMULARIO EN ESTE PERÍODO DE REPORTE</v>
          </cell>
          <cell r="X54" t="str">
            <v>AMERICA YADIRA MONGE ROMERO</v>
          </cell>
          <cell r="Y54" t="str">
            <v>1 PÓLIZA</v>
          </cell>
          <cell r="Z54" t="str">
            <v>14 ASEGURADORA SOLIDARIA</v>
          </cell>
          <cell r="AA54" t="str">
            <v>2 CUMPLIMIENTO</v>
          </cell>
          <cell r="AB54">
            <v>44578</v>
          </cell>
          <cell r="AC54" t="str">
            <v>380 47 994000122179</v>
          </cell>
          <cell r="AD54" t="str">
            <v>OFICINA ASESORA PLANEACIÓN</v>
          </cell>
          <cell r="AE54" t="str">
            <v>2 SUPERVISOR</v>
          </cell>
          <cell r="AF54" t="str">
            <v>3 CÉDULA DE CIUDADANÍA</v>
          </cell>
          <cell r="AG54">
            <v>52821677</v>
          </cell>
          <cell r="AH54" t="str">
            <v>ANDREA DEL PILAR MORENO HERNANDEZ</v>
          </cell>
          <cell r="AI54">
            <v>345</v>
          </cell>
          <cell r="AJ54" t="str">
            <v>3 NO PACTADOS</v>
          </cell>
          <cell r="AK54">
            <v>44575</v>
          </cell>
          <cell r="AM54" t="str">
            <v>4 NO SE HA ADICIONADO NI EN VALOR y EN TIEMPO</v>
          </cell>
          <cell r="AN54">
            <v>0</v>
          </cell>
          <cell r="AO54">
            <v>0</v>
          </cell>
          <cell r="AQ54">
            <v>0</v>
          </cell>
          <cell r="AS54">
            <v>44578</v>
          </cell>
          <cell r="AT54">
            <v>44923</v>
          </cell>
          <cell r="AV54" t="str">
            <v>2. NO</v>
          </cell>
          <cell r="AY54" t="str">
            <v>2. NO</v>
          </cell>
          <cell r="AZ54">
            <v>0</v>
          </cell>
          <cell r="BD54" t="str">
            <v>2022420501000052E</v>
          </cell>
          <cell r="BE54">
            <v>87101000</v>
          </cell>
          <cell r="BG54" t="str">
            <v>https://www.secop.gov.co/CO1BusinessLine/Tendering/BuyerWorkArea/Index?docUniqueIdentifier=CO1.BDOS.2547106</v>
          </cell>
          <cell r="BH54" t="str">
            <v>VIGENTE</v>
          </cell>
          <cell r="BJ54" t="str">
            <v xml:space="preserve">https://community.secop.gov.co/Public/Tendering/OpportunityDetail/Index?noticeUID=CO1.NTC.2549544&amp;isFromPublicArea=True&amp;isModal=False
</v>
          </cell>
        </row>
        <row r="55">
          <cell r="A55" t="str">
            <v>NC-CPS-053-2022</v>
          </cell>
          <cell r="B55" t="str">
            <v>2 NACIONAL</v>
          </cell>
          <cell r="C55" t="str">
            <v>CD-NC-043-2022</v>
          </cell>
          <cell r="D55">
            <v>53</v>
          </cell>
          <cell r="E55" t="str">
            <v>LEIDY PAOLA VALDES SOLANO</v>
          </cell>
          <cell r="F55">
            <v>44575</v>
          </cell>
          <cell r="G55" t="str">
            <v>Prestar los servicios profesionales a la Subdirección de Sostenibilidad y Negocios Ambientales en los aspectos precontractuales, contractuales y postcontractuales, necesarios para la implementación, gestión y segumiento de los contratos de concesión, ecoturismo y alianzas interistitucionales</v>
          </cell>
          <cell r="H55" t="str">
            <v>2 CONTRATACIÓN DIRECTA</v>
          </cell>
          <cell r="I55" t="str">
            <v>14 PRESTACIÓN DE SERVICIOS</v>
          </cell>
          <cell r="J55" t="str">
            <v>N/A</v>
          </cell>
          <cell r="K55">
            <v>5422</v>
          </cell>
          <cell r="L55">
            <v>8722</v>
          </cell>
          <cell r="M55">
            <v>44575</v>
          </cell>
          <cell r="O55">
            <v>5700000</v>
          </cell>
          <cell r="P55">
            <v>62700000</v>
          </cell>
          <cell r="Q55">
            <v>0</v>
          </cell>
          <cell r="R55" t="str">
            <v>1 PERSONA NATURAL</v>
          </cell>
          <cell r="S55" t="str">
            <v>3 CÉDULA DE CIUDADANÍA</v>
          </cell>
          <cell r="T55">
            <v>1016063720</v>
          </cell>
          <cell r="U55" t="str">
            <v>N-A</v>
          </cell>
          <cell r="V55" t="str">
            <v>11 NO SE DILIGENCIA INFORMACIÓN PARA ESTE FORMULARIO EN ESTE PERÍODO DE REPORTE</v>
          </cell>
          <cell r="X55" t="str">
            <v>LEIDY PAOLA VALDES SOLANO</v>
          </cell>
          <cell r="Y55" t="str">
            <v>1 PÓLIZA</v>
          </cell>
          <cell r="Z55" t="str">
            <v>13 SURAMERICANA</v>
          </cell>
          <cell r="AA55" t="str">
            <v>2 CUMPLIMIENTO</v>
          </cell>
          <cell r="AB55">
            <v>44578</v>
          </cell>
          <cell r="AC55" t="str">
            <v>3247334-7</v>
          </cell>
          <cell r="AD55" t="str">
            <v>SUBDIRECCIÓN DE SOSTENIBILIDAD Y NEGOCIOS AMBIENTALES</v>
          </cell>
          <cell r="AE55" t="str">
            <v>2 SUPERVISOR</v>
          </cell>
          <cell r="AF55" t="str">
            <v>3 CÉDULA DE CIUDADANÍA</v>
          </cell>
          <cell r="AG55">
            <v>80857647</v>
          </cell>
          <cell r="AH55" t="str">
            <v>LUIS ALBERTO BAUTISTA PEÑA</v>
          </cell>
          <cell r="AI55">
            <v>330</v>
          </cell>
          <cell r="AJ55" t="str">
            <v>3 NO PACTADOS</v>
          </cell>
          <cell r="AM55" t="str">
            <v>4 NO SE HA ADICIONADO NI EN VALOR y EN TIEMPO</v>
          </cell>
          <cell r="AN55">
            <v>0</v>
          </cell>
          <cell r="AO55">
            <v>0</v>
          </cell>
          <cell r="AQ55">
            <v>0</v>
          </cell>
          <cell r="AS55">
            <v>44578</v>
          </cell>
          <cell r="AT55">
            <v>44911</v>
          </cell>
          <cell r="AV55" t="str">
            <v>2. NO</v>
          </cell>
          <cell r="AY55" t="str">
            <v>2. NO</v>
          </cell>
          <cell r="AZ55">
            <v>0</v>
          </cell>
          <cell r="BD55" t="str">
            <v>2022420501000053E</v>
          </cell>
          <cell r="BE55">
            <v>62700000</v>
          </cell>
          <cell r="BG55" t="str">
            <v>https://www.secop.gov.co/CO1BusinessLine/Tendering/BuyerWorkArea/Index?docUniqueIdentifier=CO1.BDOS.2533863</v>
          </cell>
          <cell r="BH55" t="str">
            <v>VIGENTE</v>
          </cell>
          <cell r="BJ55" t="str">
            <v xml:space="preserve">https://community.secop.gov.co/Public/Tendering/OpportunityDetail/Index?noticeUID=CO1.NTC.2537068&amp;isFromPublicArea=True&amp;isModal=False
</v>
          </cell>
        </row>
        <row r="56">
          <cell r="A56" t="str">
            <v>NC-CPS-054-2022</v>
          </cell>
          <cell r="B56" t="str">
            <v>2 NACIONAL</v>
          </cell>
          <cell r="C56" t="str">
            <v>CD-NC-061-2022</v>
          </cell>
          <cell r="D56">
            <v>54</v>
          </cell>
          <cell r="E56" t="str">
            <v>PAULA ANDREA MOJICA MEDELLIN</v>
          </cell>
          <cell r="F56">
            <v>44575</v>
          </cell>
          <cell r="G56" t="str">
            <v>Prestación de servicios profesionales en la Subdirección Administrativa y Financiera del Grupo de Infraestructura en el adelantamiento de los diseños, programas y proyectos que se ejecuten en Parques Nacionales Naturales de Colombia</v>
          </cell>
          <cell r="H56" t="str">
            <v>2 CONTRATACIÓN DIRECTA</v>
          </cell>
          <cell r="I56" t="str">
            <v>14 PRESTACIÓN DE SERVICIOS</v>
          </cell>
          <cell r="J56" t="str">
            <v>N/A</v>
          </cell>
          <cell r="K56">
            <v>9522</v>
          </cell>
          <cell r="L56">
            <v>9322</v>
          </cell>
          <cell r="M56">
            <v>44578</v>
          </cell>
          <cell r="O56">
            <v>6304000</v>
          </cell>
          <cell r="P56">
            <v>72496000</v>
          </cell>
          <cell r="Q56">
            <v>0</v>
          </cell>
          <cell r="R56" t="str">
            <v>1 PERSONA NATURAL</v>
          </cell>
          <cell r="S56" t="str">
            <v>3 CÉDULA DE CIUDADANÍA</v>
          </cell>
          <cell r="T56">
            <v>35530986</v>
          </cell>
          <cell r="U56" t="str">
            <v>N-A</v>
          </cell>
          <cell r="V56" t="str">
            <v>11 NO SE DILIGENCIA INFORMACIÓN PARA ESTE FORMULARIO EN ESTE PERÍODO DE REPORTE</v>
          </cell>
          <cell r="X56" t="str">
            <v>PAULA ANDREA MOJICA MEDELLIN</v>
          </cell>
          <cell r="Y56" t="str">
            <v>1 PÓLIZA</v>
          </cell>
          <cell r="Z56" t="str">
            <v>12 SEGUROS DEL ESTADO</v>
          </cell>
          <cell r="AA56" t="str">
            <v>2 CUMPLIMIENTO</v>
          </cell>
          <cell r="AB56">
            <v>44575</v>
          </cell>
          <cell r="AC56" t="str">
            <v>14-46-101062480</v>
          </cell>
          <cell r="AD56" t="str">
            <v>GRUPO DE INFRAESTRUCTURA</v>
          </cell>
          <cell r="AE56" t="str">
            <v>2 SUPERVISOR</v>
          </cell>
          <cell r="AF56" t="str">
            <v>3 CÉDULA DE CIUDADANÍA</v>
          </cell>
          <cell r="AG56">
            <v>91209676</v>
          </cell>
          <cell r="AH56" t="str">
            <v>CARLOS ALBERTO PINZÓN BARCO</v>
          </cell>
          <cell r="AI56">
            <v>345</v>
          </cell>
          <cell r="AJ56" t="str">
            <v>3 NO PACTADOS</v>
          </cell>
          <cell r="AK56">
            <v>44578</v>
          </cell>
          <cell r="AM56" t="str">
            <v>4 NO SE HA ADICIONADO NI EN VALOR y EN TIEMPO</v>
          </cell>
          <cell r="AN56">
            <v>0</v>
          </cell>
          <cell r="AO56">
            <v>0</v>
          </cell>
          <cell r="AQ56">
            <v>0</v>
          </cell>
          <cell r="AS56">
            <v>44578</v>
          </cell>
          <cell r="AT56">
            <v>44925</v>
          </cell>
          <cell r="AV56" t="str">
            <v>2. NO</v>
          </cell>
          <cell r="AY56" t="str">
            <v>2. NO</v>
          </cell>
          <cell r="AZ56">
            <v>0</v>
          </cell>
          <cell r="BD56" t="str">
            <v>2022420501000054E</v>
          </cell>
          <cell r="BE56">
            <v>72496000</v>
          </cell>
          <cell r="BG56" t="str">
            <v>https://www.secop.gov.co/CO1BusinessLine/Tendering/BuyerWorkArea/Index?docUniqueIdentifier=CO1.BDOS.2548437</v>
          </cell>
          <cell r="BH56" t="str">
            <v>VIGENTE</v>
          </cell>
          <cell r="BJ56" t="str">
            <v xml:space="preserve">https://community.secop.gov.co/Public/Tendering/OpportunityDetail/Index?noticeUID=CO1.NTC.2551312&amp;isFromPublicArea=True&amp;isModal=False
</v>
          </cell>
        </row>
        <row r="57">
          <cell r="A57" t="str">
            <v>NC-CPS-055-2022</v>
          </cell>
          <cell r="B57" t="str">
            <v>2 NACIONAL</v>
          </cell>
          <cell r="C57" t="str">
            <v>CD-NC-047-2022</v>
          </cell>
          <cell r="D57">
            <v>55</v>
          </cell>
          <cell r="E57" t="str">
            <v>EMANUELE VIRZI</v>
          </cell>
          <cell r="F57">
            <v>44575</v>
          </cell>
          <cell r="G57" t="str">
            <v>Prestación de servicios profesionales en la Subdirección Administrativa y Financiera – Grupo de Infraestructura para el fortalecimiento, ejecución y desarrollo de las actividades propias de la Arquitectura e Infraestructura con énfasis en diseños arquitectónicos</v>
          </cell>
          <cell r="H57" t="str">
            <v>2 CONTRATACIÓN DIRECTA</v>
          </cell>
          <cell r="I57" t="str">
            <v>14 PRESTACIÓN DE SERVICIOS</v>
          </cell>
          <cell r="J57" t="str">
            <v>N/A</v>
          </cell>
          <cell r="K57">
            <v>6922</v>
          </cell>
          <cell r="L57">
            <v>9422</v>
          </cell>
          <cell r="M57">
            <v>44578</v>
          </cell>
          <cell r="O57">
            <v>6304000</v>
          </cell>
          <cell r="P57">
            <v>72496000</v>
          </cell>
          <cell r="Q57">
            <v>0</v>
          </cell>
          <cell r="R57" t="str">
            <v>1 PERSONA NATURAL</v>
          </cell>
          <cell r="S57" t="str">
            <v>3 CÉDULA DE CIUDADANÍA</v>
          </cell>
          <cell r="T57">
            <v>427735</v>
          </cell>
          <cell r="U57" t="str">
            <v>N-A</v>
          </cell>
          <cell r="V57" t="str">
            <v>11 NO SE DILIGENCIA INFORMACIÓN PARA ESTE FORMULARIO EN ESTE PERÍODO DE REPORTE</v>
          </cell>
          <cell r="X57" t="str">
            <v>EMANUELE VIRZI</v>
          </cell>
          <cell r="Y57" t="str">
            <v>1 PÓLIZA</v>
          </cell>
          <cell r="Z57" t="str">
            <v>12 SEGUROS DEL ESTADO</v>
          </cell>
          <cell r="AA57" t="str">
            <v>2 CUMPLIMIENTO</v>
          </cell>
          <cell r="AB57">
            <v>44575</v>
          </cell>
          <cell r="AC57" t="str">
            <v>14-46-101062467</v>
          </cell>
          <cell r="AD57" t="str">
            <v>GRUPO DE INFRAESTRUCTURA</v>
          </cell>
          <cell r="AE57" t="str">
            <v>2 SUPERVISOR</v>
          </cell>
          <cell r="AF57" t="str">
            <v>3 CÉDULA DE CIUDADANÍA</v>
          </cell>
          <cell r="AG57">
            <v>91209676</v>
          </cell>
          <cell r="AH57" t="str">
            <v>CARLOS ALBERTO PINZÓN BARCO</v>
          </cell>
          <cell r="AI57">
            <v>345</v>
          </cell>
          <cell r="AJ57" t="str">
            <v>3 NO PACTADOS</v>
          </cell>
          <cell r="AK57">
            <v>44578</v>
          </cell>
          <cell r="AM57" t="str">
            <v>4 NO SE HA ADICIONADO NI EN VALOR y EN TIEMPO</v>
          </cell>
          <cell r="AN57">
            <v>0</v>
          </cell>
          <cell r="AO57">
            <v>0</v>
          </cell>
          <cell r="AQ57">
            <v>0</v>
          </cell>
          <cell r="AS57">
            <v>44578</v>
          </cell>
          <cell r="AT57">
            <v>44925</v>
          </cell>
          <cell r="AV57" t="str">
            <v>2. NO</v>
          </cell>
          <cell r="AY57" t="str">
            <v>2. NO</v>
          </cell>
          <cell r="AZ57">
            <v>0</v>
          </cell>
          <cell r="BD57" t="str">
            <v>2022420501000055E</v>
          </cell>
          <cell r="BE57">
            <v>72496000</v>
          </cell>
          <cell r="BG57" t="str">
            <v>https://www.secop.gov.co/CO1BusinessLine/Tendering/BuyerWorkArea/Index?docUniqueIdentifier=CO1.BDOS.2536453</v>
          </cell>
          <cell r="BH57" t="str">
            <v>VIGENTE</v>
          </cell>
          <cell r="BJ57" t="str">
            <v xml:space="preserve">https://community.secop.gov.co/Public/Tendering/OpportunityDetail/Index?noticeUID=CO1.NTC.2542656&amp;isFromPublicArea=True&amp;isModal=False
</v>
          </cell>
        </row>
        <row r="58">
          <cell r="A58" t="str">
            <v>NC-CPS-056-2022</v>
          </cell>
          <cell r="B58" t="str">
            <v>2 NACIONAL</v>
          </cell>
          <cell r="C58" t="str">
            <v>CD-NC-066-2022</v>
          </cell>
          <cell r="D58">
            <v>56</v>
          </cell>
          <cell r="E58" t="str">
            <v>YENNY KARINA VALENZUELA BELTRAN</v>
          </cell>
          <cell r="F58">
            <v>44575</v>
          </cell>
          <cell r="G58" t="str">
            <v>Prestar los servicios profesionales al Grupo de Predios de la Oficina Asesora Jurídica para apoyar los asuntos prediales en especial los relacionados con los procesos de saneamiento al interior de las áreas del sistema de Parques Nacionales Naturales y proyección de conceptos en materia predial</v>
          </cell>
          <cell r="H58" t="str">
            <v>2 CONTRATACIÓN DIRECTA</v>
          </cell>
          <cell r="I58" t="str">
            <v>14 PRESTACIÓN DE SERVICIOS</v>
          </cell>
          <cell r="J58" t="str">
            <v>N/A</v>
          </cell>
          <cell r="K58">
            <v>10522</v>
          </cell>
          <cell r="L58">
            <v>9522</v>
          </cell>
          <cell r="M58">
            <v>44578</v>
          </cell>
          <cell r="O58">
            <v>6665000</v>
          </cell>
          <cell r="P58">
            <v>73315000</v>
          </cell>
          <cell r="Q58">
            <v>0</v>
          </cell>
          <cell r="R58" t="str">
            <v>1 PERSONA NATURAL</v>
          </cell>
          <cell r="S58" t="str">
            <v>3 CÉDULA DE CIUDADANÍA</v>
          </cell>
          <cell r="T58">
            <v>53114462</v>
          </cell>
          <cell r="U58" t="str">
            <v>N-A</v>
          </cell>
          <cell r="V58" t="str">
            <v>11 NO SE DILIGENCIA INFORMACIÓN PARA ESTE FORMULARIO EN ESTE PERÍODO DE REPORTE</v>
          </cell>
          <cell r="X58" t="str">
            <v>YENNY KARINA VALENZUELA BELTRAN</v>
          </cell>
          <cell r="Y58" t="str">
            <v>1 PÓLIZA</v>
          </cell>
          <cell r="Z58" t="str">
            <v>12 SEGUROS DEL ESTADO</v>
          </cell>
          <cell r="AA58" t="str">
            <v>2 CUMPLIMIENTO</v>
          </cell>
          <cell r="AB58">
            <v>44578</v>
          </cell>
          <cell r="AC58" t="str">
            <v>42-44-101137494</v>
          </cell>
          <cell r="AD58" t="str">
            <v>GRUPO DE PREDIOS</v>
          </cell>
          <cell r="AE58" t="str">
            <v>2 SUPERVISOR</v>
          </cell>
          <cell r="AF58" t="str">
            <v>3 CÉDULA DE CIUDADANÍA</v>
          </cell>
          <cell r="AG58">
            <v>80157210</v>
          </cell>
          <cell r="AH58" t="str">
            <v>JUAN DE DIOS DUARTE SANCHEZ</v>
          </cell>
          <cell r="AI58">
            <v>330</v>
          </cell>
          <cell r="AJ58" t="str">
            <v>3 NO PACTADOS</v>
          </cell>
          <cell r="AK58">
            <v>44578</v>
          </cell>
          <cell r="AM58" t="str">
            <v>4 NO SE HA ADICIONADO NI EN VALOR y EN TIEMPO</v>
          </cell>
          <cell r="AN58">
            <v>0</v>
          </cell>
          <cell r="AO58">
            <v>0</v>
          </cell>
          <cell r="AQ58">
            <v>0</v>
          </cell>
          <cell r="AS58">
            <v>44578</v>
          </cell>
          <cell r="AT58">
            <v>44911</v>
          </cell>
          <cell r="AV58" t="str">
            <v>2. NO</v>
          </cell>
          <cell r="AY58" t="str">
            <v>2. NO</v>
          </cell>
          <cell r="AZ58">
            <v>0</v>
          </cell>
          <cell r="BD58" t="str">
            <v>2022420501000056E</v>
          </cell>
          <cell r="BE58">
            <v>73315000</v>
          </cell>
          <cell r="BG58" t="str">
            <v>https://www.secop.gov.co/CO1BusinessLine/Tendering/BuyerWorkArea/Index?docUniqueIdentifier=CO1.BDOS.2552070</v>
          </cell>
          <cell r="BH58" t="str">
            <v>VIGENTE</v>
          </cell>
          <cell r="BJ58" t="str">
            <v xml:space="preserve">https://community.secop.gov.co/Public/Tendering/OpportunityDetail/Index?noticeUID=CO1.NTC.2562001&amp;isFromPublicArea=True&amp;isModal=False
</v>
          </cell>
        </row>
        <row r="59">
          <cell r="A59" t="str">
            <v>NC-CPS-057-2022</v>
          </cell>
          <cell r="B59" t="str">
            <v>2 NACIONAL</v>
          </cell>
          <cell r="C59" t="str">
            <v>CD-NC-072-2022</v>
          </cell>
          <cell r="D59">
            <v>57</v>
          </cell>
          <cell r="E59" t="str">
            <v>BRIANA LIZETH CABRERA LEIVA</v>
          </cell>
          <cell r="F59">
            <v>44578</v>
          </cell>
          <cell r="G59" t="str">
            <v>Prestación de servicios profesionales en el desarrollo de actividades transversales para los componentes relacionados con la implementación y mantenimiento del Sistema de Gestión Integrado de Parques Nacionales Naturales de Colombia, acorde con el marco normativo vigente.</v>
          </cell>
          <cell r="H59" t="str">
            <v>2 CONTRATACIÓN DIRECTA</v>
          </cell>
          <cell r="I59" t="str">
            <v>14 PRESTACIÓN DE SERVICIOS</v>
          </cell>
          <cell r="J59" t="str">
            <v>N/A</v>
          </cell>
          <cell r="K59">
            <v>7322</v>
          </cell>
          <cell r="L59">
            <v>10022</v>
          </cell>
          <cell r="M59">
            <v>44579</v>
          </cell>
          <cell r="O59">
            <v>4100000</v>
          </cell>
          <cell r="P59">
            <v>47013333</v>
          </cell>
          <cell r="Q59">
            <v>0.3333333283662796</v>
          </cell>
          <cell r="R59" t="str">
            <v>1 PERSONA NATURAL</v>
          </cell>
          <cell r="S59" t="str">
            <v>3 CÉDULA DE CIUDADANÍA</v>
          </cell>
          <cell r="T59">
            <v>1018443539</v>
          </cell>
          <cell r="U59" t="str">
            <v>N-A</v>
          </cell>
          <cell r="V59" t="str">
            <v>11 NO SE DILIGENCIA INFORMACIÓN PARA ESTE FORMULARIO EN ESTE PERÍODO DE REPORTE</v>
          </cell>
          <cell r="X59" t="str">
            <v>BRIANA LIZETH CABRERA LEIVA</v>
          </cell>
          <cell r="Y59" t="str">
            <v>1 PÓLIZA</v>
          </cell>
          <cell r="Z59" t="str">
            <v>12 SEGUROS DEL ESTADO</v>
          </cell>
          <cell r="AA59" t="str">
            <v>2 CUMPLIMIENTO</v>
          </cell>
          <cell r="AB59">
            <v>44579</v>
          </cell>
          <cell r="AC59" t="str">
            <v>15-46-101024268</v>
          </cell>
          <cell r="AD59" t="str">
            <v>OFICINA ASESORA PLANEACIÓN</v>
          </cell>
          <cell r="AE59" t="str">
            <v>2 SUPERVISOR</v>
          </cell>
          <cell r="AF59" t="str">
            <v>3 CÉDULA DE CIUDADANÍA</v>
          </cell>
          <cell r="AG59">
            <v>52821677</v>
          </cell>
          <cell r="AH59" t="str">
            <v>ANDREA DEL PILAR MORENO HERNANDEZ</v>
          </cell>
          <cell r="AI59">
            <v>344</v>
          </cell>
          <cell r="AJ59" t="str">
            <v>3 NO PACTADOS</v>
          </cell>
          <cell r="AM59" t="str">
            <v>4 NO SE HA ADICIONADO NI EN VALOR y EN TIEMPO</v>
          </cell>
          <cell r="AN59">
            <v>0</v>
          </cell>
          <cell r="AO59">
            <v>0</v>
          </cell>
          <cell r="AQ59">
            <v>0</v>
          </cell>
          <cell r="AS59">
            <v>44579</v>
          </cell>
          <cell r="AT59">
            <v>44925</v>
          </cell>
          <cell r="AV59" t="str">
            <v>2. NO</v>
          </cell>
          <cell r="AY59" t="str">
            <v>2. NO</v>
          </cell>
          <cell r="AZ59">
            <v>0</v>
          </cell>
          <cell r="BD59" t="str">
            <v>2022420501000057E</v>
          </cell>
          <cell r="BE59">
            <v>47013333</v>
          </cell>
          <cell r="BG59" t="str">
            <v>https://www.secop.gov.co/CO1BusinessLine/Tendering/BuyerWorkArea/Index?docUniqueIdentifier=CO1.BDOS.2562582</v>
          </cell>
          <cell r="BH59" t="str">
            <v>VIGENTE</v>
          </cell>
          <cell r="BJ59" t="str">
            <v xml:space="preserve">https://community.secop.gov.co/Public/Tendering/OpportunityDetail/Index?noticeUID=CO1.NTC.2564173&amp;isFromPublicArea=True&amp;isModal=False
</v>
          </cell>
        </row>
        <row r="60">
          <cell r="A60" t="str">
            <v>NC-CPS-058-2022</v>
          </cell>
          <cell r="B60" t="str">
            <v>2 NACIONAL</v>
          </cell>
          <cell r="C60" t="str">
            <v>CD-NC-068-2022</v>
          </cell>
          <cell r="D60">
            <v>58</v>
          </cell>
          <cell r="E60" t="str">
            <v>BIBIANA ROCIO MARIN TORRES</v>
          </cell>
          <cell r="F60">
            <v>44578</v>
          </cell>
          <cell r="G60" t="str">
            <v>Prestación de servicios profesionales especializados en el Grupo de Gestión Financiera, para gestionar, analizar y hacer seguimiento a información de operaciones financieras de Parques Nacionales Naturales y la Subcuenta FONAM – Parques de conformidad con la normatividad vigente</v>
          </cell>
          <cell r="H60" t="str">
            <v>2 CONTRATACIÓN DIRECTA</v>
          </cell>
          <cell r="I60" t="str">
            <v>14 PRESTACIÓN DE SERVICIOS</v>
          </cell>
          <cell r="J60" t="str">
            <v>N/A</v>
          </cell>
          <cell r="K60">
            <v>2922</v>
          </cell>
          <cell r="L60">
            <v>9822</v>
          </cell>
          <cell r="M60">
            <v>44578</v>
          </cell>
          <cell r="O60">
            <v>5100000</v>
          </cell>
          <cell r="P60">
            <v>58480000</v>
          </cell>
          <cell r="Q60">
            <v>0</v>
          </cell>
          <cell r="R60" t="str">
            <v>1 PERSONA NATURAL</v>
          </cell>
          <cell r="S60" t="str">
            <v>3 CÉDULA DE CIUDADANÍA</v>
          </cell>
          <cell r="U60" t="str">
            <v>N-A</v>
          </cell>
          <cell r="V60" t="str">
            <v>11 NO SE DILIGENCIA INFORMACIÓN PARA ESTE FORMULARIO EN ESTE PERÍODO DE REPORTE</v>
          </cell>
          <cell r="X60" t="str">
            <v>BIBIANA ROCIO MARIN TORRES</v>
          </cell>
          <cell r="Y60" t="str">
            <v>1 PÓLIZA</v>
          </cell>
          <cell r="Z60" t="str">
            <v>12 SEGUROS DEL ESTADO</v>
          </cell>
          <cell r="AA60" t="str">
            <v>2 CUMPLIMIENTO</v>
          </cell>
          <cell r="AB60">
            <v>44578</v>
          </cell>
          <cell r="AC60" t="str">
            <v>25-46-101018727</v>
          </cell>
          <cell r="AD60" t="str">
            <v>GRUPO DE GESTIÓN FINANCIERA</v>
          </cell>
          <cell r="AE60" t="str">
            <v>2 SUPERVISOR</v>
          </cell>
          <cell r="AF60" t="str">
            <v>3 CÉDULA DE CIUDADANÍA</v>
          </cell>
          <cell r="AG60">
            <v>52260278</v>
          </cell>
          <cell r="AH60" t="str">
            <v>LUZ MYRIAM ENRIQUEZ GUAVITA</v>
          </cell>
          <cell r="AI60">
            <v>344</v>
          </cell>
          <cell r="AJ60" t="str">
            <v>3 NO PACTADOS</v>
          </cell>
          <cell r="AK60">
            <v>44578</v>
          </cell>
          <cell r="AM60" t="str">
            <v>4 NO SE HA ADICIONADO NI EN VALOR y EN TIEMPO</v>
          </cell>
          <cell r="AN60">
            <v>0</v>
          </cell>
          <cell r="AO60">
            <v>0</v>
          </cell>
          <cell r="AQ60">
            <v>0</v>
          </cell>
          <cell r="AS60">
            <v>44578</v>
          </cell>
          <cell r="AT60">
            <v>44925</v>
          </cell>
          <cell r="AV60" t="str">
            <v>2. NO</v>
          </cell>
          <cell r="AY60" t="str">
            <v>2. NO</v>
          </cell>
          <cell r="AZ60">
            <v>0</v>
          </cell>
          <cell r="BD60" t="str">
            <v>2022420501000058E</v>
          </cell>
          <cell r="BE60">
            <v>58480000</v>
          </cell>
          <cell r="BG60" t="str">
            <v>https://www.secop.gov.co/CO1BusinessLine/Tendering/BuyerWorkArea/Index?docUniqueIdentifier=CO1.BDOS.2556323</v>
          </cell>
          <cell r="BH60" t="str">
            <v>VIGENTE</v>
          </cell>
          <cell r="BJ60" t="str">
            <v xml:space="preserve">https://community.secop.gov.co/Public/Tendering/OpportunityDetail/Index?noticeUID=CO1.NTC.2570101&amp;isFromPublicArea=True&amp;isModal=False
</v>
          </cell>
        </row>
        <row r="61">
          <cell r="A61" t="str">
            <v>NC-CPS-059-2022</v>
          </cell>
          <cell r="B61" t="str">
            <v>2 NACIONAL</v>
          </cell>
          <cell r="C61" t="str">
            <v>CD-NC-070-2022</v>
          </cell>
          <cell r="D61">
            <v>59</v>
          </cell>
          <cell r="E61" t="str">
            <v xml:space="preserve">DANIEL HERNANDO GOMEZ FORERO </v>
          </cell>
          <cell r="F61">
            <v>44578</v>
          </cell>
          <cell r="G61" t="str">
            <v>Prestar servicios profesionales para el seguimiento administrativo y financiero de las Fases I y II del Programa Áreas Protegidas y Diversidad Biológica, cofinanciado por el gobierno alemán a través del KfW.</v>
          </cell>
          <cell r="H61" t="str">
            <v>2 CONTRATACIÓN DIRECTA</v>
          </cell>
          <cell r="I61" t="str">
            <v>14 PRESTACIÓN DE SERVICIOS</v>
          </cell>
          <cell r="J61" t="str">
            <v>N/A</v>
          </cell>
          <cell r="K61">
            <v>11822</v>
          </cell>
          <cell r="L61">
            <v>10122</v>
          </cell>
          <cell r="M61">
            <v>44579</v>
          </cell>
          <cell r="O61">
            <v>5700000</v>
          </cell>
          <cell r="P61">
            <v>65170000</v>
          </cell>
          <cell r="Q61">
            <v>0</v>
          </cell>
          <cell r="R61" t="str">
            <v>1 PERSONA NATURAL</v>
          </cell>
          <cell r="S61" t="str">
            <v>3 CÉDULA DE CIUDADANÍA</v>
          </cell>
          <cell r="T61">
            <v>79626062</v>
          </cell>
          <cell r="U61" t="str">
            <v>N-A</v>
          </cell>
          <cell r="V61" t="str">
            <v>11 NO SE DILIGENCIA INFORMACIÓN PARA ESTE FORMULARIO EN ESTE PERÍODO DE REPORTE</v>
          </cell>
          <cell r="X61" t="str">
            <v xml:space="preserve">DANIEL HERNANDO GOMEZ FORERO </v>
          </cell>
          <cell r="Y61" t="str">
            <v>1 PÓLIZA</v>
          </cell>
          <cell r="Z61" t="str">
            <v>12 SEGUROS DEL ESTADO</v>
          </cell>
          <cell r="AA61" t="str">
            <v>2 CUMPLIMIENTO</v>
          </cell>
          <cell r="AB61">
            <v>44579</v>
          </cell>
          <cell r="AC61" t="str">
            <v>18-46-101012828</v>
          </cell>
          <cell r="AD61" t="str">
            <v>OFICINA ASESORA PLANEACIÓN</v>
          </cell>
          <cell r="AE61" t="str">
            <v>2 SUPERVISOR</v>
          </cell>
          <cell r="AF61" t="str">
            <v>3 CÉDULA DE CIUDADANÍA</v>
          </cell>
          <cell r="AG61">
            <v>52821677</v>
          </cell>
          <cell r="AH61" t="str">
            <v>ANDREA DEL PILAR MORENO HERNANDEZ</v>
          </cell>
          <cell r="AI61">
            <v>343</v>
          </cell>
          <cell r="AJ61" t="str">
            <v>3 NO PACTADOS</v>
          </cell>
          <cell r="AM61" t="str">
            <v>4 NO SE HA ADICIONADO NI EN VALOR y EN TIEMPO</v>
          </cell>
          <cell r="AN61">
            <v>0</v>
          </cell>
          <cell r="AO61">
            <v>0</v>
          </cell>
          <cell r="AQ61">
            <v>0</v>
          </cell>
          <cell r="AS61">
            <v>44579</v>
          </cell>
          <cell r="AT61">
            <v>44925</v>
          </cell>
          <cell r="AV61" t="str">
            <v>2. NO</v>
          </cell>
          <cell r="AY61" t="str">
            <v>2. NO</v>
          </cell>
          <cell r="AZ61">
            <v>0</v>
          </cell>
          <cell r="BD61" t="str">
            <v>2022420501000059E</v>
          </cell>
          <cell r="BE61">
            <v>65170000</v>
          </cell>
          <cell r="BG61" t="str">
            <v>https://www.secop.gov.co/CO1BusinessLine/Tendering/BuyerWorkArea/Index?docUniqueIdentifier=CO1.BDOS.2565346</v>
          </cell>
          <cell r="BH61" t="str">
            <v>VIGENTE</v>
          </cell>
          <cell r="BJ61" t="str">
            <v xml:space="preserve">https://community.secop.gov.co/Public/Tendering/OpportunityDetail/Index?noticeUID=CO1.NTC.2566721&amp;isFromPublicArea=True&amp;isModal=False
</v>
          </cell>
        </row>
        <row r="62">
          <cell r="A62" t="str">
            <v>NC-CPS-060-2022</v>
          </cell>
          <cell r="B62" t="str">
            <v>2 NACIONAL</v>
          </cell>
          <cell r="C62" t="str">
            <v>CD-NC-076-2022</v>
          </cell>
          <cell r="D62">
            <v>60</v>
          </cell>
          <cell r="E62" t="str">
            <v>PAULA ANDREA QUINTERO LOPEZ</v>
          </cell>
          <cell r="F62">
            <v>44578</v>
          </cell>
          <cell r="G62" t="str">
            <v>Prestar los servicios profesionales para el desarrollo de las actividades relacionadas con la Dimensión de Talento Humano del Modelo Integrado de Planeación y Gestión - MIPG, la Política de Integridad, y los componentes del del Sistema de Vigilancia Epidemiológica de Factores de Riesgo Psicosocial para la vigencia 2022, con el fin de fortalecer la gestión propia del talento humano de Parques Nacionales Naturales de Colombia.</v>
          </cell>
          <cell r="H62" t="str">
            <v>2 CONTRATACIÓN DIRECTA</v>
          </cell>
          <cell r="I62" t="str">
            <v>14 PRESTACIÓN DE SERVICIOS</v>
          </cell>
          <cell r="J62" t="str">
            <v>N/A</v>
          </cell>
          <cell r="K62">
            <v>6522</v>
          </cell>
          <cell r="L62">
            <v>10222</v>
          </cell>
          <cell r="M62">
            <v>44579</v>
          </cell>
          <cell r="O62">
            <v>4680000</v>
          </cell>
          <cell r="P62">
            <v>51480000</v>
          </cell>
          <cell r="Q62">
            <v>0</v>
          </cell>
          <cell r="R62" t="str">
            <v>1 PERSONA NATURAL</v>
          </cell>
          <cell r="S62" t="str">
            <v>3 CÉDULA DE CIUDADANÍA</v>
          </cell>
          <cell r="T62">
            <v>52517604</v>
          </cell>
          <cell r="U62" t="str">
            <v>N-A</v>
          </cell>
          <cell r="V62" t="str">
            <v>11 NO SE DILIGENCIA INFORMACIÓN PARA ESTE FORMULARIO EN ESTE PERÍODO DE REPORTE</v>
          </cell>
          <cell r="X62" t="str">
            <v>PAULA ANDREA QUINTERO LOPEZ</v>
          </cell>
          <cell r="Y62" t="str">
            <v>1 PÓLIZA</v>
          </cell>
          <cell r="Z62" t="str">
            <v>12 SEGUROS DEL ESTADO</v>
          </cell>
          <cell r="AA62" t="str">
            <v>2 CUMPLIMIENTO</v>
          </cell>
          <cell r="AB62">
            <v>44579</v>
          </cell>
          <cell r="AC62" t="str">
            <v>21-47-101016303</v>
          </cell>
          <cell r="AD62" t="str">
            <v>GRUPO DE GESTIÓN HUMANA</v>
          </cell>
          <cell r="AE62" t="str">
            <v>2 SUPERVISOR</v>
          </cell>
          <cell r="AF62" t="str">
            <v>3 CÉDULA DE CIUDADANÍA</v>
          </cell>
          <cell r="AG62">
            <v>52767503</v>
          </cell>
          <cell r="AH62" t="str">
            <v>SANDRA VIVIANA PEÑA ARIAS</v>
          </cell>
          <cell r="AI62">
            <v>330</v>
          </cell>
          <cell r="AJ62" t="str">
            <v>3 NO PACTADOS</v>
          </cell>
          <cell r="AK62">
            <v>44579</v>
          </cell>
          <cell r="AM62" t="str">
            <v>4 NO SE HA ADICIONADO NI EN VALOR y EN TIEMPO</v>
          </cell>
          <cell r="AN62">
            <v>0</v>
          </cell>
          <cell r="AO62">
            <v>0</v>
          </cell>
          <cell r="AQ62">
            <v>0</v>
          </cell>
          <cell r="AS62">
            <v>44579</v>
          </cell>
          <cell r="AT62">
            <v>44912</v>
          </cell>
          <cell r="AU62" t="str">
            <v>OK</v>
          </cell>
          <cell r="AV62" t="str">
            <v>2. NO</v>
          </cell>
          <cell r="AY62" t="str">
            <v>2. NO</v>
          </cell>
          <cell r="AZ62">
            <v>0</v>
          </cell>
          <cell r="BD62" t="str">
            <v>2022420501000060E</v>
          </cell>
          <cell r="BE62">
            <v>51480000</v>
          </cell>
          <cell r="BG62" t="str">
            <v>https://www.secop.gov.co/CO1BusinessLine/Tendering/BuyerWorkArea/Index?docUniqueIdentifier=CO1.BDOS.2566530</v>
          </cell>
          <cell r="BH62" t="str">
            <v>VIGENTE</v>
          </cell>
          <cell r="BJ62" t="str">
            <v xml:space="preserve">https://community.secop.gov.co/Public/Tendering/OpportunityDetail/Index?noticeUID=CO1.NTC.2570019&amp;isFromPublicArea=True&amp;isModal=False
</v>
          </cell>
        </row>
        <row r="63">
          <cell r="A63" t="str">
            <v>NC-CPS-061-2022</v>
          </cell>
          <cell r="B63" t="str">
            <v>2 NACIONAL</v>
          </cell>
          <cell r="C63" t="str">
            <v>CD-NC-071-2022</v>
          </cell>
          <cell r="D63">
            <v>61</v>
          </cell>
          <cell r="E63" t="str">
            <v>YURY NATALI SOTELO CRUZ</v>
          </cell>
          <cell r="F63">
            <v>44578</v>
          </cell>
          <cell r="G63" t="str">
            <v xml:space="preserve"> Prestar servicios profesionales para realizar el monitoreo a las propuestas de inversión de las fases I y II del Programa Áreas Protegidas y Diversidad Biológica cofinanciado por el Gobierno Alemán a través del KfW.</v>
          </cell>
          <cell r="H63" t="str">
            <v>2 CONTRATACIÓN DIRECTA</v>
          </cell>
          <cell r="I63" t="str">
            <v>14 PRESTACIÓN DE SERVICIOS</v>
          </cell>
          <cell r="J63" t="str">
            <v>N/A</v>
          </cell>
          <cell r="K63">
            <v>11522</v>
          </cell>
          <cell r="L63">
            <v>10322</v>
          </cell>
          <cell r="M63">
            <v>44579</v>
          </cell>
          <cell r="O63">
            <v>5700000</v>
          </cell>
          <cell r="P63">
            <v>65360000</v>
          </cell>
          <cell r="Q63">
            <v>0</v>
          </cell>
          <cell r="R63" t="str">
            <v>1 PERSONA NATURAL</v>
          </cell>
          <cell r="S63" t="str">
            <v>3 CÉDULA DE CIUDADANÍA</v>
          </cell>
          <cell r="T63">
            <v>1032436144</v>
          </cell>
          <cell r="U63" t="str">
            <v>N-A</v>
          </cell>
          <cell r="V63" t="str">
            <v>11 NO SE DILIGENCIA INFORMACIÓN PARA ESTE FORMULARIO EN ESTE PERÍODO DE REPORTE</v>
          </cell>
          <cell r="X63" t="str">
            <v>YURY NATALI SOTELO CRUZ</v>
          </cell>
          <cell r="Y63" t="str">
            <v>1 PÓLIZA</v>
          </cell>
          <cell r="Z63" t="str">
            <v>12 SEGUROS DEL ESTADO</v>
          </cell>
          <cell r="AA63" t="str">
            <v>2 CUMPLIMIENTO</v>
          </cell>
          <cell r="AB63">
            <v>44579</v>
          </cell>
          <cell r="AC63" t="str">
            <v>14-46-101063756</v>
          </cell>
          <cell r="AD63" t="str">
            <v>OFICINA ASESORA PLANEACIÓN</v>
          </cell>
          <cell r="AE63" t="str">
            <v>2 SUPERVISOR</v>
          </cell>
          <cell r="AF63" t="str">
            <v>3 CÉDULA DE CIUDADANÍA</v>
          </cell>
          <cell r="AG63">
            <v>52821677</v>
          </cell>
          <cell r="AH63" t="str">
            <v>ANDREA DEL PILAR MORENO HERNANDEZ</v>
          </cell>
          <cell r="AI63">
            <v>344</v>
          </cell>
          <cell r="AJ63" t="str">
            <v>3 NO PACTADOS</v>
          </cell>
          <cell r="AM63" t="str">
            <v>4 NO SE HA ADICIONADO NI EN VALOR y EN TIEMPO</v>
          </cell>
          <cell r="AN63">
            <v>0</v>
          </cell>
          <cell r="AO63">
            <v>0</v>
          </cell>
          <cell r="AQ63">
            <v>0</v>
          </cell>
          <cell r="AS63">
            <v>44579</v>
          </cell>
          <cell r="AT63">
            <v>44925</v>
          </cell>
          <cell r="AV63" t="str">
            <v>2. NO</v>
          </cell>
          <cell r="AY63" t="str">
            <v>2. NO</v>
          </cell>
          <cell r="AZ63">
            <v>0</v>
          </cell>
          <cell r="BD63" t="str">
            <v>2022420501000061E</v>
          </cell>
          <cell r="BE63">
            <v>65360000</v>
          </cell>
          <cell r="BG63" t="str">
            <v>https://www.secop.gov.co/CO1BusinessLine/Tendering/BuyerWorkArea/Index?docUniqueIdentifier=CO1.BDOS.2562568</v>
          </cell>
          <cell r="BH63" t="str">
            <v>VIGENTE</v>
          </cell>
          <cell r="BJ63" t="str">
            <v xml:space="preserve">https://community.secop.gov.co/Public/Tendering/OpportunityDetail/Index?noticeUID=CO1.NTC.2564174&amp;isFromPublicArea=True&amp;isModal=False
</v>
          </cell>
        </row>
        <row r="64">
          <cell r="A64" t="str">
            <v>NC-CPS-062-2022</v>
          </cell>
          <cell r="B64" t="str">
            <v>2 NACIONAL</v>
          </cell>
          <cell r="C64" t="str">
            <v>CD-NC-073-2022</v>
          </cell>
          <cell r="D64">
            <v>62</v>
          </cell>
          <cell r="E64" t="str">
            <v>DANIEL HUMBERTO LUCAS POVEDA</v>
          </cell>
          <cell r="F64">
            <v>44578</v>
          </cell>
          <cell r="G64" t="str">
            <v>Prestación de servicios profesionales para apoyar la gestión de la cooperación nacional no oficial, así como las donaciones y los procedimientos relacionados en Parques Nacionales Naturales de Colombia.</v>
          </cell>
          <cell r="H64" t="str">
            <v>2 CONTRATACIÓN DIRECTA</v>
          </cell>
          <cell r="I64" t="str">
            <v>14 PRESTACIÓN DE SERVICIOS</v>
          </cell>
          <cell r="J64" t="str">
            <v>N/A</v>
          </cell>
          <cell r="K64">
            <v>11922</v>
          </cell>
          <cell r="L64">
            <v>10422</v>
          </cell>
          <cell r="M64">
            <v>44579</v>
          </cell>
          <cell r="O64">
            <v>5100000</v>
          </cell>
          <cell r="P64">
            <v>58480000</v>
          </cell>
          <cell r="Q64">
            <v>0</v>
          </cell>
          <cell r="R64" t="str">
            <v>1 PERSONA NATURAL</v>
          </cell>
          <cell r="S64" t="str">
            <v>3 CÉDULA DE CIUDADANÍA</v>
          </cell>
          <cell r="T64">
            <v>1015404310</v>
          </cell>
          <cell r="U64" t="str">
            <v>N-A</v>
          </cell>
          <cell r="V64" t="str">
            <v>11 NO SE DILIGENCIA INFORMACIÓN PARA ESTE FORMULARIO EN ESTE PERÍODO DE REPORTE</v>
          </cell>
          <cell r="X64" t="str">
            <v>DANIEL HUMBERTO LUCAS POVEDA</v>
          </cell>
          <cell r="Y64" t="str">
            <v>1 PÓLIZA</v>
          </cell>
          <cell r="Z64" t="str">
            <v>12 SEGUROS DEL ESTADO</v>
          </cell>
          <cell r="AA64" t="str">
            <v>2 CUMPLIMIENTO</v>
          </cell>
          <cell r="AB64">
            <v>44579</v>
          </cell>
          <cell r="AC64" t="str">
            <v>11-46-101025040</v>
          </cell>
          <cell r="AD64" t="str">
            <v>OFICINA ASESORA PLANEACIÓN</v>
          </cell>
          <cell r="AE64" t="str">
            <v>2 SUPERVISOR</v>
          </cell>
          <cell r="AF64" t="str">
            <v>3 CÉDULA DE CIUDADANÍA</v>
          </cell>
          <cell r="AG64">
            <v>52821677</v>
          </cell>
          <cell r="AH64" t="str">
            <v>ANDREA DEL PILAR MORENO HERNANDEZ</v>
          </cell>
          <cell r="AI64">
            <v>344</v>
          </cell>
          <cell r="AJ64" t="str">
            <v>3 NO PACTADOS</v>
          </cell>
          <cell r="AM64" t="str">
            <v>4 NO SE HA ADICIONADO NI EN VALOR y EN TIEMPO</v>
          </cell>
          <cell r="AN64">
            <v>0</v>
          </cell>
          <cell r="AO64">
            <v>0</v>
          </cell>
          <cell r="AQ64">
            <v>0</v>
          </cell>
          <cell r="AS64">
            <v>44579</v>
          </cell>
          <cell r="AT64">
            <v>44925</v>
          </cell>
          <cell r="AV64" t="str">
            <v>2. NO</v>
          </cell>
          <cell r="AY64" t="str">
            <v>2. NO</v>
          </cell>
          <cell r="AZ64">
            <v>0</v>
          </cell>
          <cell r="BD64" t="str">
            <v>2022420501000062E</v>
          </cell>
          <cell r="BE64">
            <v>58480000</v>
          </cell>
          <cell r="BG64" t="str">
            <v>https://www.secop.gov.co/CO1BusinessLine/Tendering/BuyerWorkArea/Index?docUniqueIdentifier=CO1.BDOS.2562484</v>
          </cell>
          <cell r="BH64" t="str">
            <v>VIGENTE</v>
          </cell>
          <cell r="BJ64" t="str">
            <v>https://community.secop.gov.co/Public/Tendering/OpportunityDetail/Index?noticeUID=CO1.NTC.2563797&amp;isFromPublicArea=True&amp;isModal=False</v>
          </cell>
        </row>
        <row r="65">
          <cell r="A65" t="str">
            <v>NC-CPS-063-2022</v>
          </cell>
          <cell r="B65" t="str">
            <v>2 NACIONAL</v>
          </cell>
          <cell r="C65" t="str">
            <v>CD-NC-064-2022</v>
          </cell>
          <cell r="D65">
            <v>63</v>
          </cell>
          <cell r="E65" t="str">
            <v>MIGUEL ORLANDO BENAVIDES PENAGOS</v>
          </cell>
          <cell r="F65">
            <v>44578</v>
          </cell>
          <cell r="G65" t="str">
            <v xml:space="preserve">Prestar servicios profesionales para la Subdirección Administrativa y Financiera del Grupo de Infraestructura en el adelantamiento de los programas y proyectos que se ejecuten en Parques Nacionales Naturales de Colombia con enfoque en edificación sostenible, seguimiento y la valuación de bienes inmuebles. </v>
          </cell>
          <cell r="H65" t="str">
            <v>2 CONTRATACIÓN DIRECTA</v>
          </cell>
          <cell r="I65" t="str">
            <v>14 PRESTACIÓN DE SERVICIOS</v>
          </cell>
          <cell r="J65" t="str">
            <v>N/A</v>
          </cell>
          <cell r="K65">
            <v>8422</v>
          </cell>
          <cell r="L65">
            <v>9922</v>
          </cell>
          <cell r="M65">
            <v>44578</v>
          </cell>
          <cell r="O65">
            <v>5100000</v>
          </cell>
          <cell r="P65">
            <v>58650000</v>
          </cell>
          <cell r="Q65">
            <v>0</v>
          </cell>
          <cell r="R65" t="str">
            <v>1 PERSONA NATURAL</v>
          </cell>
          <cell r="S65" t="str">
            <v>3 CÉDULA DE CIUDADANÍA</v>
          </cell>
          <cell r="T65">
            <v>75086969</v>
          </cell>
          <cell r="U65" t="str">
            <v>N-A</v>
          </cell>
          <cell r="V65" t="str">
            <v>11 NO SE DILIGENCIA INFORMACIÓN PARA ESTE FORMULARIO EN ESTE PERÍODO DE REPORTE</v>
          </cell>
          <cell r="X65" t="str">
            <v>MIGUEL ORLANDO BENAVIDES PENAGOS</v>
          </cell>
          <cell r="Y65" t="str">
            <v>1 PÓLIZA</v>
          </cell>
          <cell r="Z65" t="str">
            <v>12 SEGUROS DEL ESTADO</v>
          </cell>
          <cell r="AA65" t="str">
            <v>2 CUMPLIMIENTO</v>
          </cell>
          <cell r="AB65">
            <v>44578</v>
          </cell>
          <cell r="AC65" t="str">
            <v>14-46-101063499</v>
          </cell>
          <cell r="AD65" t="str">
            <v>GRUPO DE INFRAESTRUCTURA</v>
          </cell>
          <cell r="AE65" t="str">
            <v>2 SUPERVISOR</v>
          </cell>
          <cell r="AF65" t="str">
            <v>3 CÉDULA DE CIUDADANÍA</v>
          </cell>
          <cell r="AG65">
            <v>91209676</v>
          </cell>
          <cell r="AH65" t="str">
            <v>CARLOS ALBERTO PINZÓN BARCO</v>
          </cell>
          <cell r="AI65">
            <v>345</v>
          </cell>
          <cell r="AJ65" t="str">
            <v>3 NO PACTADOS</v>
          </cell>
          <cell r="AK65">
            <v>44578</v>
          </cell>
          <cell r="AM65" t="str">
            <v>4 NO SE HA ADICIONADO NI EN VALOR y EN TIEMPO</v>
          </cell>
          <cell r="AN65">
            <v>0</v>
          </cell>
          <cell r="AO65">
            <v>0</v>
          </cell>
          <cell r="AQ65">
            <v>0</v>
          </cell>
          <cell r="AS65">
            <v>44578</v>
          </cell>
          <cell r="AT65">
            <v>44925</v>
          </cell>
          <cell r="AU65" t="str">
            <v>LIBERAR DIAS</v>
          </cell>
          <cell r="AV65" t="str">
            <v>2. NO</v>
          </cell>
          <cell r="AY65" t="str">
            <v>2. NO</v>
          </cell>
          <cell r="AZ65">
            <v>0</v>
          </cell>
          <cell r="BD65" t="str">
            <v>2022420501000063E</v>
          </cell>
          <cell r="BE65">
            <v>58650000</v>
          </cell>
          <cell r="BG65" t="str">
            <v>https://www.secop.gov.co/CO1BusinessLine/Tendering/BuyerWorkArea/Index?docUniqueIdentifier=CO1.BDOS.2550255</v>
          </cell>
          <cell r="BH65" t="str">
            <v>VIGENTE</v>
          </cell>
          <cell r="BJ65" t="str">
            <v xml:space="preserve">https://community.secop.gov.co/Public/Tendering/OpportunityDetail/Index?noticeUID=CO1.NTC.2551361&amp;isFromPublicArea=True&amp;isModal=False
</v>
          </cell>
        </row>
        <row r="66">
          <cell r="A66" t="str">
            <v>NC-CPS-064-2022</v>
          </cell>
          <cell r="B66" t="str">
            <v>2 NACIONAL</v>
          </cell>
          <cell r="C66" t="str">
            <v>CD-NC-069-2022</v>
          </cell>
          <cell r="D66">
            <v>64</v>
          </cell>
          <cell r="E66" t="str">
            <v>ANGELICA MARIA MORALES RUBIO</v>
          </cell>
          <cell r="F66">
            <v>44578</v>
          </cell>
          <cell r="G66" t="str">
            <v>Prestar servicios profesionales para la construcción e implementación de esquemas financieros, para las Áreas Protegidas de Parques Nacionales Naturales de Colombia con vocación ecoturística que sean definidas por la entidad, así como, apoyar estrategias de fortalecimiento al ecoturismo.</v>
          </cell>
          <cell r="H66" t="str">
            <v>2 CONTRATACIÓN DIRECTA</v>
          </cell>
          <cell r="I66" t="str">
            <v>14 PRESTACIÓN DE SERVICIOS</v>
          </cell>
          <cell r="J66" t="str">
            <v>N/A</v>
          </cell>
          <cell r="K66">
            <v>5822</v>
          </cell>
          <cell r="L66">
            <v>10522</v>
          </cell>
          <cell r="M66">
            <v>44579</v>
          </cell>
          <cell r="O66">
            <v>5100000</v>
          </cell>
          <cell r="P66">
            <v>56100000</v>
          </cell>
          <cell r="Q66">
            <v>0</v>
          </cell>
          <cell r="R66" t="str">
            <v>1 PERSONA NATURAL</v>
          </cell>
          <cell r="S66" t="str">
            <v>3 CÉDULA DE CIUDADANÍA</v>
          </cell>
          <cell r="T66">
            <v>28542934</v>
          </cell>
          <cell r="U66" t="str">
            <v>N-A</v>
          </cell>
          <cell r="V66" t="str">
            <v>11 NO SE DILIGENCIA INFORMACIÓN PARA ESTE FORMULARIO EN ESTE PERÍODO DE REPORTE</v>
          </cell>
          <cell r="X66" t="str">
            <v>ANGELICA MARIA MORALES RUBIO</v>
          </cell>
          <cell r="Y66" t="str">
            <v>1 PÓLIZA</v>
          </cell>
          <cell r="Z66" t="str">
            <v>12 SEGUROS DEL ESTADO</v>
          </cell>
          <cell r="AA66" t="str">
            <v>2 CUMPLIMIENTO</v>
          </cell>
          <cell r="AB66">
            <v>44579</v>
          </cell>
          <cell r="AC66" t="str">
            <v>14-44-101145013</v>
          </cell>
          <cell r="AD66" t="str">
            <v>SUBDIRECCIÓN DE SOSTENIBILIDAD Y NEGOCIOS AMBIENTALES</v>
          </cell>
          <cell r="AE66" t="str">
            <v>2 SUPERVISOR</v>
          </cell>
          <cell r="AF66" t="str">
            <v>3 CÉDULA DE CIUDADANÍA</v>
          </cell>
          <cell r="AG66">
            <v>80857647</v>
          </cell>
          <cell r="AH66" t="str">
            <v>LUIS ALBERTO BAUTISTA PEÑA</v>
          </cell>
          <cell r="AI66">
            <v>330</v>
          </cell>
          <cell r="AJ66" t="str">
            <v>3 NO PACTADOS</v>
          </cell>
          <cell r="AK66" t="str">
            <v>18/01/2022</v>
          </cell>
          <cell r="AM66" t="str">
            <v>4 NO SE HA ADICIONADO NI EN VALOR y EN TIEMPO</v>
          </cell>
          <cell r="AN66">
            <v>0</v>
          </cell>
          <cell r="AO66">
            <v>0</v>
          </cell>
          <cell r="AQ66">
            <v>0</v>
          </cell>
          <cell r="AS66">
            <v>44579</v>
          </cell>
          <cell r="AT66">
            <v>44912</v>
          </cell>
          <cell r="AU66" t="str">
            <v>AJUSTAR FECHA TERMINACIÓN</v>
          </cell>
          <cell r="AV66" t="str">
            <v>2. NO</v>
          </cell>
          <cell r="AY66" t="str">
            <v>2. NO</v>
          </cell>
          <cell r="AZ66">
            <v>0</v>
          </cell>
          <cell r="BD66" t="str">
            <v>2022420501000064E</v>
          </cell>
          <cell r="BE66">
            <v>56100000</v>
          </cell>
          <cell r="BG66" t="str">
            <v>https://www.secop.gov.co/CO1BusinessLine/Tendering/BuyerWorkArea/Index?docUniqueIdentifier=CO1.BDOS.2557703</v>
          </cell>
          <cell r="BH66" t="str">
            <v>VIGENTE</v>
          </cell>
          <cell r="BJ66" t="str">
            <v xml:space="preserve">https://community.secop.gov.co/Public/Tendering/OpportunityDetail/Index?noticeUID=CO1.NTC.2561307&amp;isFromPublicArea=True&amp;isModal=False
</v>
          </cell>
        </row>
        <row r="67">
          <cell r="A67" t="str">
            <v>NC-CPS-065-2022</v>
          </cell>
          <cell r="B67" t="str">
            <v>2 NACIONAL</v>
          </cell>
          <cell r="C67" t="str">
            <v>CD-NC-077-2022</v>
          </cell>
          <cell r="D67">
            <v>65</v>
          </cell>
          <cell r="E67" t="str">
            <v>OSCAR ALEJANDRO BARRERA GRANADOS</v>
          </cell>
          <cell r="F67">
            <v>44578</v>
          </cell>
          <cell r="G67" t="str">
            <v>Prestar los servicios profesionales para el desarrollo de las actividades relacionadas con la Dimensión de Talento Humano del Modelo Integrado de Planeación y Gestión - MIPG, para los componentes del Plan de Trabajo Anual en Seguridad y Salud en el Trabajo para la vigencia 2022, con el fin de fortalecer la gestión propia del talento humano de Parques Nacionales Naturales de Colombia.</v>
          </cell>
          <cell r="H67" t="str">
            <v>2 CONTRATACIÓN DIRECTA</v>
          </cell>
          <cell r="I67" t="str">
            <v>14 PRESTACIÓN DE SERVICIOS</v>
          </cell>
          <cell r="J67" t="str">
            <v>N/A</v>
          </cell>
          <cell r="K67">
            <v>6422</v>
          </cell>
          <cell r="L67">
            <v>10622</v>
          </cell>
          <cell r="M67">
            <v>44579</v>
          </cell>
          <cell r="O67">
            <v>5700000</v>
          </cell>
          <cell r="P67">
            <v>62700000</v>
          </cell>
          <cell r="Q67">
            <v>0</v>
          </cell>
          <cell r="R67" t="str">
            <v>1 PERSONA NATURAL</v>
          </cell>
          <cell r="S67" t="str">
            <v>3 CÉDULA DE CIUDADANÍA</v>
          </cell>
          <cell r="T67">
            <v>80772650</v>
          </cell>
          <cell r="U67" t="str">
            <v>N-A</v>
          </cell>
          <cell r="V67" t="str">
            <v>11 NO SE DILIGENCIA INFORMACIÓN PARA ESTE FORMULARIO EN ESTE PERÍODO DE REPORTE</v>
          </cell>
          <cell r="X67" t="str">
            <v>OSCAR ALEJANDRO BARRERA GRANADOS</v>
          </cell>
          <cell r="Y67" t="str">
            <v>1 PÓLIZA</v>
          </cell>
          <cell r="Z67" t="str">
            <v>12 SEGUROS DEL ESTADO</v>
          </cell>
          <cell r="AA67" t="str">
            <v>2 CUMPLIMIENTO</v>
          </cell>
          <cell r="AB67">
            <v>44579</v>
          </cell>
          <cell r="AC67" t="str">
            <v>21-46-101037503</v>
          </cell>
          <cell r="AD67" t="str">
            <v>GRUPO DE GESTIÓN HUMANA</v>
          </cell>
          <cell r="AE67" t="str">
            <v>2 SUPERVISOR</v>
          </cell>
          <cell r="AF67" t="str">
            <v>3 CÉDULA DE CIUDADANÍA</v>
          </cell>
          <cell r="AG67">
            <v>52767503</v>
          </cell>
          <cell r="AH67" t="str">
            <v>SANDRA VIVIANA PEÑA ARIAS</v>
          </cell>
          <cell r="AI67">
            <v>330</v>
          </cell>
          <cell r="AJ67" t="str">
            <v>3 NO PACTADOS</v>
          </cell>
          <cell r="AK67" t="str">
            <v>18/01/2022</v>
          </cell>
          <cell r="AM67" t="str">
            <v>4 NO SE HA ADICIONADO NI EN VALOR y EN TIEMPO</v>
          </cell>
          <cell r="AN67">
            <v>0</v>
          </cell>
          <cell r="AO67">
            <v>0</v>
          </cell>
          <cell r="AQ67">
            <v>0</v>
          </cell>
          <cell r="AS67">
            <v>44579</v>
          </cell>
          <cell r="AT67">
            <v>44912</v>
          </cell>
          <cell r="AU67" t="str">
            <v>OK</v>
          </cell>
          <cell r="AV67" t="str">
            <v>2. NO</v>
          </cell>
          <cell r="AY67" t="str">
            <v>2. NO</v>
          </cell>
          <cell r="AZ67">
            <v>0</v>
          </cell>
          <cell r="BD67" t="str">
            <v>2022420501000065E</v>
          </cell>
          <cell r="BE67">
            <v>62700000</v>
          </cell>
          <cell r="BG67" t="str">
            <v>https://www.secop.gov.co/CO1BusinessLine/Tendering/BuyerWorkArea/Index?docUniqueIdentifier=CO1.BDOS.2566853</v>
          </cell>
          <cell r="BH67" t="str">
            <v>VIGENTE</v>
          </cell>
          <cell r="BJ67" t="str">
            <v>https://community.secop.gov.co/Public/Tendering/OpportunityDetail/Index?noticeUID=CO1.NTC.2569950&amp;isFromPublicArea=True&amp;isModal=False</v>
          </cell>
        </row>
        <row r="68">
          <cell r="A68" t="str">
            <v>NC-CPS-066-2022</v>
          </cell>
          <cell r="B68" t="str">
            <v>2 NACIONAL</v>
          </cell>
          <cell r="C68" t="str">
            <v>CD-NC-082-2022</v>
          </cell>
          <cell r="D68">
            <v>66</v>
          </cell>
          <cell r="E68" t="str">
            <v>FABIAN ENRIQUE CASTRO VARGAS</v>
          </cell>
          <cell r="F68">
            <v>44578</v>
          </cell>
          <cell r="G68" t="str">
            <v>Prestar servicios profesionales para la actualización de las Tablas de Retención Documental, de los procesos, procedimientos de archivo, control de registros y correspondencia, Así mismo los seguimientos al Plan de Acción del Modelo Integrado de Planeación y Gestión y al cumplimiento de los procesos de identificación, organización y depuración de los archivos de la Entidad y el seguimiento y control de los planes de mejoramiento de las metas relacionadas con el tema de gestión documental y gestión de calidad.</v>
          </cell>
          <cell r="H68" t="str">
            <v>2 CONTRATACIÓN DIRECTA</v>
          </cell>
          <cell r="I68" t="str">
            <v>14 PRESTACIÓN DE SERVICIOS</v>
          </cell>
          <cell r="J68" t="str">
            <v>N/A</v>
          </cell>
          <cell r="K68">
            <v>9722</v>
          </cell>
          <cell r="L68">
            <v>10722</v>
          </cell>
          <cell r="M68">
            <v>44579</v>
          </cell>
          <cell r="O68">
            <v>4680000</v>
          </cell>
          <cell r="P68">
            <v>52728000</v>
          </cell>
          <cell r="Q68">
            <v>0</v>
          </cell>
          <cell r="R68" t="str">
            <v>1 PERSONA NATURAL</v>
          </cell>
          <cell r="S68" t="str">
            <v>3 CÉDULA DE CIUDADANÍA</v>
          </cell>
          <cell r="T68">
            <v>79806408</v>
          </cell>
          <cell r="U68" t="str">
            <v>N-A</v>
          </cell>
          <cell r="V68" t="str">
            <v>11 NO SE DILIGENCIA INFORMACIÓN PARA ESTE FORMULARIO EN ESTE PERÍODO DE REPORTE</v>
          </cell>
          <cell r="X68" t="str">
            <v>FABIAN ENRIQUE CASTRO VARGAS</v>
          </cell>
          <cell r="Y68" t="str">
            <v>1 PÓLIZA</v>
          </cell>
          <cell r="Z68" t="str">
            <v>12 SEGUROS DEL ESTADO</v>
          </cell>
          <cell r="AA68" t="str">
            <v>2 CUMPLIMIENTO</v>
          </cell>
          <cell r="AB68">
            <v>44579</v>
          </cell>
          <cell r="AC68" t="str">
            <v>21-46-101037784</v>
          </cell>
          <cell r="AD68" t="str">
            <v>GRUPO DE PROCESOS CORPORATIVOS</v>
          </cell>
          <cell r="AE68" t="str">
            <v>2 SUPERVISOR</v>
          </cell>
          <cell r="AF68" t="str">
            <v>3 CÉDULA DE CIUDADANÍA</v>
          </cell>
          <cell r="AG68">
            <v>3033010</v>
          </cell>
          <cell r="AH68" t="str">
            <v>ORLANDO LEÓN VERGARA</v>
          </cell>
          <cell r="AI68">
            <v>338</v>
          </cell>
          <cell r="AJ68" t="str">
            <v>3 NO PACTADOS</v>
          </cell>
          <cell r="AK68" t="str">
            <v>18/01/2022</v>
          </cell>
          <cell r="AM68" t="str">
            <v>4 NO SE HA ADICIONADO NI EN VALOR y EN TIEMPO</v>
          </cell>
          <cell r="AN68">
            <v>0</v>
          </cell>
          <cell r="AO68">
            <v>0</v>
          </cell>
          <cell r="AQ68">
            <v>0</v>
          </cell>
          <cell r="AS68">
            <v>44579</v>
          </cell>
          <cell r="AT68">
            <v>44920</v>
          </cell>
          <cell r="AU68" t="str">
            <v>OK</v>
          </cell>
          <cell r="AV68" t="str">
            <v>2. NO</v>
          </cell>
          <cell r="AY68" t="str">
            <v>2. NO</v>
          </cell>
          <cell r="AZ68">
            <v>0</v>
          </cell>
          <cell r="BD68" t="str">
            <v>2022420501000066E</v>
          </cell>
          <cell r="BE68">
            <v>52728000</v>
          </cell>
          <cell r="BG68" t="str">
            <v>https://www.secop.gov.co/CO1BusinessLine/Tendering/BuyerWorkArea/Index?docUniqueIdentifier=CO1.BDOS.2569980</v>
          </cell>
          <cell r="BH68" t="str">
            <v>VIGENTE</v>
          </cell>
          <cell r="BJ68" t="str">
            <v xml:space="preserve">https://community.secop.gov.co/Public/Tendering/OpportunityDetail/Index?noticeUID=CO1.NTC.2577001&amp;isFromPublicArea=True&amp;isModal=False
</v>
          </cell>
        </row>
        <row r="69">
          <cell r="A69" t="str">
            <v>NC-CPS-067-2022</v>
          </cell>
          <cell r="B69" t="str">
            <v>2 NACIONAL</v>
          </cell>
          <cell r="C69" t="str">
            <v>CD-NC-097-2022</v>
          </cell>
          <cell r="D69">
            <v>67</v>
          </cell>
          <cell r="E69" t="str">
            <v>FERNANDO BOLIVAR BUITRAGO</v>
          </cell>
          <cell r="F69">
            <v>44579</v>
          </cell>
          <cell r="G69" t="str">
            <v>Prestación de servicios profesionales especializados en seguridad informatica, con el objetivo de desarrollar y mantener el componente de seguridad de la información, asi como liderar el esquema de infraestrucutura fisica y virtual con el que cuenta la entidad</v>
          </cell>
          <cell r="H69" t="str">
            <v>2 CONTRATACIÓN DIRECTA</v>
          </cell>
          <cell r="I69" t="str">
            <v>14 PRESTACIÓN DE SERVICIOS</v>
          </cell>
          <cell r="J69" t="str">
            <v>N/A</v>
          </cell>
          <cell r="K69">
            <v>4022</v>
          </cell>
          <cell r="L69">
            <v>10822</v>
          </cell>
          <cell r="M69">
            <v>44579</v>
          </cell>
          <cell r="O69">
            <v>8973000</v>
          </cell>
          <cell r="P69">
            <v>102292200</v>
          </cell>
          <cell r="Q69">
            <v>0</v>
          </cell>
          <cell r="R69" t="str">
            <v>1 PERSONA NATURAL</v>
          </cell>
          <cell r="S69" t="str">
            <v>3 CÉDULA DE CIUDADANÍA</v>
          </cell>
          <cell r="T69">
            <v>82392676</v>
          </cell>
          <cell r="U69" t="str">
            <v>N-A</v>
          </cell>
          <cell r="V69" t="str">
            <v>11 NO SE DILIGENCIA INFORMACIÓN PARA ESTE FORMULARIO EN ESTE PERÍODO DE REPORTE</v>
          </cell>
          <cell r="X69" t="str">
            <v>FERNANDO BOLIVAR BUITRAGO</v>
          </cell>
          <cell r="Y69" t="str">
            <v>1 PÓLIZA</v>
          </cell>
          <cell r="Z69" t="str">
            <v>12 SEGUROS DEL ESTADO</v>
          </cell>
          <cell r="AA69" t="str">
            <v>2 CUMPLIMIENTO</v>
          </cell>
          <cell r="AB69">
            <v>44579</v>
          </cell>
          <cell r="AC69" t="str">
            <v>36-47-101001050</v>
          </cell>
          <cell r="AD69" t="str">
            <v>Grupo de Tecnologías de la Información y Comunicaciones</v>
          </cell>
          <cell r="AE69" t="str">
            <v>2 SUPERVISOR</v>
          </cell>
          <cell r="AF69" t="str">
            <v>3 CÉDULA DE CIUDADANÍA</v>
          </cell>
          <cell r="AG69">
            <v>79245176</v>
          </cell>
          <cell r="AH69" t="str">
            <v>CARLOS ARTURAO SAENZ BARON</v>
          </cell>
          <cell r="AI69">
            <v>342</v>
          </cell>
          <cell r="AJ69" t="str">
            <v>3 NO PACTADOS</v>
          </cell>
          <cell r="AK69" t="str">
            <v>19/01/2022</v>
          </cell>
          <cell r="AM69" t="str">
            <v>4 NO SE HA ADICIONADO NI EN VALOR y EN TIEMPO</v>
          </cell>
          <cell r="AN69">
            <v>0</v>
          </cell>
          <cell r="AO69">
            <v>0</v>
          </cell>
          <cell r="AQ69">
            <v>0</v>
          </cell>
          <cell r="AS69">
            <v>44580</v>
          </cell>
          <cell r="AT69">
            <v>44925</v>
          </cell>
          <cell r="AU69" t="str">
            <v>OK</v>
          </cell>
          <cell r="AV69" t="str">
            <v>2. NO</v>
          </cell>
          <cell r="AY69" t="str">
            <v>2. NO</v>
          </cell>
          <cell r="AZ69">
            <v>0</v>
          </cell>
          <cell r="BD69" t="str">
            <v>2022420501000067E</v>
          </cell>
          <cell r="BE69">
            <v>102292200</v>
          </cell>
          <cell r="BG69" t="str">
            <v>https://www.secop.gov.co/CO1BusinessLine/Tendering/BuyerWorkArea/Index?docUniqueIdentifier=CO1.BDOS.2587155</v>
          </cell>
          <cell r="BH69" t="str">
            <v>VIGENTE</v>
          </cell>
          <cell r="BJ69" t="str">
            <v xml:space="preserve">https://community.secop.gov.co/Public/Tendering/OpportunityDetail/Index?noticeUID=CO1.NTC.2588504&amp;isFromPublicArea=True&amp;isModal=False
</v>
          </cell>
        </row>
        <row r="70">
          <cell r="A70" t="str">
            <v>NC-CPS-068-2022</v>
          </cell>
          <cell r="B70" t="str">
            <v>2 NACIONAL</v>
          </cell>
          <cell r="C70" t="str">
            <v>CD-NC-093-2022</v>
          </cell>
          <cell r="D70">
            <v>68</v>
          </cell>
          <cell r="E70" t="str">
            <v>KAREN YADIRA CASALLAS ROJAS</v>
          </cell>
          <cell r="F70">
            <v>44579</v>
          </cell>
          <cell r="G70" t="str">
            <v>Prestar servicios Técnicos y de apoyo a la gestión del Grupo de Procesos Corporativos, así como la consolidación del plan anual de adquisiciones y la ejecución del plan de compras y la actualización de matrices de seguimiento al consumo de servicios públicos de las Direcciones Territorial y sus Áreas Protegidas, en la entrada y salida de elementos del Nivel Central.</v>
          </cell>
          <cell r="H70" t="str">
            <v>2 CONTRATACIÓN DIRECTA</v>
          </cell>
          <cell r="I70" t="str">
            <v>14 PRESTACIÓN DE SERVICIOS</v>
          </cell>
          <cell r="J70" t="str">
            <v>N/A</v>
          </cell>
          <cell r="K70">
            <v>14010</v>
          </cell>
          <cell r="L70">
            <v>10922</v>
          </cell>
          <cell r="M70">
            <v>44579</v>
          </cell>
          <cell r="O70">
            <v>2812000</v>
          </cell>
          <cell r="P70">
            <v>31775600</v>
          </cell>
          <cell r="Q70">
            <v>0</v>
          </cell>
          <cell r="R70" t="str">
            <v>1 PERSONA NATURAL</v>
          </cell>
          <cell r="S70" t="str">
            <v>3 CÉDULA DE CIUDADANÍA</v>
          </cell>
          <cell r="T70">
            <v>1015457972</v>
          </cell>
          <cell r="U70" t="str">
            <v>N-A</v>
          </cell>
          <cell r="V70" t="str">
            <v>11 NO SE DILIGENCIA INFORMACIÓN PARA ESTE FORMULARIO EN ESTE PERÍODO DE REPORTE</v>
          </cell>
          <cell r="X70" t="str">
            <v>KAREN YADIRA CASALLAS ROJAS</v>
          </cell>
          <cell r="Y70" t="str">
            <v>6 NO CONSTITUYÓ GARANTÍAS</v>
          </cell>
          <cell r="AA70" t="str">
            <v>N-A</v>
          </cell>
          <cell r="AB70" t="str">
            <v>N-A</v>
          </cell>
          <cell r="AC70" t="str">
            <v>N-A</v>
          </cell>
          <cell r="AD70" t="str">
            <v>GRUPO DE PROCESOS CORPORATIVOS</v>
          </cell>
          <cell r="AE70" t="str">
            <v>2 SUPERVISOR</v>
          </cell>
          <cell r="AF70" t="str">
            <v>3 CÉDULA DE CIUDADANÍA</v>
          </cell>
          <cell r="AG70">
            <v>3033010</v>
          </cell>
          <cell r="AH70" t="str">
            <v>ORLANDO LEÓN VERGARA</v>
          </cell>
          <cell r="AI70">
            <v>339</v>
          </cell>
          <cell r="AJ70" t="str">
            <v>3 NO PACTADOS</v>
          </cell>
          <cell r="AK70" t="str">
            <v>N-A</v>
          </cell>
          <cell r="AM70" t="str">
            <v>4 NO SE HA ADICIONADO NI EN VALOR y EN TIEMPO</v>
          </cell>
          <cell r="AN70">
            <v>0</v>
          </cell>
          <cell r="AO70">
            <v>0</v>
          </cell>
          <cell r="AQ70">
            <v>0</v>
          </cell>
          <cell r="AS70">
            <v>44579</v>
          </cell>
          <cell r="AT70">
            <v>44921</v>
          </cell>
          <cell r="AU70" t="str">
            <v>OK</v>
          </cell>
          <cell r="AV70" t="str">
            <v>2. NO</v>
          </cell>
          <cell r="AY70" t="str">
            <v>2. NO</v>
          </cell>
          <cell r="AZ70">
            <v>0</v>
          </cell>
          <cell r="BD70" t="str">
            <v>2022420501000068E</v>
          </cell>
          <cell r="BE70">
            <v>31775600</v>
          </cell>
          <cell r="BG70" t="str">
            <v>https://www.secop.gov.co/CO1BusinessLine/Tendering/BuyerWorkArea/Index?docUniqueIdentifier=CO1.BDOS.2581658</v>
          </cell>
          <cell r="BH70" t="str">
            <v>VIGENTE</v>
          </cell>
          <cell r="BJ70" t="str">
            <v xml:space="preserve">https://community.secop.gov.co/Public/Tendering/OpportunityDetail/Index?noticeUID=CO1.NTC.2588676&amp;isFromPublicArea=True&amp;isModal=False
</v>
          </cell>
        </row>
        <row r="71">
          <cell r="A71" t="str">
            <v>NC-CPS-069-2022</v>
          </cell>
          <cell r="B71" t="str">
            <v>2 NACIONAL</v>
          </cell>
          <cell r="C71" t="str">
            <v>CD-NC-033-2022</v>
          </cell>
          <cell r="D71">
            <v>69</v>
          </cell>
          <cell r="E71" t="str">
            <v>JUAN PABLO MARTINEZ BOLAÑOS</v>
          </cell>
          <cell r="F71">
            <v>44579</v>
          </cell>
          <cell r="G71" t="str">
            <v>Prestación de servicios tecnicos para el apoyo a la gestión juridica y documental, derivada de los proyectos que lidera el grupo de infraestructura de PNN.</v>
          </cell>
          <cell r="H71" t="str">
            <v>2 CONTRATACIÓN DIRECTA</v>
          </cell>
          <cell r="I71" t="str">
            <v>14 PRESTACIÓN DE SERVICIOS</v>
          </cell>
          <cell r="J71" t="str">
            <v>N/A</v>
          </cell>
          <cell r="K71">
            <v>13004</v>
          </cell>
          <cell r="L71">
            <v>11022</v>
          </cell>
          <cell r="M71">
            <v>44579</v>
          </cell>
          <cell r="O71">
            <v>2812000</v>
          </cell>
          <cell r="P71">
            <v>32338000</v>
          </cell>
          <cell r="Q71">
            <v>0</v>
          </cell>
          <cell r="R71" t="str">
            <v>1 PERSONA NATURAL</v>
          </cell>
          <cell r="S71" t="str">
            <v>3 CÉDULA DE CIUDADANÍA</v>
          </cell>
          <cell r="T71">
            <v>1095825037</v>
          </cell>
          <cell r="U71" t="str">
            <v>N-A</v>
          </cell>
          <cell r="V71" t="str">
            <v>11 NO SE DILIGENCIA INFORMACIÓN PARA ESTE FORMULARIO EN ESTE PERÍODO DE REPORTE</v>
          </cell>
          <cell r="X71" t="str">
            <v>JUAN PABLO MARTINEZ BOLAÑOS</v>
          </cell>
          <cell r="Y71" t="str">
            <v>6 NO CONSTITUYÓ GARANTÍAS</v>
          </cell>
          <cell r="AA71" t="str">
            <v>N-A</v>
          </cell>
          <cell r="AB71" t="str">
            <v>N-A</v>
          </cell>
          <cell r="AC71" t="str">
            <v>N-A</v>
          </cell>
          <cell r="AD71" t="str">
            <v>GRUPO DE INFRAESTRUCTURA</v>
          </cell>
          <cell r="AE71" t="str">
            <v>2 SUPERVISOR</v>
          </cell>
          <cell r="AF71" t="str">
            <v>3 CÉDULA DE CIUDADANÍA</v>
          </cell>
          <cell r="AG71">
            <v>91209676</v>
          </cell>
          <cell r="AH71" t="str">
            <v>CARLOS ALBERTO PINZÓN BARCO</v>
          </cell>
          <cell r="AI71">
            <v>345</v>
          </cell>
          <cell r="AJ71" t="str">
            <v>3 NO PACTADOS</v>
          </cell>
          <cell r="AK71" t="str">
            <v>N-A</v>
          </cell>
          <cell r="AM71" t="str">
            <v>4 NO SE HA ADICIONADO NI EN VALOR y EN TIEMPO</v>
          </cell>
          <cell r="AN71">
            <v>0</v>
          </cell>
          <cell r="AO71">
            <v>0</v>
          </cell>
          <cell r="AQ71">
            <v>0</v>
          </cell>
          <cell r="AS71">
            <v>44579</v>
          </cell>
          <cell r="AT71">
            <v>44925</v>
          </cell>
          <cell r="AU71" t="str">
            <v>LIBERAR DIAS</v>
          </cell>
          <cell r="AV71" t="str">
            <v>2. NO</v>
          </cell>
          <cell r="AY71" t="str">
            <v>2. NO</v>
          </cell>
          <cell r="AZ71">
            <v>0</v>
          </cell>
          <cell r="BD71" t="str">
            <v>2022420501000069E</v>
          </cell>
          <cell r="BE71">
            <v>32338000</v>
          </cell>
          <cell r="BG71" t="str">
            <v>https://www.secop.gov.co/CO1BusinessLine/Tendering/BuyerWorkArea/Index?docUniqueIdentifier=CO1.BDOS.2524607</v>
          </cell>
          <cell r="BH71" t="str">
            <v>VIGENTE</v>
          </cell>
          <cell r="BJ71" t="str">
            <v xml:space="preserve">https://community.secop.gov.co/Public/Tendering/OpportunityDetail/Index?noticeUID=CO1.NTC.2551123&amp;isFromPublicArea=True&amp;isModal=False
</v>
          </cell>
        </row>
        <row r="72">
          <cell r="A72" t="str">
            <v>NC-CPS-070-2022</v>
          </cell>
          <cell r="B72" t="str">
            <v>2 NACIONAL</v>
          </cell>
          <cell r="C72" t="str">
            <v>CD-NC-096-2022</v>
          </cell>
          <cell r="D72">
            <v>70</v>
          </cell>
          <cell r="E72" t="str">
            <v>MARIA ELENA VELASQUEZ ROBAYO</v>
          </cell>
          <cell r="F72">
            <v>44579</v>
          </cell>
          <cell r="G72" t="str">
            <v>Prestación de servicios profesionales especializados y de apoyo a la gestión para realizar la asesoría jurídica y el acompañamiento en los procesos contractuales de especial complejidad que adelante la Dirección General y la Subdirección Administrativa y Financiera.</v>
          </cell>
          <cell r="H72" t="str">
            <v>2 CONTRATACIÓN DIRECTA</v>
          </cell>
          <cell r="I72" t="str">
            <v>14 PRESTACIÓN DE SERVICIOS</v>
          </cell>
          <cell r="J72" t="str">
            <v>N/A</v>
          </cell>
          <cell r="K72">
            <v>13522</v>
          </cell>
          <cell r="L72">
            <v>11122</v>
          </cell>
          <cell r="M72">
            <v>44579</v>
          </cell>
          <cell r="O72">
            <v>8973000</v>
          </cell>
          <cell r="P72">
            <v>102591300</v>
          </cell>
          <cell r="Q72">
            <v>0</v>
          </cell>
          <cell r="R72" t="str">
            <v>1 PERSONA NATURAL</v>
          </cell>
          <cell r="S72" t="str">
            <v>3 CÉDULA DE CIUDADANÍA</v>
          </cell>
          <cell r="T72">
            <v>38257980</v>
          </cell>
          <cell r="U72" t="str">
            <v>N-A</v>
          </cell>
          <cell r="V72" t="str">
            <v>11 NO SE DILIGENCIA INFORMACIÓN PARA ESTE FORMULARIO EN ESTE PERÍODO DE REPORTE</v>
          </cell>
          <cell r="X72" t="str">
            <v>MARIA ELENA VELASQUEZ ROBAYO</v>
          </cell>
          <cell r="Y72" t="str">
            <v>1 PÓLIZA</v>
          </cell>
          <cell r="Z72" t="str">
            <v>12 SEGUROS DEL ESTADO</v>
          </cell>
          <cell r="AA72" t="str">
            <v>2 CUMPLIMIENTO</v>
          </cell>
          <cell r="AB72">
            <v>44579</v>
          </cell>
          <cell r="AC72" t="str">
            <v>11-46-101025012</v>
          </cell>
          <cell r="AD72" t="str">
            <v>SUBDIRECCIÓN ADMINISTRATIVA Y FINANCIERA</v>
          </cell>
          <cell r="AE72" t="str">
            <v>2 SUPERVISOR</v>
          </cell>
          <cell r="AF72" t="str">
            <v>3 CÉDULA DE CIUDADANÍA</v>
          </cell>
          <cell r="AG72">
            <v>51725551</v>
          </cell>
          <cell r="AH72" t="str">
            <v>NUBIA LUCIA WILCHES QUINTANA</v>
          </cell>
          <cell r="AI72">
            <v>343</v>
          </cell>
          <cell r="AJ72" t="str">
            <v>3 NO PACTADOS</v>
          </cell>
          <cell r="AK72" t="str">
            <v>18/01/2022</v>
          </cell>
          <cell r="AM72" t="str">
            <v>4 NO SE HA ADICIONADO NI EN VALOR y EN TIEMPO</v>
          </cell>
          <cell r="AN72">
            <v>0</v>
          </cell>
          <cell r="AO72">
            <v>0</v>
          </cell>
          <cell r="AQ72">
            <v>0</v>
          </cell>
          <cell r="AS72">
            <v>44579</v>
          </cell>
          <cell r="AT72">
            <v>44925</v>
          </cell>
          <cell r="AU72" t="str">
            <v>OK</v>
          </cell>
          <cell r="AV72" t="str">
            <v>2. NO</v>
          </cell>
          <cell r="AY72" t="str">
            <v>2. NO</v>
          </cell>
          <cell r="AZ72">
            <v>0</v>
          </cell>
          <cell r="BD72" t="str">
            <v>2022420501000070E</v>
          </cell>
          <cell r="BE72">
            <v>102591300</v>
          </cell>
          <cell r="BG72" t="str">
            <v>https://www.secop.gov.co/CO1BusinessLine/Tendering/BuyerWorkArea/Index?docUniqueIdentifier=CO1.BDOS.2587993</v>
          </cell>
          <cell r="BH72" t="str">
            <v>VIGENTE</v>
          </cell>
          <cell r="BJ72" t="str">
            <v xml:space="preserve">https://community.secop.gov.co/Public/Tendering/OpportunityDetail/Index?noticeUID=CO1.NTC.2589227&amp;isFromPublicArea=True&amp;isModal=False
</v>
          </cell>
        </row>
        <row r="73">
          <cell r="A73" t="str">
            <v>NC-CPS-071-2022</v>
          </cell>
          <cell r="B73" t="str">
            <v>2 NACIONAL</v>
          </cell>
          <cell r="C73" t="str">
            <v>CD-NC-083-2022</v>
          </cell>
          <cell r="D73">
            <v>71</v>
          </cell>
          <cell r="E73" t="str">
            <v>MIGUEL ANGEL RICO RAMIREZ</v>
          </cell>
          <cell r="F73">
            <v>44579</v>
          </cell>
          <cell r="G73" t="str">
            <v>Prestar servicios profesionales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 y demás temas relacionados con el régimen de protección de base de datos personales del Grupo de Procesos Corporativos</v>
          </cell>
          <cell r="H73" t="str">
            <v>2 CONTRATACIÓN DIRECTA</v>
          </cell>
          <cell r="I73" t="str">
            <v>14 PRESTACIÓN DE SERVICIOS</v>
          </cell>
          <cell r="J73" t="str">
            <v>N/A</v>
          </cell>
          <cell r="K73">
            <v>14009</v>
          </cell>
          <cell r="L73">
            <v>12022</v>
          </cell>
          <cell r="M73">
            <v>44580</v>
          </cell>
          <cell r="O73">
            <v>5700000</v>
          </cell>
          <cell r="P73">
            <v>64030000</v>
          </cell>
          <cell r="Q73">
            <v>0</v>
          </cell>
          <cell r="R73" t="str">
            <v>1 PERSONA NATURAL</v>
          </cell>
          <cell r="S73" t="str">
            <v>3 CÉDULA DE CIUDADANÍA</v>
          </cell>
          <cell r="T73">
            <v>1010173073</v>
          </cell>
          <cell r="U73" t="str">
            <v>N-A</v>
          </cell>
          <cell r="V73" t="str">
            <v>11 NO SE DILIGENCIA INFORMACIÓN PARA ESTE FORMULARIO EN ESTE PERÍODO DE REPORTE</v>
          </cell>
          <cell r="X73" t="str">
            <v>MIGUEL ANGEL RICO RAMIREZ</v>
          </cell>
          <cell r="Y73" t="str">
            <v>1 PÓLIZA</v>
          </cell>
          <cell r="Z73" t="str">
            <v>12 SEGUROS DEL ESTADO</v>
          </cell>
          <cell r="AA73" t="str">
            <v>2 CUMPLIMIENTO</v>
          </cell>
          <cell r="AB73">
            <v>44581</v>
          </cell>
          <cell r="AC73" t="str">
            <v>11-46-101025312</v>
          </cell>
          <cell r="AD73" t="str">
            <v>GRUPO DE PROCESOS CORPORATIVOS</v>
          </cell>
          <cell r="AE73" t="str">
            <v>2 SUPERVISOR</v>
          </cell>
          <cell r="AF73" t="str">
            <v>3 CÉDULA DE CIUDADANÍA</v>
          </cell>
          <cell r="AG73">
            <v>3033010</v>
          </cell>
          <cell r="AH73" t="str">
            <v>ORLANDO LEÓN VERGARA</v>
          </cell>
          <cell r="AI73">
            <v>337</v>
          </cell>
          <cell r="AJ73" t="str">
            <v>3 NO PACTADOS</v>
          </cell>
          <cell r="AK73" t="str">
            <v>20/01/2022</v>
          </cell>
          <cell r="AM73" t="str">
            <v>4 NO SE HA ADICIONADO NI EN VALOR y EN TIEMPO</v>
          </cell>
          <cell r="AN73">
            <v>0</v>
          </cell>
          <cell r="AO73">
            <v>0</v>
          </cell>
          <cell r="AQ73">
            <v>0</v>
          </cell>
          <cell r="AS73">
            <v>44581</v>
          </cell>
          <cell r="AT73">
            <v>44921</v>
          </cell>
          <cell r="AU73" t="str">
            <v>OK</v>
          </cell>
          <cell r="AV73" t="str">
            <v>2. NO</v>
          </cell>
          <cell r="AY73" t="str">
            <v>2. NO</v>
          </cell>
          <cell r="AZ73">
            <v>0</v>
          </cell>
          <cell r="BD73" t="str">
            <v>2022420501000071E</v>
          </cell>
          <cell r="BE73">
            <v>64030000</v>
          </cell>
          <cell r="BG73" t="str">
            <v>https://www.secop.gov.co/CO1BusinessLine/Tendering/BuyerWorkArea/Index?docUniqueIdentifier=CO1.BDOS.2571421</v>
          </cell>
          <cell r="BH73" t="str">
            <v>VIGENTE</v>
          </cell>
          <cell r="BJ73" t="str">
            <v xml:space="preserve">https://community.secop.gov.co/Public/Tendering/OpportunityDetail/Index?noticeUID=CO1.NTC.2588537&amp;isFromPublicArea=True&amp;isModal=False
</v>
          </cell>
        </row>
        <row r="74">
          <cell r="A74" t="str">
            <v>NC-CPS-072-2022</v>
          </cell>
          <cell r="B74" t="str">
            <v>2 NACIONAL</v>
          </cell>
          <cell r="C74" t="str">
            <v>CD-NC-074-2022</v>
          </cell>
          <cell r="D74">
            <v>72</v>
          </cell>
          <cell r="E74" t="str">
            <v>MONICA ROSANIA SANDOVAL ARAQUE</v>
          </cell>
          <cell r="F74">
            <v>44579</v>
          </cell>
          <cell r="G74" t="str">
            <v>Prestar los servicios profesionales requeridos por la Oficina Asesora de Planeación de Parques Nacionales Naturales de Colombia para apoyar el mantenimiento y mejora del Sistema de Gestión Integrado, de acuerdo a las políticas y requisitos establecidos en el Modelo Integrado de Planeación y Gestión y en articulación a las Normas Técnicas Colombianas NTC en su versión vigente.</v>
          </cell>
          <cell r="H74" t="str">
            <v>2 CONTRATACIÓN DIRECTA</v>
          </cell>
          <cell r="I74" t="str">
            <v>14 PRESTACIÓN DE SERVICIOS</v>
          </cell>
          <cell r="J74" t="str">
            <v>N/A</v>
          </cell>
          <cell r="K74">
            <v>6029</v>
          </cell>
          <cell r="L74">
            <v>11222</v>
          </cell>
          <cell r="M74">
            <v>44579</v>
          </cell>
          <cell r="O74">
            <v>7574000</v>
          </cell>
          <cell r="P74">
            <v>86596067</v>
          </cell>
          <cell r="Q74">
            <v>-0.3333333432674408</v>
          </cell>
          <cell r="R74" t="str">
            <v>1 PERSONA NATURAL</v>
          </cell>
          <cell r="S74" t="str">
            <v>3 CÉDULA DE CIUDADANÍA</v>
          </cell>
          <cell r="T74">
            <v>63546810</v>
          </cell>
          <cell r="U74" t="str">
            <v>N-A</v>
          </cell>
          <cell r="V74" t="str">
            <v>11 NO SE DILIGENCIA INFORMACIÓN PARA ESTE FORMULARIO EN ESTE PERÍODO DE REPORTE</v>
          </cell>
          <cell r="X74" t="str">
            <v>MONICA ROSANIA SANDOVAL ARAQUE</v>
          </cell>
          <cell r="Y74" t="str">
            <v>1 PÓLIZA</v>
          </cell>
          <cell r="Z74" t="str">
            <v>12 SEGUROS DEL ESTADO</v>
          </cell>
          <cell r="AA74" t="str">
            <v>2 CUMPLIMIENTO</v>
          </cell>
          <cell r="AB74">
            <v>44579</v>
          </cell>
          <cell r="AC74" t="str">
            <v>15-46-101024280</v>
          </cell>
          <cell r="AD74" t="str">
            <v>OFICINA ASESORA PLANEACIÓN</v>
          </cell>
          <cell r="AE74" t="str">
            <v>2 SUPERVISOR</v>
          </cell>
          <cell r="AF74" t="str">
            <v>3 CÉDULA DE CIUDADANÍA</v>
          </cell>
          <cell r="AG74">
            <v>52821677</v>
          </cell>
          <cell r="AH74" t="str">
            <v>ANDREA DEL PILAR MORENO HERNANDEZ</v>
          </cell>
          <cell r="AI74">
            <v>343</v>
          </cell>
          <cell r="AJ74" t="str">
            <v>3 NO PACTADOS</v>
          </cell>
          <cell r="AK74" t="str">
            <v>18/01/2022</v>
          </cell>
          <cell r="AM74" t="str">
            <v>4 NO SE HA ADICIONADO NI EN VALOR y EN TIEMPO</v>
          </cell>
          <cell r="AN74">
            <v>0</v>
          </cell>
          <cell r="AO74">
            <v>0</v>
          </cell>
          <cell r="AQ74">
            <v>0</v>
          </cell>
          <cell r="AS74">
            <v>44579</v>
          </cell>
          <cell r="AT74">
            <v>44925</v>
          </cell>
          <cell r="AV74" t="str">
            <v>2. NO</v>
          </cell>
          <cell r="AY74" t="str">
            <v>2. NO</v>
          </cell>
          <cell r="AZ74">
            <v>0</v>
          </cell>
          <cell r="BD74" t="str">
            <v>2022420501000072E</v>
          </cell>
          <cell r="BE74">
            <v>86596067</v>
          </cell>
          <cell r="BG74" t="str">
            <v>https://www.secop.gov.co/CO1BusinessLine/Tendering/BuyerWorkArea/Index?docUniqueIdentifier=CO1.BDOS.2565431</v>
          </cell>
          <cell r="BH74" t="str">
            <v>VIGENTE</v>
          </cell>
          <cell r="BJ74" t="str">
            <v xml:space="preserve">https://community.secop.gov.co/Public/Tendering/OpportunityDetail/Index?noticeUID=CO1.NTC.2587859&amp;isFromPublicArea=True&amp;isModal=False
</v>
          </cell>
        </row>
        <row r="75">
          <cell r="A75" t="str">
            <v>NC-CPS-073-2022</v>
          </cell>
          <cell r="B75" t="str">
            <v>2 NACIONAL</v>
          </cell>
          <cell r="C75" t="str">
            <v>CD-NC-075-2022</v>
          </cell>
          <cell r="D75">
            <v>73</v>
          </cell>
          <cell r="E75" t="str">
            <v>CAROLINA MATEUS GUTIERREZ</v>
          </cell>
          <cell r="F75">
            <v>44579</v>
          </cell>
          <cell r="G75" t="str">
            <v>Prestación de servicios profesionales para promover y gestionar el registro de Reservas Naturales de la Sociedad Civil, en el marco del proceso de Coordinación del SINAP.</v>
          </cell>
          <cell r="H75" t="str">
            <v>2 CONTRATACIÓN DIRECTA</v>
          </cell>
          <cell r="I75" t="str">
            <v>14 PRESTACIÓN DE SERVICIOS</v>
          </cell>
          <cell r="J75" t="str">
            <v>N/A</v>
          </cell>
          <cell r="K75">
            <v>18015</v>
          </cell>
          <cell r="L75">
            <v>11322</v>
          </cell>
          <cell r="M75">
            <v>44579</v>
          </cell>
          <cell r="O75">
            <v>5700000</v>
          </cell>
          <cell r="P75">
            <v>65360000</v>
          </cell>
          <cell r="Q75">
            <v>0</v>
          </cell>
          <cell r="R75" t="str">
            <v>1 PERSONA NATURAL</v>
          </cell>
          <cell r="S75" t="str">
            <v>3 CÉDULA DE CIUDADANÍA</v>
          </cell>
          <cell r="T75">
            <v>52487485</v>
          </cell>
          <cell r="U75" t="str">
            <v>N-A</v>
          </cell>
          <cell r="V75" t="str">
            <v>11 NO SE DILIGENCIA INFORMACIÓN PARA ESTE FORMULARIO EN ESTE PERÍODO DE REPORTE</v>
          </cell>
          <cell r="X75" t="str">
            <v>CAROLINA MATEUS GUTIERREZ</v>
          </cell>
          <cell r="Y75" t="str">
            <v>1 PÓLIZA</v>
          </cell>
          <cell r="Z75" t="str">
            <v>12 SEGUROS DEL ESTADO</v>
          </cell>
          <cell r="AA75" t="str">
            <v>2 CUMPLIMIENTO</v>
          </cell>
          <cell r="AB75">
            <v>44579</v>
          </cell>
          <cell r="AC75" t="str">
            <v>37-46-101003771</v>
          </cell>
          <cell r="AD75" t="str">
            <v>GRUPO DE TRÁMITES Y EVALUACIÓN AMBIENTAL</v>
          </cell>
          <cell r="AE75" t="str">
            <v>2 SUPERVISOR</v>
          </cell>
          <cell r="AF75" t="str">
            <v>3 CÉDULA DE CIUDADANÍA</v>
          </cell>
          <cell r="AG75">
            <v>79690000</v>
          </cell>
          <cell r="AH75" t="str">
            <v>GUILLERMO ALBERTO SANTOS CEBALLOS</v>
          </cell>
          <cell r="AI75">
            <v>344</v>
          </cell>
          <cell r="AJ75" t="str">
            <v>3 NO PACTADOS</v>
          </cell>
          <cell r="AK75" t="str">
            <v>18/01/2022</v>
          </cell>
          <cell r="AM75" t="str">
            <v>4 NO SE HA ADICIONADO NI EN VALOR y EN TIEMPO</v>
          </cell>
          <cell r="AN75">
            <v>0</v>
          </cell>
          <cell r="AO75">
            <v>0</v>
          </cell>
          <cell r="AQ75">
            <v>0</v>
          </cell>
          <cell r="AS75">
            <v>44579</v>
          </cell>
          <cell r="AT75">
            <v>44925</v>
          </cell>
          <cell r="AU75" t="str">
            <v>LIBERAR DIAS</v>
          </cell>
          <cell r="AV75" t="str">
            <v>2. NO</v>
          </cell>
          <cell r="AY75" t="str">
            <v>2. NO</v>
          </cell>
          <cell r="AZ75">
            <v>0</v>
          </cell>
          <cell r="BD75" t="str">
            <v>2022420501000073E</v>
          </cell>
          <cell r="BE75">
            <v>65360000</v>
          </cell>
          <cell r="BG75" t="str">
            <v>https://www.secop.gov.co/CO1BusinessLine/Tendering/BuyerWorkArea/Index?docUniqueIdentifier=CO1.BDOS.2567257</v>
          </cell>
          <cell r="BH75" t="str">
            <v>VIGENTE</v>
          </cell>
          <cell r="BJ75" t="str">
            <v xml:space="preserve">https://community.secop.gov.co/Public/Tendering/OpportunityDetail/Index?noticeUID=CO1.NTC.2581361&amp;isFromPublicArea=True&amp;isModal=False
</v>
          </cell>
        </row>
        <row r="76">
          <cell r="A76" t="str">
            <v>NC-CPS-074-2022</v>
          </cell>
          <cell r="B76" t="str">
            <v>2 NACIONAL</v>
          </cell>
          <cell r="C76" t="str">
            <v>CD-NC-078-2022</v>
          </cell>
          <cell r="D76">
            <v>74</v>
          </cell>
          <cell r="E76" t="str">
            <v>DAVID MAURICIO PRIETO CASTAÑEDA</v>
          </cell>
          <cell r="F76">
            <v>44579</v>
          </cell>
          <cell r="G76" t="str">
            <v>Prestación de servicios profesionales para realizar la evaluación y el seguimiento a los trámites relacionados con la regulación del recurso hídrico y demás trámites ambientales de competencia de la Subdirección de Gestión y Manejo de Áreas Protegidas, en el marco del Proceso de Autoridad Ambiental.</v>
          </cell>
          <cell r="H76" t="str">
            <v>2 CONTRATACIÓN DIRECTA</v>
          </cell>
          <cell r="I76" t="str">
            <v>14 PRESTACIÓN DE SERVICIOS</v>
          </cell>
          <cell r="J76" t="str">
            <v>N/A</v>
          </cell>
          <cell r="K76">
            <v>18002</v>
          </cell>
          <cell r="L76">
            <v>11422</v>
          </cell>
          <cell r="M76">
            <v>44579</v>
          </cell>
          <cell r="O76">
            <v>5700000</v>
          </cell>
          <cell r="P76">
            <v>62510000</v>
          </cell>
          <cell r="Q76">
            <v>0</v>
          </cell>
          <cell r="R76" t="str">
            <v>1 PERSONA NATURAL</v>
          </cell>
          <cell r="S76" t="str">
            <v>3 CÉDULA DE CIUDADANÍA</v>
          </cell>
          <cell r="T76">
            <v>80732924</v>
          </cell>
          <cell r="U76" t="str">
            <v>N-A</v>
          </cell>
          <cell r="V76" t="str">
            <v>11 NO SE DILIGENCIA INFORMACIÓN PARA ESTE FORMULARIO EN ESTE PERÍODO DE REPORTE</v>
          </cell>
          <cell r="X76" t="str">
            <v>DAVID MAURICIO PRIETO CASTAÑEDA</v>
          </cell>
          <cell r="Y76" t="str">
            <v>1 PÓLIZA</v>
          </cell>
          <cell r="Z76" t="str">
            <v>12 SEGUROS DEL ESTADO</v>
          </cell>
          <cell r="AA76" t="str">
            <v>2 CUMPLIMIENTO</v>
          </cell>
          <cell r="AB76">
            <v>44579</v>
          </cell>
          <cell r="AC76" t="str">
            <v>21-46-101037856</v>
          </cell>
          <cell r="AD76" t="str">
            <v>GRUPO DE TRÁMITES Y EVALUACIÓN AMBIENTAL</v>
          </cell>
          <cell r="AE76" t="str">
            <v>2 SUPERVISOR</v>
          </cell>
          <cell r="AF76" t="str">
            <v>3 CÉDULA DE CIUDADANÍA</v>
          </cell>
          <cell r="AG76">
            <v>79690000</v>
          </cell>
          <cell r="AH76" t="str">
            <v>GUILLERMO ALBERTO SANTOS CEBALLOS</v>
          </cell>
          <cell r="AI76">
            <v>329</v>
          </cell>
          <cell r="AJ76" t="str">
            <v>3 NO PACTADOS</v>
          </cell>
          <cell r="AK76" t="str">
            <v>18/01/2022</v>
          </cell>
          <cell r="AM76" t="str">
            <v>4 NO SE HA ADICIONADO NI EN VALOR y EN TIEMPO</v>
          </cell>
          <cell r="AN76">
            <v>0</v>
          </cell>
          <cell r="AO76">
            <v>0</v>
          </cell>
          <cell r="AQ76">
            <v>0</v>
          </cell>
          <cell r="AS76">
            <v>44579</v>
          </cell>
          <cell r="AT76">
            <v>44911</v>
          </cell>
          <cell r="AU76" t="str">
            <v>OK</v>
          </cell>
          <cell r="AV76" t="str">
            <v>2. NO</v>
          </cell>
          <cell r="AY76" t="str">
            <v>2. NO</v>
          </cell>
          <cell r="AZ76">
            <v>0</v>
          </cell>
          <cell r="BD76" t="str">
            <v>2022420501000074E</v>
          </cell>
          <cell r="BE76">
            <v>62510000</v>
          </cell>
          <cell r="BG76" t="str">
            <v>https://www.secop.gov.co/CO1BusinessLine/Tendering/BuyerWorkArea/Index?docUniqueIdentifier=CO1.BDOS.2567732</v>
          </cell>
          <cell r="BH76" t="str">
            <v>VIGENTE</v>
          </cell>
          <cell r="BJ76" t="str">
            <v xml:space="preserve">https://community.secop.gov.co/Public/Tendering/OpportunityDetail/Index?noticeUID=CO1.NTC.2582030&amp;isFromPublicArea=True&amp;isModal=False
</v>
          </cell>
        </row>
        <row r="77">
          <cell r="A77" t="str">
            <v>NC-CPS-075-2022</v>
          </cell>
          <cell r="B77" t="str">
            <v>2 NACIONAL</v>
          </cell>
          <cell r="C77" t="str">
            <v>CD-NC-087-2022</v>
          </cell>
          <cell r="D77">
            <v>75</v>
          </cell>
          <cell r="E77" t="str">
            <v>PAMELA MEIRELES GUERRERO</v>
          </cell>
          <cell r="F77">
            <v>44579</v>
          </cell>
          <cell r="G77" t="str">
            <v>Prestación de servicios en el área jurídica, para apoyar la sustanciación y otras actuaciones jurídicas relacionadas con los trámites ambientales, en el marco de las competencias de Parques Nacionales Naturales.</v>
          </cell>
          <cell r="H77" t="str">
            <v>2 CONTRATACIÓN DIRECTA</v>
          </cell>
          <cell r="I77" t="str">
            <v>14 PRESTACIÓN DE SERVICIOS</v>
          </cell>
          <cell r="J77" t="str">
            <v>N/A</v>
          </cell>
          <cell r="K77">
            <v>18009</v>
          </cell>
          <cell r="L77">
            <v>11522</v>
          </cell>
          <cell r="M77">
            <v>44579</v>
          </cell>
          <cell r="O77">
            <v>4100000</v>
          </cell>
          <cell r="P77">
            <v>44553333</v>
          </cell>
          <cell r="Q77">
            <v>0.3333333283662796</v>
          </cell>
          <cell r="R77" t="str">
            <v>1 PERSONA NATURAL</v>
          </cell>
          <cell r="S77" t="str">
            <v>3 CÉDULA DE CIUDADANÍA</v>
          </cell>
          <cell r="T77">
            <v>1085301502</v>
          </cell>
          <cell r="U77" t="str">
            <v>N-A</v>
          </cell>
          <cell r="V77" t="str">
            <v>11 NO SE DILIGENCIA INFORMACIÓN PARA ESTE FORMULARIO EN ESTE PERÍODO DE REPORTE</v>
          </cell>
          <cell r="X77" t="str">
            <v>PAMELA MEIRELES GUERRERO</v>
          </cell>
          <cell r="Y77" t="str">
            <v>6 NO CONSTITUYÓ GARANTÍAS</v>
          </cell>
          <cell r="AA77" t="str">
            <v>N-A</v>
          </cell>
          <cell r="AB77" t="str">
            <v>N-A</v>
          </cell>
          <cell r="AC77" t="str">
            <v>N-A</v>
          </cell>
          <cell r="AD77" t="str">
            <v>GRUPO DE TRÁMITES Y EVALUACIÓN AMBIENTAL</v>
          </cell>
          <cell r="AE77" t="str">
            <v>2 SUPERVISOR</v>
          </cell>
          <cell r="AF77" t="str">
            <v>3 CÉDULA DE CIUDADANÍA</v>
          </cell>
          <cell r="AG77">
            <v>79690000</v>
          </cell>
          <cell r="AH77" t="str">
            <v>GUILLERMO ALBERTO SANTOS CEBALLOS</v>
          </cell>
          <cell r="AI77">
            <v>326</v>
          </cell>
          <cell r="AJ77" t="str">
            <v>3 NO PACTADOS</v>
          </cell>
          <cell r="AK77" t="str">
            <v>N-A</v>
          </cell>
          <cell r="AM77" t="str">
            <v>4 NO SE HA ADICIONADO NI EN VALOR y EN TIEMPO</v>
          </cell>
          <cell r="AN77">
            <v>0</v>
          </cell>
          <cell r="AO77">
            <v>0</v>
          </cell>
          <cell r="AQ77">
            <v>0</v>
          </cell>
          <cell r="AS77">
            <v>44579</v>
          </cell>
          <cell r="AT77">
            <v>44908</v>
          </cell>
          <cell r="AU77" t="str">
            <v>AJUSTAR FECHA -1</v>
          </cell>
          <cell r="AV77" t="str">
            <v>2. NO</v>
          </cell>
          <cell r="AY77" t="str">
            <v>2. NO</v>
          </cell>
          <cell r="AZ77">
            <v>0</v>
          </cell>
          <cell r="BD77" t="str">
            <v>2022420501000075E</v>
          </cell>
          <cell r="BE77">
            <v>44553333</v>
          </cell>
          <cell r="BG77" t="str">
            <v>https://www.secop.gov.co/CO1BusinessLine/Tendering/BuyerWorkArea/Index?docUniqueIdentifier=CO1.BDOS.2579865</v>
          </cell>
          <cell r="BH77" t="str">
            <v>VIGENTE</v>
          </cell>
          <cell r="BJ77" t="str">
            <v xml:space="preserve">https://community.secop.gov.co/Public/Tendering/OpportunityDetail/Index?noticeUID=CO1.NTC.2583907&amp;isFromPublicArea=True&amp;isModal=False
</v>
          </cell>
        </row>
        <row r="78">
          <cell r="A78" t="str">
            <v>NC-CPS-076-2022</v>
          </cell>
          <cell r="B78" t="str">
            <v>2 NACIONAL</v>
          </cell>
          <cell r="C78" t="str">
            <v>CD-NC-079-2022</v>
          </cell>
          <cell r="D78">
            <v>76</v>
          </cell>
          <cell r="E78" t="str">
            <v>MARIA FERNANDA LOSADA VILLARREA</v>
          </cell>
          <cell r="F78">
            <v>44579</v>
          </cell>
          <cell r="G78" t="str">
            <v xml:space="preserve"> Prestación de servicios jurídicos, para impulsar el trámite de solicitudes de permisos, concesiones y autorizaciones ambientales, en el marco del Proceso de Autoridad Ambiental.</v>
          </cell>
          <cell r="H78" t="str">
            <v>2 CONTRATACIÓN DIRECTA</v>
          </cell>
          <cell r="I78" t="str">
            <v>14 PRESTACIÓN DE SERVICIOS</v>
          </cell>
          <cell r="J78" t="str">
            <v>N/A</v>
          </cell>
          <cell r="K78">
            <v>18001</v>
          </cell>
          <cell r="L78">
            <v>11722</v>
          </cell>
          <cell r="M78">
            <v>44580</v>
          </cell>
          <cell r="O78">
            <v>5100000</v>
          </cell>
          <cell r="P78">
            <v>55930000</v>
          </cell>
          <cell r="Q78">
            <v>0</v>
          </cell>
          <cell r="R78" t="str">
            <v>1 PERSONA NATURAL</v>
          </cell>
          <cell r="S78" t="str">
            <v>3 CÉDULA DE CIUDADANÍA</v>
          </cell>
          <cell r="T78">
            <v>1016006974</v>
          </cell>
          <cell r="U78" t="str">
            <v>N-A</v>
          </cell>
          <cell r="V78" t="str">
            <v>11 NO SE DILIGENCIA INFORMACIÓN PARA ESTE FORMULARIO EN ESTE PERÍODO DE REPORTE</v>
          </cell>
          <cell r="X78" t="str">
            <v>MARIA FERNANDA LOSADA VILLARREA</v>
          </cell>
          <cell r="Y78" t="str">
            <v>1 PÓLIZA</v>
          </cell>
          <cell r="Z78" t="str">
            <v>12 SEGUROS DEL ESTADO</v>
          </cell>
          <cell r="AA78" t="str">
            <v>2 CUMPLIMIENTO</v>
          </cell>
          <cell r="AB78">
            <v>44579</v>
          </cell>
          <cell r="AC78" t="str">
            <v>21-46-101037983</v>
          </cell>
          <cell r="AD78" t="str">
            <v>GRUPO DE TRÁMITES Y EVALUACIÓN AMBIENTAL</v>
          </cell>
          <cell r="AE78" t="str">
            <v>2 SUPERVISOR</v>
          </cell>
          <cell r="AF78" t="str">
            <v>3 CÉDULA DE CIUDADANÍA</v>
          </cell>
          <cell r="AG78">
            <v>79690000</v>
          </cell>
          <cell r="AH78" t="str">
            <v>GUILLERMO ALBERTO SANTOS CEBALLOS</v>
          </cell>
          <cell r="AI78">
            <v>329</v>
          </cell>
          <cell r="AJ78" t="str">
            <v>3 NO PACTADOS</v>
          </cell>
          <cell r="AK78" t="str">
            <v>19/01/2022</v>
          </cell>
          <cell r="AM78" t="str">
            <v>4 NO SE HA ADICIONADO NI EN VALOR y EN TIEMPO</v>
          </cell>
          <cell r="AN78">
            <v>0</v>
          </cell>
          <cell r="AO78">
            <v>0</v>
          </cell>
          <cell r="AQ78">
            <v>0</v>
          </cell>
          <cell r="AS78">
            <v>44580</v>
          </cell>
          <cell r="AT78">
            <v>44912</v>
          </cell>
          <cell r="AU78" t="str">
            <v>AJUSTAR FECHA +1</v>
          </cell>
          <cell r="AV78" t="str">
            <v>2. NO</v>
          </cell>
          <cell r="AY78" t="str">
            <v>2. NO</v>
          </cell>
          <cell r="AZ78">
            <v>0</v>
          </cell>
          <cell r="BD78" t="str">
            <v>2022420501000076E</v>
          </cell>
          <cell r="BE78">
            <v>55930000</v>
          </cell>
          <cell r="BG78" t="str">
            <v>https://www.secop.gov.co/CO1BusinessLine/Tendering/BuyerWorkArea/Index?docUniqueIdentifier=CO1.BDOS.2569835</v>
          </cell>
          <cell r="BH78" t="str">
            <v>VIGENTE</v>
          </cell>
          <cell r="BJ78" t="str">
            <v xml:space="preserve">https://community.secop.gov.co/Public/Tendering/OpportunityDetail/Index?noticeUID=CO1.NTC.2582192&amp;isFromPublicArea=True&amp;isModal=False
</v>
          </cell>
        </row>
        <row r="79">
          <cell r="A79" t="str">
            <v>NC-CPS-077-2022</v>
          </cell>
          <cell r="B79" t="str">
            <v>2 NACIONAL</v>
          </cell>
          <cell r="C79" t="str">
            <v>CD-NC-095-2022</v>
          </cell>
          <cell r="D79">
            <v>77</v>
          </cell>
          <cell r="E79" t="str">
            <v>YURY MERCEDES ARENAS RINCON</v>
          </cell>
          <cell r="F79">
            <v>44579</v>
          </cell>
          <cell r="G79" t="str">
            <v>Prestación de servicios profesionales en la Oficina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ell>
          <cell r="H79" t="str">
            <v>2 CONTRATACIÓN DIRECTA</v>
          </cell>
          <cell r="I79" t="str">
            <v>14 PRESTACIÓN DE SERVICIOS</v>
          </cell>
          <cell r="J79" t="str">
            <v>N/A</v>
          </cell>
          <cell r="K79">
            <v>7000</v>
          </cell>
          <cell r="L79">
            <v>11822</v>
          </cell>
          <cell r="M79">
            <v>44580</v>
          </cell>
          <cell r="O79">
            <v>5700000</v>
          </cell>
          <cell r="P79">
            <v>62700000</v>
          </cell>
          <cell r="Q79">
            <v>0</v>
          </cell>
          <cell r="R79" t="str">
            <v>1 PERSONA NATURAL</v>
          </cell>
          <cell r="S79" t="str">
            <v>3 CÉDULA DE CIUDADANÍA</v>
          </cell>
          <cell r="T79">
            <v>53154411</v>
          </cell>
          <cell r="U79" t="str">
            <v>N-A</v>
          </cell>
          <cell r="V79" t="str">
            <v>11 NO SE DILIGENCIA INFORMACIÓN PARA ESTE FORMULARIO EN ESTE PERÍODO DE REPORTE</v>
          </cell>
          <cell r="X79" t="str">
            <v>YURY MERCEDES ARENAS RINCON</v>
          </cell>
          <cell r="Y79" t="str">
            <v>1 PÓLIZA</v>
          </cell>
          <cell r="Z79" t="str">
            <v>12 SEGUROS DEL ESTADO</v>
          </cell>
          <cell r="AA79" t="str">
            <v>2 CUMPLIMIENTO</v>
          </cell>
          <cell r="AB79">
            <v>44580</v>
          </cell>
          <cell r="AC79" t="str">
            <v>14-44-101145270</v>
          </cell>
          <cell r="AD79" t="str">
            <v>OFICINA DE CONTROL DISCIPLINARIO INTERNO</v>
          </cell>
          <cell r="AE79" t="str">
            <v>2 SUPERVISOR</v>
          </cell>
          <cell r="AF79" t="str">
            <v>3 CÉDULA DE CIUDADANÍA</v>
          </cell>
          <cell r="AG79">
            <v>51715044</v>
          </cell>
          <cell r="AH79" t="str">
            <v>MARIA DEL PILAR RODRÍGUEZ MATEUS</v>
          </cell>
          <cell r="AI79">
            <v>330</v>
          </cell>
          <cell r="AJ79" t="str">
            <v>3 NO PACTADOS</v>
          </cell>
          <cell r="AK79" t="str">
            <v>19/01/2022</v>
          </cell>
          <cell r="AM79" t="str">
            <v>4 NO SE HA ADICIONADO NI EN VALOR y EN TIEMPO</v>
          </cell>
          <cell r="AN79">
            <v>0</v>
          </cell>
          <cell r="AO79">
            <v>0</v>
          </cell>
          <cell r="AQ79">
            <v>0</v>
          </cell>
          <cell r="AS79">
            <v>44580</v>
          </cell>
          <cell r="AT79">
            <v>44912</v>
          </cell>
          <cell r="AV79" t="str">
            <v>2. NO</v>
          </cell>
          <cell r="AY79" t="str">
            <v>2. NO</v>
          </cell>
          <cell r="AZ79">
            <v>0</v>
          </cell>
          <cell r="BD79" t="str">
            <v>2022420501000077E</v>
          </cell>
          <cell r="BE79">
            <v>62700000</v>
          </cell>
          <cell r="BG79" t="str">
            <v>https://www.secop.gov.co/CO1BusinessLine/Tendering/BuyerWorkArea/Index?docUniqueIdentifier=CO1.BDOS.2583226</v>
          </cell>
          <cell r="BH79" t="str">
            <v>VIGENTE</v>
          </cell>
          <cell r="BJ79" t="str">
            <v xml:space="preserve">https://community.secop.gov.co/Public/Tendering/OpportunityDetail/Index?noticeUID=CO1.NTC.2584907&amp;isFromPublicArea=True&amp;isModal=False
</v>
          </cell>
        </row>
        <row r="80">
          <cell r="A80" t="str">
            <v>NC-CPS-078-2022</v>
          </cell>
          <cell r="B80" t="str">
            <v>2 NACIONAL</v>
          </cell>
          <cell r="C80" t="str">
            <v>CD-NC-092-2022</v>
          </cell>
          <cell r="D80">
            <v>78</v>
          </cell>
          <cell r="E80" t="str">
            <v>LILIANA PATRICIA SIERRA MOYA</v>
          </cell>
          <cell r="F80">
            <v>44579</v>
          </cell>
          <cell r="G80" t="str">
            <v>Prestar servicios profesionales para el desarrollo del componente financiero y la estructuración de proyectos y mecanismos financieros, que fortalezcan la gestión en las áreas del Sistema de Parques Nacionales Naturales de Colombia con vocación ecoturística y las demás que sean requeridas por la Entidad.</v>
          </cell>
          <cell r="H80" t="str">
            <v>2 CONTRATACIÓN DIRECTA</v>
          </cell>
          <cell r="I80" t="str">
            <v>14 PRESTACIÓN DE SERVICIOS</v>
          </cell>
          <cell r="J80" t="str">
            <v>N/A</v>
          </cell>
          <cell r="K80">
            <v>20001</v>
          </cell>
          <cell r="L80">
            <v>13922</v>
          </cell>
          <cell r="M80" t="str">
            <v>20/01/2022</v>
          </cell>
          <cell r="O80">
            <v>8973000</v>
          </cell>
          <cell r="P80">
            <v>98703000</v>
          </cell>
          <cell r="Q80">
            <v>0</v>
          </cell>
          <cell r="R80" t="str">
            <v>1 PERSONA NATURAL</v>
          </cell>
          <cell r="S80" t="str">
            <v>3 CÉDULA DE CIUDADANÍA</v>
          </cell>
          <cell r="T80">
            <v>52453791</v>
          </cell>
          <cell r="U80" t="str">
            <v>N-A</v>
          </cell>
          <cell r="V80" t="str">
            <v>11 NO SE DILIGENCIA INFORMACIÓN PARA ESTE FORMULARIO EN ESTE PERÍODO DE REPORTE</v>
          </cell>
          <cell r="X80" t="str">
            <v>LILIANA PATRICIA SIERRA MOYA</v>
          </cell>
          <cell r="Y80" t="str">
            <v>1 PÓLIZA</v>
          </cell>
          <cell r="Z80" t="str">
            <v>12 SEGUROS DEL ESTADO</v>
          </cell>
          <cell r="AA80" t="str">
            <v>2 CUMPLIMIENTO</v>
          </cell>
          <cell r="AB80">
            <v>44586</v>
          </cell>
          <cell r="AC80" t="str">
            <v>21-46-101041683</v>
          </cell>
          <cell r="AD80" t="str">
            <v>SUBDIRECCIÓN DE SOSTENIBILIDAD Y NEGOCIOS AMBIENTALES</v>
          </cell>
          <cell r="AE80" t="str">
            <v>2 SUPERVISOR</v>
          </cell>
          <cell r="AF80" t="str">
            <v>3 CÉDULA DE CIUDADANÍA</v>
          </cell>
          <cell r="AG80">
            <v>80857647</v>
          </cell>
          <cell r="AH80" t="str">
            <v>LUIS ALBERTO BAUTISTA PEÑA</v>
          </cell>
          <cell r="AI80">
            <v>330</v>
          </cell>
          <cell r="AJ80" t="str">
            <v>3 NO PACTADOS</v>
          </cell>
          <cell r="AK80">
            <v>44586</v>
          </cell>
          <cell r="AM80" t="str">
            <v>4 NO SE HA ADICIONADO NI EN VALOR y EN TIEMPO</v>
          </cell>
          <cell r="AN80">
            <v>0</v>
          </cell>
          <cell r="AO80">
            <v>0</v>
          </cell>
          <cell r="AQ80">
            <v>0</v>
          </cell>
          <cell r="AS80">
            <v>44586</v>
          </cell>
          <cell r="AT80">
            <v>44919</v>
          </cell>
          <cell r="AU80" t="str">
            <v>ok</v>
          </cell>
          <cell r="AV80" t="str">
            <v>2. NO</v>
          </cell>
          <cell r="AY80" t="str">
            <v>2. NO</v>
          </cell>
          <cell r="AZ80">
            <v>0</v>
          </cell>
          <cell r="BD80" t="str">
            <v>2022420501000078E</v>
          </cell>
          <cell r="BE80">
            <v>98703000</v>
          </cell>
          <cell r="BG80" t="str">
            <v>https://www.secop.gov.co/CO1BusinessLine/Tendering/BuyerWorkArea/Index?docUniqueIdentifier=CO1.BDOS.2589567</v>
          </cell>
          <cell r="BH80" t="str">
            <v>VIGENTE</v>
          </cell>
          <cell r="BJ80" t="str">
            <v xml:space="preserve">https://community.secop.gov.co/Public/Tendering/OpportunityDetail/Index?noticeUID=CO1.NTC.2593208&amp;isFromPublicArea=True&amp;isModal=False
</v>
          </cell>
        </row>
        <row r="81">
          <cell r="A81" t="str">
            <v>NC-CPS-079-2022</v>
          </cell>
          <cell r="B81" t="str">
            <v>2 NACIONAL</v>
          </cell>
          <cell r="C81" t="str">
            <v>CD-NC-046-2022</v>
          </cell>
          <cell r="D81">
            <v>79</v>
          </cell>
          <cell r="E81" t="str">
            <v xml:space="preserve">MAURICIO ALFONSO PARRA CARRIZOSA </v>
          </cell>
          <cell r="F81">
            <v>44579</v>
          </cell>
          <cell r="G81" t="str">
            <v>Prestación de servicios profesionales de ingeniería en la Subdirección Administrativa y Financiera - Grupo de Infraestructura  para apoyar la ejecución de actividades programas y proyectos que se ejecuten en parques nacionales naturales de Colombia.</v>
          </cell>
          <cell r="H81" t="str">
            <v>2 CONTRATACIÓN DIRECTA</v>
          </cell>
          <cell r="I81" t="str">
            <v>14 PRESTACIÓN DE SERVICIOS</v>
          </cell>
          <cell r="J81" t="str">
            <v>N/A</v>
          </cell>
          <cell r="K81">
            <v>13004</v>
          </cell>
          <cell r="L81">
            <v>11922</v>
          </cell>
          <cell r="M81" t="str">
            <v>19/01/2022</v>
          </cell>
          <cell r="O81">
            <v>6304000</v>
          </cell>
          <cell r="P81">
            <v>72496000</v>
          </cell>
          <cell r="Q81">
            <v>0</v>
          </cell>
          <cell r="R81" t="str">
            <v>1 PERSONA NATURAL</v>
          </cell>
          <cell r="S81" t="str">
            <v>3 CÉDULA DE CIUDADANÍA</v>
          </cell>
          <cell r="T81">
            <v>93453219</v>
          </cell>
          <cell r="U81" t="str">
            <v>N-A</v>
          </cell>
          <cell r="V81" t="str">
            <v>11 NO SE DILIGENCIA INFORMACIÓN PARA ESTE FORMULARIO EN ESTE PERÍODO DE REPORTE</v>
          </cell>
          <cell r="X81" t="str">
            <v xml:space="preserve">MAURICIO ALFONSO PARRA CARRIZOSA </v>
          </cell>
          <cell r="Y81" t="str">
            <v>1 PÓLIZA</v>
          </cell>
          <cell r="Z81" t="str">
            <v>12 SEGUROS DEL ESTADO</v>
          </cell>
          <cell r="AA81" t="str">
            <v>2 CUMPLIMIENTO</v>
          </cell>
          <cell r="AB81">
            <v>44579</v>
          </cell>
          <cell r="AC81" t="str">
            <v>14-46-101064106</v>
          </cell>
          <cell r="AD81" t="str">
            <v>GRUPO DE INFRAESTRUCTURA</v>
          </cell>
          <cell r="AE81" t="str">
            <v>2 SUPERVISOR</v>
          </cell>
          <cell r="AF81" t="str">
            <v>3 CÉDULA DE CIUDADANÍA</v>
          </cell>
          <cell r="AG81">
            <v>91209676</v>
          </cell>
          <cell r="AH81" t="str">
            <v>CARLOS ALBERTO PINZÓN BARCO</v>
          </cell>
          <cell r="AI81">
            <v>345</v>
          </cell>
          <cell r="AJ81" t="str">
            <v>3 NO PACTADOS</v>
          </cell>
          <cell r="AK81" t="str">
            <v>19/01/2022</v>
          </cell>
          <cell r="AM81" t="str">
            <v>4 NO SE HA ADICIONADO NI EN VALOR y EN TIEMPO</v>
          </cell>
          <cell r="AN81">
            <v>0</v>
          </cell>
          <cell r="AO81">
            <v>0</v>
          </cell>
          <cell r="AQ81">
            <v>0</v>
          </cell>
          <cell r="AS81">
            <v>44580</v>
          </cell>
          <cell r="AT81">
            <v>44912</v>
          </cell>
          <cell r="AV81" t="str">
            <v>2. NO</v>
          </cell>
          <cell r="AY81" t="str">
            <v>2. NO</v>
          </cell>
          <cell r="AZ81">
            <v>0</v>
          </cell>
          <cell r="BD81" t="str">
            <v>2022420501000079E</v>
          </cell>
          <cell r="BE81">
            <v>72496000</v>
          </cell>
          <cell r="BG81" t="str">
            <v>https://www.secop.gov.co/CO1BusinessLine/Tendering/BuyerWorkArea/Index?docUniqueIdentifier=CO1.BDOS.2536095</v>
          </cell>
          <cell r="BH81" t="str">
            <v>VIGENTE</v>
          </cell>
          <cell r="BJ81" t="str">
            <v xml:space="preserve">https://community.secop.gov.co/Public/Tendering/OpportunityDetail/Index?noticeUID=CO1.NTC.2539039&amp;isFromPublicArea=True&amp;isModal=False
</v>
          </cell>
        </row>
        <row r="82">
          <cell r="A82" t="str">
            <v>NC-CPS-080-2022</v>
          </cell>
          <cell r="B82" t="str">
            <v>2 NACIONAL</v>
          </cell>
          <cell r="C82" t="str">
            <v>CD-NC-099-2022</v>
          </cell>
          <cell r="D82">
            <v>80</v>
          </cell>
          <cell r="E82" t="str">
            <v>SANDRA LUZ BETANCUR MORENO</v>
          </cell>
          <cell r="F82">
            <v>44579</v>
          </cell>
          <cell r="G82" t="str">
            <v>Prestar servicios técnicos de carácter secretarial y asistencial para la ejecución de las Fases I y II del Programa Áreas Protegidas y Diversidad Biológica, cofinanciado por el Gobierno Alemán a través del KfW.</v>
          </cell>
          <cell r="H82" t="str">
            <v>2 CONTRATACIÓN DIRECTA</v>
          </cell>
          <cell r="I82" t="str">
            <v>14 PRESTACIÓN DE SERVICIOS</v>
          </cell>
          <cell r="J82" t="str">
            <v>N/A</v>
          </cell>
          <cell r="K82">
            <v>6009</v>
          </cell>
          <cell r="L82">
            <v>13822</v>
          </cell>
          <cell r="M82" t="str">
            <v>20/01/2022</v>
          </cell>
          <cell r="O82">
            <v>2812000</v>
          </cell>
          <cell r="P82">
            <v>32150533</v>
          </cell>
          <cell r="Q82">
            <v>-93733</v>
          </cell>
          <cell r="R82" t="str">
            <v>1 PERSONA NATURAL</v>
          </cell>
          <cell r="S82" t="str">
            <v>3 CÉDULA DE CIUDADANÍA</v>
          </cell>
          <cell r="T82">
            <v>42770080</v>
          </cell>
          <cell r="U82" t="str">
            <v>N-A</v>
          </cell>
          <cell r="V82" t="str">
            <v>11 NO SE DILIGENCIA INFORMACIÓN PARA ESTE FORMULARIO EN ESTE PERÍODO DE REPORTE</v>
          </cell>
          <cell r="X82" t="str">
            <v>SANDRA LUZ BETANCUR MORENO</v>
          </cell>
          <cell r="Y82" t="str">
            <v>6 NO CONSTITUYÓ GARANTÍAS</v>
          </cell>
          <cell r="AA82" t="str">
            <v>N-A</v>
          </cell>
          <cell r="AB82" t="str">
            <v>N-A</v>
          </cell>
          <cell r="AC82" t="str">
            <v>N-A</v>
          </cell>
          <cell r="AD82" t="str">
            <v>OFICINA ASESORA PLANEACIÓN</v>
          </cell>
          <cell r="AE82" t="str">
            <v>2 SUPERVISOR</v>
          </cell>
          <cell r="AF82" t="str">
            <v>3 CÉDULA DE CIUDADANÍA</v>
          </cell>
          <cell r="AG82">
            <v>52821677</v>
          </cell>
          <cell r="AH82" t="str">
            <v>ANDREA DEL PILAR MORENO HERNANDEZ</v>
          </cell>
          <cell r="AI82">
            <v>342</v>
          </cell>
          <cell r="AJ82" t="str">
            <v>3 NO PACTADOS</v>
          </cell>
          <cell r="AK82" t="str">
            <v>N-A</v>
          </cell>
          <cell r="AM82" t="str">
            <v>4 NO SE HA ADICIONADO NI EN VALOR y EN TIEMPO</v>
          </cell>
          <cell r="AN82">
            <v>0</v>
          </cell>
          <cell r="AO82">
            <v>0</v>
          </cell>
          <cell r="AQ82">
            <v>0</v>
          </cell>
          <cell r="AS82">
            <v>44581</v>
          </cell>
          <cell r="AT82">
            <v>44925</v>
          </cell>
          <cell r="AV82" t="str">
            <v>2. NO</v>
          </cell>
          <cell r="AY82" t="str">
            <v>2. NO</v>
          </cell>
          <cell r="AZ82">
            <v>0</v>
          </cell>
          <cell r="BD82" t="str">
            <v>2022420501000080E</v>
          </cell>
          <cell r="BE82">
            <v>32150533</v>
          </cell>
          <cell r="BG82" t="str">
            <v>https://www.secop.gov.co/CO1BusinessLine/Tendering/BuyerWorkArea/Index?docUniqueIdentifier=CO1.BDOS.2588710</v>
          </cell>
          <cell r="BH82" t="str">
            <v>VIGENTE</v>
          </cell>
          <cell r="BJ82" t="str">
            <v xml:space="preserve">https://community.secop.gov.co/Public/Tendering/OpportunityDetail/Index?noticeUID=CO1.NTC.2590926&amp;isFromPublicArea=True&amp;isModal=False
</v>
          </cell>
        </row>
        <row r="83">
          <cell r="A83" t="str">
            <v>NC-CPS-081-2022</v>
          </cell>
          <cell r="B83" t="str">
            <v>2 NACIONAL</v>
          </cell>
          <cell r="C83" t="str">
            <v>CD-NC-098-2022</v>
          </cell>
          <cell r="D83">
            <v>81</v>
          </cell>
          <cell r="E83" t="str">
            <v>MANUEL ANTONIO MALDONADO DUEÑAS</v>
          </cell>
          <cell r="F83">
            <v>44579</v>
          </cell>
          <cell r="G83" t="str">
            <v>Prestar los servicios profesionales requeridos por la Oficina Asesora de Planeación para apoyar las actividades relacionadas con la programación de la inversión del PNN, formulación y seguimiento a los proyectos, acorde con el marco normativo vigente.</v>
          </cell>
          <cell r="H83" t="str">
            <v>2 CONTRATACIÓN DIRECTA</v>
          </cell>
          <cell r="I83" t="str">
            <v>14 PRESTACIÓN DE SERVICIOS</v>
          </cell>
          <cell r="J83" t="str">
            <v>N/A</v>
          </cell>
          <cell r="K83">
            <v>6019</v>
          </cell>
          <cell r="L83">
            <v>14022</v>
          </cell>
          <cell r="M83" t="str">
            <v>20/01/2022</v>
          </cell>
          <cell r="O83">
            <v>7574000</v>
          </cell>
          <cell r="P83">
            <v>86596067</v>
          </cell>
          <cell r="Q83">
            <v>-252467</v>
          </cell>
          <cell r="R83" t="str">
            <v>1 PERSONA NATURAL</v>
          </cell>
          <cell r="S83" t="str">
            <v>3 CÉDULA DE CIUDADANÍA</v>
          </cell>
          <cell r="T83">
            <v>19311119</v>
          </cell>
          <cell r="U83" t="str">
            <v>N-A</v>
          </cell>
          <cell r="V83" t="str">
            <v>11 NO SE DILIGENCIA INFORMACIÓN PARA ESTE FORMULARIO EN ESTE PERÍODO DE REPORTE</v>
          </cell>
          <cell r="X83" t="str">
            <v>MANUEL ANTONIO MALDONADO DUEÑAS</v>
          </cell>
          <cell r="Y83" t="str">
            <v>1 PÓLIZA</v>
          </cell>
          <cell r="Z83" t="str">
            <v>12 SEGUROS DEL ESTADO</v>
          </cell>
          <cell r="AA83" t="str">
            <v>2 CUMPLIMIENTO</v>
          </cell>
          <cell r="AB83">
            <v>44581</v>
          </cell>
          <cell r="AC83" t="str">
            <v>15-46-101024619</v>
          </cell>
          <cell r="AD83" t="str">
            <v>OFICINA ASESORA PLANEACIÓN</v>
          </cell>
          <cell r="AE83" t="str">
            <v>2 SUPERVISOR</v>
          </cell>
          <cell r="AF83" t="str">
            <v>3 CÉDULA DE CIUDADANÍA</v>
          </cell>
          <cell r="AG83">
            <v>52821677</v>
          </cell>
          <cell r="AH83" t="str">
            <v>ANDREA DEL PILAR MORENO HERNANDEZ</v>
          </cell>
          <cell r="AI83">
            <v>342</v>
          </cell>
          <cell r="AJ83" t="str">
            <v>3 NO PACTADOS</v>
          </cell>
          <cell r="AK83" t="str">
            <v>20/01/2022</v>
          </cell>
          <cell r="AM83" t="str">
            <v>4 NO SE HA ADICIONADO NI EN VALOR y EN TIEMPO</v>
          </cell>
          <cell r="AN83">
            <v>0</v>
          </cell>
          <cell r="AO83">
            <v>0</v>
          </cell>
          <cell r="AQ83">
            <v>0</v>
          </cell>
          <cell r="AS83">
            <v>44581</v>
          </cell>
          <cell r="AT83">
            <v>44925</v>
          </cell>
          <cell r="AV83" t="str">
            <v>2. NO</v>
          </cell>
          <cell r="AY83" t="str">
            <v>2. NO</v>
          </cell>
          <cell r="AZ83">
            <v>0</v>
          </cell>
          <cell r="BD83" t="str">
            <v>2022420501000081E</v>
          </cell>
          <cell r="BE83">
            <v>86596067</v>
          </cell>
          <cell r="BG83" t="str">
            <v>https://www.secop.gov.co/CO1BusinessLine/Tendering/BuyerWorkArea/Index?docUniqueIdentifier=CO1.BDOS.2587616</v>
          </cell>
          <cell r="BH83" t="str">
            <v>VIGENTE</v>
          </cell>
          <cell r="BJ83" t="str">
            <v xml:space="preserve">https://community.secop.gov.co/Public/Tendering/OpportunityDetail/Index?noticeUID=CO1.NTC.2589333&amp;isFromPublicArea=True&amp;isModal=False
</v>
          </cell>
        </row>
        <row r="84">
          <cell r="A84" t="str">
            <v>NC-CPS-082-2022</v>
          </cell>
          <cell r="B84" t="str">
            <v>2 NACIONAL</v>
          </cell>
          <cell r="C84" t="str">
            <v>CD-NC-094-2022</v>
          </cell>
          <cell r="D84">
            <v>82</v>
          </cell>
          <cell r="E84" t="str">
            <v>SERGIO FIERRO ROBAYO</v>
          </cell>
          <cell r="F84">
            <v>44579</v>
          </cell>
          <cell r="G84" t="str">
            <v>Prestación de servicios profesionales al grupo de planeacion y manejo para realizar la gestión y el seguimiento a la ejecución de recursos de nación en los proyectos de restauración ecológica</v>
          </cell>
          <cell r="H84" t="str">
            <v>2 CONTRATACIÓN DIRECTA</v>
          </cell>
          <cell r="I84" t="str">
            <v>14 PRESTACIÓN DE SERVICIOS</v>
          </cell>
          <cell r="J84" t="str">
            <v>N/A</v>
          </cell>
          <cell r="K84">
            <v>17024</v>
          </cell>
          <cell r="L84">
            <v>12122</v>
          </cell>
          <cell r="M84" t="str">
            <v>19/01/2022</v>
          </cell>
          <cell r="O84">
            <v>4680000</v>
          </cell>
          <cell r="P84">
            <v>51324000</v>
          </cell>
          <cell r="Q84">
            <v>0</v>
          </cell>
          <cell r="R84" t="str">
            <v>1 PERSONA NATURAL</v>
          </cell>
          <cell r="S84" t="str">
            <v>3 CÉDULA DE CIUDADANÍA</v>
          </cell>
          <cell r="T84">
            <v>3167588</v>
          </cell>
          <cell r="U84" t="str">
            <v>N-A</v>
          </cell>
          <cell r="V84" t="str">
            <v>11 NO SE DILIGENCIA INFORMACIÓN PARA ESTE FORMULARIO EN ESTE PERÍODO DE REPORTE</v>
          </cell>
          <cell r="X84" t="str">
            <v>SERGIO FIERRO ROBAYO</v>
          </cell>
          <cell r="Y84" t="str">
            <v>1 PÓLIZA</v>
          </cell>
          <cell r="Z84" t="str">
            <v>12 SEGUROS DEL ESTADO</v>
          </cell>
          <cell r="AA84" t="str">
            <v>2 CUMPLIMIENTO</v>
          </cell>
          <cell r="AB84">
            <v>44580</v>
          </cell>
          <cell r="AC84" t="str">
            <v>37-46-101003776</v>
          </cell>
          <cell r="AD84" t="str">
            <v>GRUPO DE PLANEACIÓN Y MANEJO</v>
          </cell>
          <cell r="AE84" t="str">
            <v>2 SUPERVISOR</v>
          </cell>
          <cell r="AF84" t="str">
            <v>3 CÉDULA DE CIUDADANÍA</v>
          </cell>
          <cell r="AG84">
            <v>52827064</v>
          </cell>
          <cell r="AH84" t="str">
            <v>SANDRA MILENA RODRIGUEZ PEÑA</v>
          </cell>
          <cell r="AI84">
            <v>329</v>
          </cell>
          <cell r="AJ84" t="str">
            <v>3 NO PACTADOS</v>
          </cell>
          <cell r="AK84" t="str">
            <v>19/01/2022</v>
          </cell>
          <cell r="AM84" t="str">
            <v>4 NO SE HA ADICIONADO NI EN VALOR y EN TIEMPO</v>
          </cell>
          <cell r="AN84">
            <v>0</v>
          </cell>
          <cell r="AO84">
            <v>0</v>
          </cell>
          <cell r="AQ84">
            <v>0</v>
          </cell>
          <cell r="AS84">
            <v>44580</v>
          </cell>
          <cell r="AT84">
            <v>44925</v>
          </cell>
          <cell r="AV84" t="str">
            <v>2. NO</v>
          </cell>
          <cell r="AY84" t="str">
            <v>2. NO</v>
          </cell>
          <cell r="AZ84">
            <v>0</v>
          </cell>
          <cell r="BD84" t="str">
            <v>2022420501000082E</v>
          </cell>
          <cell r="BE84">
            <v>51324000</v>
          </cell>
          <cell r="BG84" t="str">
            <v>https://www.secop.gov.co/CO1BusinessLine/Tendering/BuyerWorkArea/Index?docUniqueIdentifier=CO1.BDOS.2582071</v>
          </cell>
          <cell r="BH84" t="str">
            <v>VIGENTE</v>
          </cell>
          <cell r="BJ84" t="str">
            <v>https://community.secop.gov.co/Public/Tendering/OpportunityDetail/Index?noticeUID=CO1.NTC.2590012&amp;isFromPublicArea=True&amp;isModal=False</v>
          </cell>
        </row>
        <row r="85">
          <cell r="A85" t="str">
            <v>NC-CPS-083-2022</v>
          </cell>
          <cell r="B85" t="str">
            <v>2 NACIONAL</v>
          </cell>
          <cell r="C85" t="str">
            <v>CD-NC-101-2022</v>
          </cell>
          <cell r="D85">
            <v>83</v>
          </cell>
          <cell r="E85" t="str">
            <v>SANDRA MILENA GOMEZ</v>
          </cell>
          <cell r="F85">
            <v>44579</v>
          </cell>
          <cell r="G85" t="str">
            <v>Prestación de servicios profesionales para la implementación y mantenimiento del MIPG y sus requerimientos legales frente al proceso de Gestión de Tecnologías y Seguridad de la Información de PNNC.</v>
          </cell>
          <cell r="H85" t="str">
            <v>2 CONTRATACIÓN DIRECTA</v>
          </cell>
          <cell r="I85" t="str">
            <v>14 PRESTACIÓN DE SERVICIOS</v>
          </cell>
          <cell r="J85" t="str">
            <v>N/A</v>
          </cell>
          <cell r="K85">
            <v>4031</v>
          </cell>
          <cell r="L85">
            <v>14122</v>
          </cell>
          <cell r="M85" t="str">
            <v>20/01/2022</v>
          </cell>
          <cell r="O85">
            <v>4100000</v>
          </cell>
          <cell r="P85">
            <v>46740000</v>
          </cell>
          <cell r="Q85">
            <v>0</v>
          </cell>
          <cell r="R85" t="str">
            <v>1 PERSONA NATURAL</v>
          </cell>
          <cell r="S85" t="str">
            <v>3 CÉDULA DE CIUDADANÍA</v>
          </cell>
          <cell r="T85">
            <v>52158357</v>
          </cell>
          <cell r="U85" t="str">
            <v>N-A</v>
          </cell>
          <cell r="V85" t="str">
            <v>11 NO SE DILIGENCIA INFORMACIÓN PARA ESTE FORMULARIO EN ESTE PERÍODO DE REPORTE</v>
          </cell>
          <cell r="X85" t="str">
            <v>SANDRA MILENA GOMEZ</v>
          </cell>
          <cell r="Y85" t="str">
            <v>1 PÓLIZA</v>
          </cell>
          <cell r="Z85" t="str">
            <v>8 MUNDIAL SEGUROS</v>
          </cell>
          <cell r="AA85" t="str">
            <v>2 CUMPLIMIENTO</v>
          </cell>
          <cell r="AB85">
            <v>44581</v>
          </cell>
          <cell r="AC85" t="str">
            <v>NB-100193749</v>
          </cell>
          <cell r="AD85" t="str">
            <v>Grupo de Tecnologías de la Información y Comunicaciones</v>
          </cell>
          <cell r="AE85" t="str">
            <v>2 SUPERVISOR</v>
          </cell>
          <cell r="AF85" t="str">
            <v>3 CÉDULA DE CIUDADANÍA</v>
          </cell>
          <cell r="AG85">
            <v>79245176</v>
          </cell>
          <cell r="AH85" t="str">
            <v>CARLOS ARTURAO SAENZ BARON</v>
          </cell>
          <cell r="AI85">
            <v>342</v>
          </cell>
          <cell r="AJ85" t="str">
            <v>3 NO PACTADOS</v>
          </cell>
          <cell r="AK85" t="str">
            <v>20/01/2022</v>
          </cell>
          <cell r="AM85" t="str">
            <v>4 NO SE HA ADICIONADO NI EN VALOR y EN TIEMPO</v>
          </cell>
          <cell r="AN85">
            <v>0</v>
          </cell>
          <cell r="AO85">
            <v>0</v>
          </cell>
          <cell r="AQ85">
            <v>0</v>
          </cell>
          <cell r="AS85">
            <v>44581</v>
          </cell>
          <cell r="AT85">
            <v>44925</v>
          </cell>
          <cell r="AV85" t="str">
            <v>2. NO</v>
          </cell>
          <cell r="AY85" t="str">
            <v>2. NO</v>
          </cell>
          <cell r="AZ85">
            <v>0</v>
          </cell>
          <cell r="BD85" t="str">
            <v>2022420501000083E</v>
          </cell>
          <cell r="BE85">
            <v>46740000</v>
          </cell>
          <cell r="BG85" t="str">
            <v>https://www.secop.gov.co/CO1BusinessLine/Tendering/BuyerWorkArea/Index?docUniqueIdentifier=CO1.BDOS.2590632</v>
          </cell>
          <cell r="BH85" t="str">
            <v>VIGENTE</v>
          </cell>
          <cell r="BJ85" t="str">
            <v xml:space="preserve">https://community.secop.gov.co/Public/Tendering/OpportunityDetail/Index?noticeUID=CO1.NTC.2595791&amp;isFromPublicArea=True&amp;isModal=False
</v>
          </cell>
        </row>
        <row r="86">
          <cell r="A86" t="str">
            <v>NC-CPS-084-2022</v>
          </cell>
          <cell r="B86" t="str">
            <v>2 NACIONAL</v>
          </cell>
          <cell r="C86" t="str">
            <v>CD-NC-081-2022</v>
          </cell>
          <cell r="D86">
            <v>84</v>
          </cell>
          <cell r="E86" t="str">
            <v>YOLANDA RIVERA HERNANDEZ</v>
          </cell>
          <cell r="F86">
            <v>44579</v>
          </cell>
          <cell r="G86" t="str">
            <v>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e Ingreso</v>
          </cell>
          <cell r="H86" t="str">
            <v>2 CONTRATACIÓN DIRECTA</v>
          </cell>
          <cell r="I86" t="str">
            <v>14 PRESTACIÓN DE SERVICIOS</v>
          </cell>
          <cell r="J86" t="str">
            <v>N/A</v>
          </cell>
          <cell r="K86">
            <v>14010</v>
          </cell>
          <cell r="L86">
            <v>11622</v>
          </cell>
          <cell r="M86" t="str">
            <v>18/01/2022</v>
          </cell>
          <cell r="O86">
            <v>2812000</v>
          </cell>
          <cell r="P86">
            <v>937333</v>
          </cell>
          <cell r="Q86">
            <v>0.33333333325572312</v>
          </cell>
          <cell r="R86" t="str">
            <v>1 PERSONA NATURAL</v>
          </cell>
          <cell r="S86" t="str">
            <v>3 CÉDULA DE CIUDADANÍA</v>
          </cell>
          <cell r="T86">
            <v>24081439</v>
          </cell>
          <cell r="U86" t="str">
            <v>N-A</v>
          </cell>
          <cell r="V86" t="str">
            <v>11 NO SE DILIGENCIA INFORMACIÓN PARA ESTE FORMULARIO EN ESTE PERÍODO DE REPORTE</v>
          </cell>
          <cell r="X86" t="str">
            <v>YOLANDA RIVERA HERNANDEZ</v>
          </cell>
          <cell r="Y86" t="str">
            <v>6 NO CONSTITUYÓ GARANTÍAS</v>
          </cell>
          <cell r="AA86" t="str">
            <v>N-A</v>
          </cell>
          <cell r="AB86" t="str">
            <v>N-A</v>
          </cell>
          <cell r="AC86" t="str">
            <v>N-A</v>
          </cell>
          <cell r="AD86" t="str">
            <v>GRUPO DE PROCESOS CORPORATIVOS</v>
          </cell>
          <cell r="AE86" t="str">
            <v>2 SUPERVISOR</v>
          </cell>
          <cell r="AF86" t="str">
            <v>3 CÉDULA DE CIUDADANÍA</v>
          </cell>
          <cell r="AG86">
            <v>3033010</v>
          </cell>
          <cell r="AH86" t="str">
            <v>ORLANDO LEÓN VERGARA</v>
          </cell>
          <cell r="AI86">
            <v>10</v>
          </cell>
          <cell r="AJ86" t="str">
            <v>3 NO PACTADOS</v>
          </cell>
          <cell r="AK86" t="str">
            <v>N-A</v>
          </cell>
          <cell r="AM86" t="str">
            <v>4 NO SE HA ADICIONADO NI EN VALOR y EN TIEMPO</v>
          </cell>
          <cell r="AN86">
            <v>0</v>
          </cell>
          <cell r="AO86">
            <v>0</v>
          </cell>
          <cell r="AQ86">
            <v>0</v>
          </cell>
          <cell r="AS86">
            <v>44579</v>
          </cell>
          <cell r="AT86">
            <v>44922</v>
          </cell>
          <cell r="AV86" t="str">
            <v>2. NO</v>
          </cell>
          <cell r="AY86" t="str">
            <v>2. NO</v>
          </cell>
          <cell r="AZ86">
            <v>0</v>
          </cell>
          <cell r="BD86" t="str">
            <v>2022420501000084E</v>
          </cell>
          <cell r="BE86">
            <v>937333</v>
          </cell>
          <cell r="BG86" t="str">
            <v>https://www.secop.gov.co/CO1BusinessLine/Tendering/BuyerWorkArea/Index?docUniqueIdentifier=CO1.BDOS.2569955</v>
          </cell>
          <cell r="BH86" t="str">
            <v>VIGENTE</v>
          </cell>
          <cell r="BJ86" t="str">
            <v xml:space="preserve">https://community.secop.gov.co/Public/Tendering/OpportunityDetail/Index?noticeUID=CO1.NTC.2571352&amp;isFromPublicArea=True&amp;isModal=False
</v>
          </cell>
        </row>
        <row r="87">
          <cell r="A87" t="str">
            <v>NC-CPS-085-2022</v>
          </cell>
          <cell r="B87" t="str">
            <v>2 NACIONAL</v>
          </cell>
          <cell r="C87" t="str">
            <v>CD-NC-080-2022</v>
          </cell>
          <cell r="D87">
            <v>85</v>
          </cell>
          <cell r="E87" t="str">
            <v>NATALIA CABEZAS ALVIS</v>
          </cell>
          <cell r="F87">
            <v>44580</v>
          </cell>
          <cell r="G87" t="str">
            <v>Prestación de servicios profesionales para el análisis y generación de información técnica necesaria en el proceso de Registro de Reservas Naturales de la Sociedad Civil, en el marco del proceso de Coordinación del SINAP</v>
          </cell>
          <cell r="H87" t="str">
            <v>2 CONTRATACIÓN DIRECTA</v>
          </cell>
          <cell r="I87" t="str">
            <v>14 PRESTACIÓN DE SERVICIOS</v>
          </cell>
          <cell r="J87" t="str">
            <v>N/A</v>
          </cell>
          <cell r="K87">
            <v>18008</v>
          </cell>
          <cell r="L87">
            <v>12222</v>
          </cell>
          <cell r="M87" t="str">
            <v>19/01/2022</v>
          </cell>
          <cell r="O87">
            <v>3333000</v>
          </cell>
          <cell r="P87">
            <v>36551900</v>
          </cell>
          <cell r="Q87">
            <v>0</v>
          </cell>
          <cell r="R87" t="str">
            <v>1 PERSONA NATURAL</v>
          </cell>
          <cell r="S87" t="str">
            <v>3 CÉDULA DE CIUDADANÍA</v>
          </cell>
          <cell r="T87">
            <v>1010211180</v>
          </cell>
          <cell r="U87" t="str">
            <v>N-A</v>
          </cell>
          <cell r="V87" t="str">
            <v>11 NO SE DILIGENCIA INFORMACIÓN PARA ESTE FORMULARIO EN ESTE PERÍODO DE REPORTE</v>
          </cell>
          <cell r="X87" t="str">
            <v>NATALIA CABEZAS ALVIS</v>
          </cell>
          <cell r="Y87" t="str">
            <v>6 NO CONSTITUYÓ GARANTÍAS</v>
          </cell>
          <cell r="AA87" t="str">
            <v>N-A</v>
          </cell>
          <cell r="AB87" t="str">
            <v>N-A</v>
          </cell>
          <cell r="AC87" t="str">
            <v>N-A</v>
          </cell>
          <cell r="AD87" t="str">
            <v>GRUPO DE TRÁMITES Y EVALUACIÓN AMBIENTAL</v>
          </cell>
          <cell r="AE87" t="str">
            <v>2 SUPERVISOR</v>
          </cell>
          <cell r="AF87" t="str">
            <v>3 CÉDULA DE CIUDADANÍA</v>
          </cell>
          <cell r="AG87">
            <v>79690000</v>
          </cell>
          <cell r="AH87" t="str">
            <v>GUILLERMO ALBERTO SANTOS CEBALLOS</v>
          </cell>
          <cell r="AI87">
            <v>329</v>
          </cell>
          <cell r="AJ87" t="str">
            <v>3 NO PACTADOS</v>
          </cell>
          <cell r="AK87" t="str">
            <v>N-A</v>
          </cell>
          <cell r="AM87" t="str">
            <v>4 NO SE HA ADICIONADO NI EN VALOR y EN TIEMPO</v>
          </cell>
          <cell r="AN87">
            <v>0</v>
          </cell>
          <cell r="AO87">
            <v>0</v>
          </cell>
          <cell r="AQ87">
            <v>0</v>
          </cell>
          <cell r="AS87">
            <v>44580</v>
          </cell>
          <cell r="AT87">
            <v>44912</v>
          </cell>
          <cell r="AV87" t="str">
            <v>1. SI</v>
          </cell>
          <cell r="AW87">
            <v>44658</v>
          </cell>
          <cell r="AX87">
            <v>54</v>
          </cell>
          <cell r="AY87" t="str">
            <v>2. NO</v>
          </cell>
          <cell r="AZ87">
            <v>0</v>
          </cell>
          <cell r="BC87" t="str">
            <v>PERIODO DE SUSPENSIÓN: del 7 de abril al 31 de mayo de 2022</v>
          </cell>
          <cell r="BD87" t="str">
            <v>2022420501000085E</v>
          </cell>
          <cell r="BE87">
            <v>36551900</v>
          </cell>
          <cell r="BG87" t="str">
            <v>https://www.secop.gov.co/CO1BusinessLine/Tendering/BuyerWorkArea/Index?docUniqueIdentifier=CO1.BDOS.2570215</v>
          </cell>
          <cell r="BH87" t="str">
            <v>VIGENTE</v>
          </cell>
          <cell r="BJ87" t="str">
            <v xml:space="preserve">https://community.secop.gov.co/Public/Tendering/OpportunityDetail/Index?noticeUID=CO1.NTC.2583679&amp;isFromPublicArea=True&amp;isModal=False
</v>
          </cell>
        </row>
        <row r="88">
          <cell r="A88" t="str">
            <v>NC-CPS-086-2022</v>
          </cell>
          <cell r="B88" t="str">
            <v>2 NACIONAL</v>
          </cell>
          <cell r="C88" t="str">
            <v>CD-NC-107-2022</v>
          </cell>
          <cell r="D88">
            <v>86</v>
          </cell>
          <cell r="E88" t="str">
            <v>EMERSON CRUZ ALDANA</v>
          </cell>
          <cell r="F88">
            <v>44580</v>
          </cell>
          <cell r="G88" t="str">
            <v>Prestación de servicios profesionales para la gestión y administración de infraestructura tecnológica de la entidad, redes, sistemas de almacenamiento y servidores bajo Windows con que cuenta PNNC en el nivel centra</v>
          </cell>
          <cell r="H88" t="str">
            <v>2 CONTRATACIÓN DIRECTA</v>
          </cell>
          <cell r="I88" t="str">
            <v>14 PRESTACIÓN DE SERVICIOS</v>
          </cell>
          <cell r="J88" t="str">
            <v>N/A</v>
          </cell>
          <cell r="K88">
            <v>4015</v>
          </cell>
          <cell r="L88">
            <v>12322</v>
          </cell>
          <cell r="M88" t="str">
            <v>19/01/2022</v>
          </cell>
          <cell r="O88">
            <v>4100000</v>
          </cell>
          <cell r="P88">
            <v>46740000</v>
          </cell>
          <cell r="Q88">
            <v>0</v>
          </cell>
          <cell r="R88" t="str">
            <v>1 PERSONA NATURAL</v>
          </cell>
          <cell r="S88" t="str">
            <v>3 CÉDULA DE CIUDADANÍA</v>
          </cell>
          <cell r="T88">
            <v>79771679</v>
          </cell>
          <cell r="U88" t="str">
            <v>N-A</v>
          </cell>
          <cell r="V88" t="str">
            <v>11 NO SE DILIGENCIA INFORMACIÓN PARA ESTE FORMULARIO EN ESTE PERÍODO DE REPORTE</v>
          </cell>
          <cell r="X88" t="str">
            <v>EMERSON CRUZ ALDANA</v>
          </cell>
          <cell r="Y88" t="str">
            <v>1 PÓLIZA</v>
          </cell>
          <cell r="Z88" t="str">
            <v>12 SEGUROS DEL ESTADO</v>
          </cell>
          <cell r="AA88" t="str">
            <v>2 CUMPLIMIENTO</v>
          </cell>
          <cell r="AB88">
            <v>44580</v>
          </cell>
          <cell r="AC88" t="str">
            <v>15-44-101256737</v>
          </cell>
          <cell r="AD88" t="str">
            <v>Grupo de Tecnologías de la Información y Comunicaciones</v>
          </cell>
          <cell r="AE88" t="str">
            <v>2 SUPERVISOR</v>
          </cell>
          <cell r="AF88" t="str">
            <v>3 CÉDULA DE CIUDADANÍA</v>
          </cell>
          <cell r="AG88">
            <v>79245176</v>
          </cell>
          <cell r="AH88" t="str">
            <v>CARLOS ARTURAO SAENZ BARON</v>
          </cell>
          <cell r="AI88">
            <v>342</v>
          </cell>
          <cell r="AJ88" t="str">
            <v>3 NO PACTADOS</v>
          </cell>
          <cell r="AK88" t="str">
            <v>19/01/2022</v>
          </cell>
          <cell r="AM88" t="str">
            <v>4 NO SE HA ADICIONADO NI EN VALOR y EN TIEMPO</v>
          </cell>
          <cell r="AN88">
            <v>0</v>
          </cell>
          <cell r="AO88">
            <v>0</v>
          </cell>
          <cell r="AQ88">
            <v>0</v>
          </cell>
          <cell r="AS88">
            <v>44580</v>
          </cell>
          <cell r="AT88">
            <v>44925</v>
          </cell>
          <cell r="AV88" t="str">
            <v>2. NO</v>
          </cell>
          <cell r="AY88" t="str">
            <v>2. NO</v>
          </cell>
          <cell r="AZ88">
            <v>0</v>
          </cell>
          <cell r="BD88" t="str">
            <v>2022420501000086E</v>
          </cell>
          <cell r="BE88">
            <v>46740000</v>
          </cell>
          <cell r="BG88" t="str">
            <v>https://www.secop.gov.co/CO1BusinessLine/Tendering/BuyerWorkArea/Index?docUniqueIdentifier=CO1.BDOS.2601006</v>
          </cell>
          <cell r="BH88" t="str">
            <v>VIGENTE</v>
          </cell>
          <cell r="BJ88" t="str">
            <v xml:space="preserve">https://community.secop.gov.co/Public/Tendering/OpportunityDetail/Index?noticeUID=CO1.NTC.2603110&amp;isFromPublicArea=True&amp;isModal=False
</v>
          </cell>
        </row>
        <row r="89">
          <cell r="A89" t="str">
            <v>NC-CPS-087-2022</v>
          </cell>
          <cell r="B89" t="str">
            <v>2 NACIONAL</v>
          </cell>
          <cell r="C89" t="str">
            <v>CD-NC-105-2022</v>
          </cell>
          <cell r="D89">
            <v>87</v>
          </cell>
          <cell r="E89" t="str">
            <v>ANDREA PATRICIA RAMIREZ FLOREZ</v>
          </cell>
          <cell r="F89">
            <v>44580</v>
          </cell>
          <cell r="G89" t="str">
            <v>Prestación de servicios profesionales, para implementar el dominio de uso y apropiación de TI de Parques Nacionales Naturales de Colombia</v>
          </cell>
          <cell r="H89" t="str">
            <v>2 CONTRATACIÓN DIRECTA</v>
          </cell>
          <cell r="I89" t="str">
            <v>14 PRESTACIÓN DE SERVICIOS</v>
          </cell>
          <cell r="J89" t="str">
            <v>N/A</v>
          </cell>
          <cell r="K89">
            <v>4020</v>
          </cell>
          <cell r="L89">
            <v>12422</v>
          </cell>
          <cell r="M89" t="str">
            <v>19/01/2022</v>
          </cell>
          <cell r="O89">
            <v>6794000</v>
          </cell>
          <cell r="P89">
            <v>77451600</v>
          </cell>
          <cell r="Q89">
            <v>0</v>
          </cell>
          <cell r="R89" t="str">
            <v>1 PERSONA NATURAL</v>
          </cell>
          <cell r="S89" t="str">
            <v>3 CÉDULA DE CIUDADANÍA</v>
          </cell>
          <cell r="T89">
            <v>52278660</v>
          </cell>
          <cell r="U89" t="str">
            <v>N-A</v>
          </cell>
          <cell r="V89" t="str">
            <v>11 NO SE DILIGENCIA INFORMACIÓN PARA ESTE FORMULARIO EN ESTE PERÍODO DE REPORTE</v>
          </cell>
          <cell r="X89" t="str">
            <v>ANDREA PATRICIA RAMIREZ FLOREZ</v>
          </cell>
          <cell r="Y89" t="str">
            <v>1 PÓLIZA</v>
          </cell>
          <cell r="Z89" t="str">
            <v>12 SEGUROS DEL ESTADO</v>
          </cell>
          <cell r="AA89" t="str">
            <v>2 CUMPLIMIENTO</v>
          </cell>
          <cell r="AB89">
            <v>44581</v>
          </cell>
          <cell r="AC89" t="str">
            <v>21-47-101016466</v>
          </cell>
          <cell r="AD89" t="str">
            <v>Grupo de Tecnologías de la Información y Comunicaciones</v>
          </cell>
          <cell r="AE89" t="str">
            <v>2 SUPERVISOR</v>
          </cell>
          <cell r="AF89" t="str">
            <v>3 CÉDULA DE CIUDADANÍA</v>
          </cell>
          <cell r="AG89">
            <v>79245176</v>
          </cell>
          <cell r="AH89" t="str">
            <v>CARLOS ARTURAO SAENZ BARON</v>
          </cell>
          <cell r="AI89">
            <v>342</v>
          </cell>
          <cell r="AJ89" t="str">
            <v>3 NO PACTADOS</v>
          </cell>
          <cell r="AK89" t="str">
            <v>20/01/2022</v>
          </cell>
          <cell r="AM89" t="str">
            <v>4 NO SE HA ADICIONADO NI EN VALOR y EN TIEMPO</v>
          </cell>
          <cell r="AN89">
            <v>0</v>
          </cell>
          <cell r="AO89">
            <v>0</v>
          </cell>
          <cell r="AQ89">
            <v>0</v>
          </cell>
          <cell r="AS89">
            <v>44581</v>
          </cell>
          <cell r="AT89">
            <v>44925</v>
          </cell>
          <cell r="AV89" t="str">
            <v>2. NO</v>
          </cell>
          <cell r="AY89" t="str">
            <v>2. NO</v>
          </cell>
          <cell r="AZ89">
            <v>0</v>
          </cell>
          <cell r="BD89" t="str">
            <v>2022420501000087E</v>
          </cell>
          <cell r="BE89">
            <v>77451600</v>
          </cell>
          <cell r="BG89" t="str">
            <v>https://www.secop.gov.co/CO1BusinessLine/Tendering/BuyerWorkArea/Index?docUniqueIdentifier=CO1.BDOS.2598549</v>
          </cell>
          <cell r="BH89" t="str">
            <v>VIGENTE</v>
          </cell>
          <cell r="BJ89" t="str">
            <v xml:space="preserve">https://community.secop.gov.co/Public/Tendering/OpportunityDetail/Index?noticeUID=CO1.NTC.2604374&amp;isFromPublicArea=True&amp;isModal=False
</v>
          </cell>
        </row>
        <row r="90">
          <cell r="A90" t="str">
            <v>NC-CPS-088-2022</v>
          </cell>
          <cell r="B90" t="str">
            <v>2 NACIONAL</v>
          </cell>
          <cell r="C90" t="str">
            <v>CD-NC-109-2022</v>
          </cell>
          <cell r="D90">
            <v>88</v>
          </cell>
          <cell r="E90" t="str">
            <v xml:space="preserve">ADRIANA LORENA BERNAL FONSECA </v>
          </cell>
          <cell r="F90">
            <v>44580</v>
          </cell>
          <cell r="G90" t="str">
            <v>Prestación de servicios profesionales para facilitar la implementación de lineamientos y estándares de TI y el fortalecimiento de la Política de Gobierno Digital</v>
          </cell>
          <cell r="H90" t="str">
            <v>2 CONTRATACIÓN DIRECTA</v>
          </cell>
          <cell r="I90" t="str">
            <v>14 PRESTACIÓN DE SERVICIOS</v>
          </cell>
          <cell r="J90" t="str">
            <v>N/A</v>
          </cell>
          <cell r="K90">
            <v>4019</v>
          </cell>
          <cell r="L90">
            <v>12622</v>
          </cell>
          <cell r="M90" t="str">
            <v>19/01/2022</v>
          </cell>
          <cell r="O90">
            <v>7574000</v>
          </cell>
          <cell r="P90">
            <v>78012200</v>
          </cell>
          <cell r="Q90">
            <v>0</v>
          </cell>
          <cell r="R90" t="str">
            <v>1 PERSONA NATURAL</v>
          </cell>
          <cell r="S90" t="str">
            <v>3 CÉDULA DE CIUDADANÍA</v>
          </cell>
          <cell r="T90">
            <v>46384587</v>
          </cell>
          <cell r="U90" t="str">
            <v>N-A</v>
          </cell>
          <cell r="V90" t="str">
            <v>11 NO SE DILIGENCIA INFORMACIÓN PARA ESTE FORMULARIO EN ESTE PERÍODO DE REPORTE</v>
          </cell>
          <cell r="X90" t="str">
            <v xml:space="preserve">ADRIANA LORENA BERNAL FONSECA </v>
          </cell>
          <cell r="Y90" t="str">
            <v>1 PÓLIZA</v>
          </cell>
          <cell r="Z90" t="str">
            <v>12 SEGUROS DEL ESTADO</v>
          </cell>
          <cell r="AA90" t="str">
            <v>2 CUMPLIMIENTO</v>
          </cell>
          <cell r="AB90">
            <v>44581</v>
          </cell>
          <cell r="AC90" t="str">
            <v>NB-100193877</v>
          </cell>
          <cell r="AD90" t="str">
            <v>Grupo de Tecnologías de la Información y Comunicaciones</v>
          </cell>
          <cell r="AE90" t="str">
            <v>2 SUPERVISOR</v>
          </cell>
          <cell r="AF90" t="str">
            <v>3 CÉDULA DE CIUDADANÍA</v>
          </cell>
          <cell r="AG90">
            <v>79245176</v>
          </cell>
          <cell r="AH90" t="str">
            <v>CARLOS ARTURAO SAENZ BARON</v>
          </cell>
          <cell r="AI90">
            <v>309</v>
          </cell>
          <cell r="AJ90" t="str">
            <v>3 NO PACTADOS</v>
          </cell>
          <cell r="AK90" t="str">
            <v>20/01/2022</v>
          </cell>
          <cell r="AM90" t="str">
            <v>4 NO SE HA ADICIONADO NI EN VALOR y EN TIEMPO</v>
          </cell>
          <cell r="AN90">
            <v>0</v>
          </cell>
          <cell r="AO90">
            <v>0</v>
          </cell>
          <cell r="AQ90">
            <v>0</v>
          </cell>
          <cell r="AS90">
            <v>44581</v>
          </cell>
          <cell r="AT90">
            <v>44893</v>
          </cell>
          <cell r="AV90" t="str">
            <v>2. NO</v>
          </cell>
          <cell r="AY90" t="str">
            <v>2. NO</v>
          </cell>
          <cell r="AZ90">
            <v>0</v>
          </cell>
          <cell r="BD90" t="str">
            <v>2022420501000088E</v>
          </cell>
          <cell r="BE90">
            <v>78012200</v>
          </cell>
          <cell r="BG90" t="str">
            <v>https://www.secop.gov.co/CO1BusinessLine/Tendering/BuyerWorkArea/Index?docUniqueIdentifier=CO1.BDOS.2601794</v>
          </cell>
          <cell r="BH90" t="str">
            <v>VIGENTE</v>
          </cell>
          <cell r="BJ90" t="str">
            <v xml:space="preserve">https://community.secop.gov.co/Public/Tendering/OpportunityDetail/Index?noticeUID=CO1.NTC.2603112&amp;isFromPublicArea=True&amp;isModal=False
</v>
          </cell>
        </row>
        <row r="91">
          <cell r="A91" t="str">
            <v>NC-CPS-089-2022</v>
          </cell>
          <cell r="B91" t="str">
            <v>2 NACIONAL</v>
          </cell>
          <cell r="C91" t="str">
            <v>CD-NC-106-2022</v>
          </cell>
          <cell r="D91">
            <v>89</v>
          </cell>
          <cell r="E91" t="str">
            <v>OSCAR ANDRES CASAS GOMEZ</v>
          </cell>
          <cell r="F91">
            <v>44580</v>
          </cell>
          <cell r="G91" t="str">
            <v>Prestación de servicios profesionales para apoyar la gestión, estructuración y/o restauración de la infraestructura tecnológica de las redes de radiocomunicaciones de la entidad de acuerdo a la normatividad vigente</v>
          </cell>
          <cell r="H91" t="str">
            <v>2 CONTRATACIÓN DIRECTA</v>
          </cell>
          <cell r="I91" t="str">
            <v>14 PRESTACIÓN DE SERVICIOS</v>
          </cell>
          <cell r="J91" t="str">
            <v>N/A</v>
          </cell>
          <cell r="K91">
            <v>4017</v>
          </cell>
          <cell r="L91">
            <v>12522</v>
          </cell>
          <cell r="M91" t="str">
            <v>19/01/2022</v>
          </cell>
          <cell r="O91">
            <v>5700000</v>
          </cell>
          <cell r="P91">
            <v>64980000</v>
          </cell>
          <cell r="Q91">
            <v>0</v>
          </cell>
          <cell r="R91" t="str">
            <v>1 PERSONA NATURAL</v>
          </cell>
          <cell r="S91" t="str">
            <v>3 CÉDULA DE CIUDADANÍA</v>
          </cell>
          <cell r="T91">
            <v>80762011</v>
          </cell>
          <cell r="U91" t="str">
            <v>N-A</v>
          </cell>
          <cell r="V91" t="str">
            <v>11 NO SE DILIGENCIA INFORMACIÓN PARA ESTE FORMULARIO EN ESTE PERÍODO DE REPORTE</v>
          </cell>
          <cell r="X91" t="str">
            <v>OSCAR ANDRES CASAS GOMEZ</v>
          </cell>
          <cell r="Y91" t="str">
            <v>1 PÓLIZA</v>
          </cell>
          <cell r="Z91" t="str">
            <v>12 SEGUROS DEL ESTADO</v>
          </cell>
          <cell r="AA91" t="str">
            <v>2 CUMPLIMIENTO</v>
          </cell>
          <cell r="AB91">
            <v>44580</v>
          </cell>
          <cell r="AC91" t="str">
            <v>21-44-101373623</v>
          </cell>
          <cell r="AD91" t="str">
            <v>Grupo de Tecnologías de la Información y Comunicaciones</v>
          </cell>
          <cell r="AE91" t="str">
            <v>2 SUPERVISOR</v>
          </cell>
          <cell r="AF91" t="str">
            <v>3 CÉDULA DE CIUDADANÍA</v>
          </cell>
          <cell r="AG91">
            <v>79245176</v>
          </cell>
          <cell r="AH91" t="str">
            <v>CARLOS ARTURAO SAENZ BARON</v>
          </cell>
          <cell r="AI91">
            <v>342</v>
          </cell>
          <cell r="AJ91" t="str">
            <v>3 NO PACTADOS</v>
          </cell>
          <cell r="AK91" t="str">
            <v>19/01/2022</v>
          </cell>
          <cell r="AM91" t="str">
            <v>4 NO SE HA ADICIONADO NI EN VALOR y EN TIEMPO</v>
          </cell>
          <cell r="AN91">
            <v>0</v>
          </cell>
          <cell r="AO91">
            <v>0</v>
          </cell>
          <cell r="AQ91">
            <v>0</v>
          </cell>
          <cell r="AS91">
            <v>44580</v>
          </cell>
          <cell r="AT91">
            <v>44925</v>
          </cell>
          <cell r="AV91" t="str">
            <v>2. NO</v>
          </cell>
          <cell r="AY91" t="str">
            <v>2. NO</v>
          </cell>
          <cell r="AZ91">
            <v>0</v>
          </cell>
          <cell r="BD91" t="str">
            <v>2022420501000089E</v>
          </cell>
          <cell r="BE91">
            <v>64980000</v>
          </cell>
          <cell r="BG91" t="str">
            <v>https://www.secop.gov.co/CO1BusinessLine/Tendering/BuyerWorkArea/Index?docUniqueIdentifier=CO1.BDOS.2600217</v>
          </cell>
          <cell r="BH91" t="str">
            <v>VIGENTE</v>
          </cell>
          <cell r="BJ91" t="str">
            <v xml:space="preserve">https://community.secop.gov.co/Public/Tendering/OpportunityDetail/Index?noticeUID=CO1.NTC.2601858&amp;isFromPublicArea=True&amp;isModal=False
</v>
          </cell>
        </row>
        <row r="92">
          <cell r="A92" t="str">
            <v>NC-CPS-090-2022</v>
          </cell>
          <cell r="B92" t="str">
            <v>2 NACIONAL</v>
          </cell>
          <cell r="C92" t="str">
            <v>CD-NC-086-2022</v>
          </cell>
          <cell r="D92">
            <v>90</v>
          </cell>
          <cell r="E92" t="str">
            <v>STEFANIA PINEDA CASTRO</v>
          </cell>
          <cell r="F92">
            <v>44580</v>
          </cell>
          <cell r="G92" t="str">
            <v>Prestación de servicios profesionales para apoyar el levantamiento y análisis de información físico-biótica, destinada al procedimiento de Registro de Reservas Naturales de la Sociedad Civil como figura de conservación privada, como contribución al desarrollo del proceso de Coordinación del SINAP.</v>
          </cell>
          <cell r="H92" t="str">
            <v>2 CONTRATACIÓN DIRECTA</v>
          </cell>
          <cell r="I92" t="str">
            <v>14 PRESTACIÓN DE SERVICIOS</v>
          </cell>
          <cell r="J92" t="str">
            <v>N/A</v>
          </cell>
          <cell r="K92">
            <v>18010</v>
          </cell>
          <cell r="L92">
            <v>13522</v>
          </cell>
          <cell r="M92" t="str">
            <v>20/01/2022</v>
          </cell>
          <cell r="O92">
            <v>4100000</v>
          </cell>
          <cell r="P92">
            <v>44690000</v>
          </cell>
          <cell r="Q92">
            <v>0</v>
          </cell>
          <cell r="R92" t="str">
            <v>1 PERSONA NATURAL</v>
          </cell>
          <cell r="S92" t="str">
            <v>3 CÉDULA DE CIUDADANÍA</v>
          </cell>
          <cell r="T92">
            <v>1018408126</v>
          </cell>
          <cell r="U92" t="str">
            <v>N-A</v>
          </cell>
          <cell r="V92" t="str">
            <v>11 NO SE DILIGENCIA INFORMACIÓN PARA ESTE FORMULARIO EN ESTE PERÍODO DE REPORTE</v>
          </cell>
          <cell r="X92" t="str">
            <v>STEFANIA PINEDA CASTRO</v>
          </cell>
          <cell r="Y92" t="str">
            <v>6 NO CONSTITUYÓ GARANTÍAS</v>
          </cell>
          <cell r="AA92" t="str">
            <v>N-A</v>
          </cell>
          <cell r="AB92" t="str">
            <v>N-A</v>
          </cell>
          <cell r="AC92" t="str">
            <v>N-A</v>
          </cell>
          <cell r="AD92" t="str">
            <v>GRUPO DE TRÁMITES Y EVALUACIÓN AMBIENTAL</v>
          </cell>
          <cell r="AE92" t="str">
            <v>2 SUPERVISOR</v>
          </cell>
          <cell r="AF92" t="str">
            <v>3 CÉDULA DE CIUDADANÍA</v>
          </cell>
          <cell r="AG92">
            <v>79690000</v>
          </cell>
          <cell r="AH92" t="str">
            <v>GUILLERMO ALBERTO SANTOS CEBALLOS</v>
          </cell>
          <cell r="AI92">
            <v>327</v>
          </cell>
          <cell r="AJ92" t="str">
            <v>3 NO PACTADOS</v>
          </cell>
          <cell r="AK92" t="str">
            <v>N-A</v>
          </cell>
          <cell r="AM92" t="str">
            <v>4 NO SE HA ADICIONADO NI EN VALOR y EN TIEMPO</v>
          </cell>
          <cell r="AN92">
            <v>0</v>
          </cell>
          <cell r="AO92">
            <v>0</v>
          </cell>
          <cell r="AQ92">
            <v>0</v>
          </cell>
          <cell r="AS92">
            <v>44581</v>
          </cell>
          <cell r="AT92">
            <v>44911</v>
          </cell>
          <cell r="AV92" t="str">
            <v>2. NO</v>
          </cell>
          <cell r="AY92" t="str">
            <v>2. NO</v>
          </cell>
          <cell r="AZ92">
            <v>0</v>
          </cell>
          <cell r="BD92" t="str">
            <v>2022420501000090E</v>
          </cell>
          <cell r="BE92">
            <v>44690000</v>
          </cell>
          <cell r="BG92" t="str">
            <v>https://www.secop.gov.co/CO1BusinessLine/Tendering/BuyerWorkArea/Index?docUniqueIdentifier=CO1.BDOS.2579830</v>
          </cell>
          <cell r="BH92" t="str">
            <v>VIGENTE</v>
          </cell>
          <cell r="BJ92" t="str">
            <v xml:space="preserve">https://community.secop.gov.co/Public/Tendering/OpportunityDetail/Index?noticeUID=CO1.NTC.2583589&amp;isFromPublicArea=True&amp;isModal=False
</v>
          </cell>
        </row>
        <row r="93">
          <cell r="A93" t="str">
            <v>NC-CPS-091-2022</v>
          </cell>
          <cell r="B93" t="str">
            <v>2 NACIONAL</v>
          </cell>
          <cell r="C93" t="str">
            <v>CD-NC-088-2022</v>
          </cell>
          <cell r="D93">
            <v>91</v>
          </cell>
          <cell r="E93" t="str">
            <v>VALENTINA CARMONA RODRIGUEZ</v>
          </cell>
          <cell r="F93">
            <v>44580</v>
          </cell>
          <cell r="G93" t="str">
            <v>Prestar servicios Técnicos y de apoyo a la gestión del Grupo de Procesos Corporativos, para la organización y digitalización de los archivos, así como la actualización de contenidos web e intranet del GPC y aquellas que están relacionadas con estas.</v>
          </cell>
          <cell r="H93" t="str">
            <v>2 CONTRATACIÓN DIRECTA</v>
          </cell>
          <cell r="I93" t="str">
            <v>14 PRESTACIÓN DE SERVICIOS</v>
          </cell>
          <cell r="J93" t="str">
            <v>N/A</v>
          </cell>
          <cell r="K93">
            <v>14010</v>
          </cell>
          <cell r="L93">
            <v>13622</v>
          </cell>
          <cell r="M93" t="str">
            <v>20/01/2022</v>
          </cell>
          <cell r="O93">
            <v>1960000</v>
          </cell>
          <cell r="P93">
            <v>22148000</v>
          </cell>
          <cell r="Q93">
            <v>0</v>
          </cell>
          <cell r="R93" t="str">
            <v>1 PERSONA NATURAL</v>
          </cell>
          <cell r="S93" t="str">
            <v>3 CÉDULA DE CIUDADANÍA</v>
          </cell>
          <cell r="T93">
            <v>1233507817</v>
          </cell>
          <cell r="U93" t="str">
            <v>N-A</v>
          </cell>
          <cell r="V93" t="str">
            <v>11 NO SE DILIGENCIA INFORMACIÓN PARA ESTE FORMULARIO EN ESTE PERÍODO DE REPORTE</v>
          </cell>
          <cell r="X93" t="str">
            <v>VALENTINA CARMONA RODRIGUEZ</v>
          </cell>
          <cell r="Y93" t="str">
            <v>6 NO CONSTITUYÓ GARANTÍAS</v>
          </cell>
          <cell r="AA93" t="str">
            <v>N-A</v>
          </cell>
          <cell r="AB93" t="str">
            <v>N-A</v>
          </cell>
          <cell r="AC93" t="str">
            <v>N-A</v>
          </cell>
          <cell r="AD93" t="str">
            <v>GRUPO DE PROCESOS CORPORATIVOS</v>
          </cell>
          <cell r="AE93" t="str">
            <v>2 SUPERVISOR</v>
          </cell>
          <cell r="AF93" t="str">
            <v>3 CÉDULA DE CIUDADANÍA</v>
          </cell>
          <cell r="AG93">
            <v>3033010</v>
          </cell>
          <cell r="AH93" t="str">
            <v>ORLANDO LEÓN VERGARA</v>
          </cell>
          <cell r="AI93">
            <v>339</v>
          </cell>
          <cell r="AJ93" t="str">
            <v>3 NO PACTADOS</v>
          </cell>
          <cell r="AK93" t="str">
            <v>N-A</v>
          </cell>
          <cell r="AM93" t="str">
            <v>4 NO SE HA ADICIONADO NI EN VALOR y EN TIEMPO</v>
          </cell>
          <cell r="AN93">
            <v>0</v>
          </cell>
          <cell r="AO93">
            <v>0</v>
          </cell>
          <cell r="AQ93">
            <v>0</v>
          </cell>
          <cell r="AS93">
            <v>44581</v>
          </cell>
          <cell r="AT93">
            <v>44922</v>
          </cell>
          <cell r="AV93" t="str">
            <v>2. NO</v>
          </cell>
          <cell r="AY93" t="str">
            <v>2. NO</v>
          </cell>
          <cell r="AZ93">
            <v>0</v>
          </cell>
          <cell r="BD93" t="str">
            <v>2022420501000091E</v>
          </cell>
          <cell r="BE93">
            <v>22148000</v>
          </cell>
          <cell r="BG93" t="str">
            <v>https://www.secop.gov.co/CO1BusinessLine/Tendering/BuyerWorkArea/Index?docUniqueIdentifier=CO1.BDOS.2570378</v>
          </cell>
          <cell r="BH93" t="str">
            <v>VIGENTE</v>
          </cell>
          <cell r="BJ93" t="str">
            <v xml:space="preserve">https://community.secop.gov.co/Public/Tendering/OpportunityDetail/Index?noticeUID=CO1.NTC.2571353&amp;isFromPublicArea=True&amp;isModal=False
</v>
          </cell>
        </row>
        <row r="94">
          <cell r="A94" t="str">
            <v>NC-CPS-092-2022</v>
          </cell>
          <cell r="B94" t="str">
            <v>2 NACIONAL</v>
          </cell>
          <cell r="C94" t="str">
            <v>CD-NC-102-2022</v>
          </cell>
          <cell r="D94">
            <v>92</v>
          </cell>
          <cell r="E94" t="str">
            <v>LUISA PATRICIA CORREDOR GIL</v>
          </cell>
          <cell r="F94">
            <v>44580</v>
          </cell>
          <cell r="G94" t="str">
            <v>Prestación de servicios profesionales para desarrollar lineamientos y estrategias para el análisis y aplicación en los procesos de sensoramiento remoto en las áreas protegidas de Parques Nacionales Naturales.</v>
          </cell>
          <cell r="H94" t="str">
            <v>2 CONTRATACIÓN DIRECTA</v>
          </cell>
          <cell r="I94" t="str">
            <v>14 PRESTACIÓN DE SERVICIOS</v>
          </cell>
          <cell r="J94" t="str">
            <v>N/A</v>
          </cell>
          <cell r="K94">
            <v>19018</v>
          </cell>
          <cell r="L94">
            <v>13722</v>
          </cell>
          <cell r="M94" t="str">
            <v>20/01/2022</v>
          </cell>
          <cell r="O94">
            <v>6794000</v>
          </cell>
          <cell r="P94">
            <v>74734000</v>
          </cell>
          <cell r="Q94">
            <v>0</v>
          </cell>
          <cell r="R94" t="str">
            <v>1 PERSONA NATURAL</v>
          </cell>
          <cell r="S94" t="str">
            <v>3 CÉDULA DE CIUDADANÍA</v>
          </cell>
          <cell r="T94">
            <v>52708409</v>
          </cell>
          <cell r="U94" t="str">
            <v>N-A</v>
          </cell>
          <cell r="V94" t="str">
            <v>11 NO SE DILIGENCIA INFORMACIÓN PARA ESTE FORMULARIO EN ESTE PERÍODO DE REPORTE</v>
          </cell>
          <cell r="X94" t="str">
            <v>LUISA PATRICIA CORREDOR GIL</v>
          </cell>
          <cell r="Y94" t="str">
            <v>1 PÓLIZA</v>
          </cell>
          <cell r="Z94" t="str">
            <v>8 MUNDIAL SEGUROS</v>
          </cell>
          <cell r="AA94" t="str">
            <v>2 CUMPLIMIENTO</v>
          </cell>
          <cell r="AB94">
            <v>44581</v>
          </cell>
          <cell r="AC94" t="str">
            <v>NB-100193826</v>
          </cell>
          <cell r="AD94" t="str">
            <v>GRUPO DE GESTION DEL CONOCIMIENTO E INNOVACIÓN</v>
          </cell>
          <cell r="AE94" t="str">
            <v>2 SUPERVISOR</v>
          </cell>
          <cell r="AF94" t="str">
            <v>3 CÉDULA DE CIUDADANÍA</v>
          </cell>
          <cell r="AG94">
            <v>51723033</v>
          </cell>
          <cell r="AH94" t="str">
            <v>LUZ MILA SOTELO DELGADILLO</v>
          </cell>
          <cell r="AI94">
            <v>330</v>
          </cell>
          <cell r="AJ94" t="str">
            <v>3 NO PACTADOS</v>
          </cell>
          <cell r="AM94" t="str">
            <v>4 NO SE HA ADICIONADO NI EN VALOR y EN TIEMPO</v>
          </cell>
          <cell r="AN94">
            <v>0</v>
          </cell>
          <cell r="AO94">
            <v>0</v>
          </cell>
          <cell r="AQ94">
            <v>0</v>
          </cell>
          <cell r="AS94">
            <v>44581</v>
          </cell>
          <cell r="AT94">
            <v>44914</v>
          </cell>
          <cell r="AV94" t="str">
            <v>2. NO</v>
          </cell>
          <cell r="AY94" t="str">
            <v>2. NO</v>
          </cell>
          <cell r="AZ94">
            <v>0</v>
          </cell>
          <cell r="BD94" t="str">
            <v>2022420501000092E</v>
          </cell>
          <cell r="BE94">
            <v>74734000</v>
          </cell>
          <cell r="BG94" t="str">
            <v>https://www.secop.gov.co/CO1BusinessLine/Tendering/BuyerWorkArea/Index?docUniqueIdentifier=CO1.BDOS.2593018</v>
          </cell>
          <cell r="BH94" t="str">
            <v>VIGENTE</v>
          </cell>
          <cell r="BJ94" t="str">
            <v xml:space="preserve">https://community.secop.gov.co/Public/Tendering/OpportunityDetail/Index?noticeUID=CO1.NTC.2601219&amp;isFromPublicArea=True&amp;isModal=False
</v>
          </cell>
        </row>
        <row r="95">
          <cell r="A95" t="str">
            <v>NC-CPS-093-2022</v>
          </cell>
          <cell r="B95" t="str">
            <v>2 NACIONAL</v>
          </cell>
          <cell r="C95" t="str">
            <v>CD-NC-062-2022</v>
          </cell>
          <cell r="D95">
            <v>93</v>
          </cell>
          <cell r="E95" t="str">
            <v>ALEJANDRO REYES RESTREPO</v>
          </cell>
          <cell r="F95">
            <v>44580</v>
          </cell>
          <cell r="G95" t="str">
            <v>Prestación de servicios profesionales de ingeniería en la Subdirección Administrativa y Financiera - Grupo de Infraestructura para apoyar la ejecución de actividades, programas, y proyectos que se ejecuten en Parques Nacionales de Colombia.</v>
          </cell>
          <cell r="H95" t="str">
            <v>2 CONTRATACIÓN DIRECTA</v>
          </cell>
          <cell r="I95" t="str">
            <v>14 PRESTACIÓN DE SERVICIOS</v>
          </cell>
          <cell r="J95" t="str">
            <v>N/A</v>
          </cell>
          <cell r="K95">
            <v>13001</v>
          </cell>
          <cell r="L95">
            <v>14622</v>
          </cell>
          <cell r="M95" t="str">
            <v>20/01/2022</v>
          </cell>
          <cell r="O95">
            <v>6304000</v>
          </cell>
          <cell r="P95">
            <v>72496000</v>
          </cell>
          <cell r="Q95">
            <v>0</v>
          </cell>
          <cell r="R95" t="str">
            <v>1 PERSONA NATURAL</v>
          </cell>
          <cell r="S95" t="str">
            <v>3 CÉDULA DE CIUDADANÍA</v>
          </cell>
          <cell r="T95">
            <v>79945525</v>
          </cell>
          <cell r="U95" t="str">
            <v>N-A</v>
          </cell>
          <cell r="V95" t="str">
            <v>11 NO SE DILIGENCIA INFORMACIÓN PARA ESTE FORMULARIO EN ESTE PERÍODO DE REPORTE</v>
          </cell>
          <cell r="X95" t="str">
            <v>ALEJANDRO REYES RESTREPO</v>
          </cell>
          <cell r="Y95" t="str">
            <v>1 PÓLIZA</v>
          </cell>
          <cell r="Z95" t="str">
            <v>12 SEGUROS DEL ESTADO</v>
          </cell>
          <cell r="AA95" t="str">
            <v>2 CUMPLIMIENTO</v>
          </cell>
          <cell r="AB95">
            <v>44586</v>
          </cell>
          <cell r="AC95" t="str">
            <v>15-44-101256920</v>
          </cell>
          <cell r="AD95" t="str">
            <v>GRUPO DE INFRAESTRUCTURA</v>
          </cell>
          <cell r="AE95" t="str">
            <v>2 SUPERVISOR</v>
          </cell>
          <cell r="AF95" t="str">
            <v>3 CÉDULA DE CIUDADANÍA</v>
          </cell>
          <cell r="AG95">
            <v>91209676</v>
          </cell>
          <cell r="AH95" t="str">
            <v>CARLOS ALBERTO PINZÓN BARCO</v>
          </cell>
          <cell r="AI95">
            <v>345</v>
          </cell>
          <cell r="AJ95" t="str">
            <v>3 NO PACTADOS</v>
          </cell>
          <cell r="AM95" t="str">
            <v>4 NO SE HA ADICIONADO NI EN VALOR y EN TIEMPO</v>
          </cell>
          <cell r="AN95">
            <v>0</v>
          </cell>
          <cell r="AO95">
            <v>0</v>
          </cell>
          <cell r="AQ95">
            <v>0</v>
          </cell>
          <cell r="AS95">
            <v>44587</v>
          </cell>
          <cell r="AT95">
            <v>44925</v>
          </cell>
          <cell r="AV95" t="str">
            <v>2. NO</v>
          </cell>
          <cell r="AY95" t="str">
            <v>2. NO</v>
          </cell>
          <cell r="AZ95">
            <v>0</v>
          </cell>
          <cell r="BD95" t="str">
            <v>2022420501000093E</v>
          </cell>
          <cell r="BE95">
            <v>72496000</v>
          </cell>
          <cell r="BG95" t="str">
            <v>https://www.secop.gov.co/CO1BusinessLine/Tendering/BuyerWorkArea/Index?docUniqueIdentifier=CO1.BDOS.2549534</v>
          </cell>
          <cell r="BH95" t="str">
            <v>VIGENTE</v>
          </cell>
          <cell r="BJ95" t="str">
            <v xml:space="preserve">https://community.secop.gov.co/Public/Tendering/OpportunityDetail/Index?noticeUID=CO1.NTC.2551124&amp;isFromPublicArea=True&amp;isModal=False
</v>
          </cell>
        </row>
        <row r="96">
          <cell r="A96" t="str">
            <v>NC-CPS-094-2022</v>
          </cell>
          <cell r="B96" t="str">
            <v>2 NACIONAL</v>
          </cell>
          <cell r="C96" t="str">
            <v>CD-NC-118-2022</v>
          </cell>
          <cell r="D96">
            <v>94</v>
          </cell>
          <cell r="E96" t="str">
            <v>SANTIAGO CORDOBA ARANGO</v>
          </cell>
          <cell r="F96">
            <v>44580</v>
          </cell>
          <cell r="G96" t="str">
            <v>Prestación de servicios profesionales para desarrollar diferentes análisis espaciales, temáticos requeridos para la aplicación de los diferentes criterios biofísicos, socioeconómicos y culturales, para los diferentes procesos de nuevas áreas protegidas y ampliaciones liderados desde la Subdirección de Gestión y Manejo de Áreas Protegidas.</v>
          </cell>
          <cell r="H96" t="str">
            <v>2 CONTRATACIÓN DIRECTA</v>
          </cell>
          <cell r="I96" t="str">
            <v>14 PRESTACIÓN DE SERVICIOS</v>
          </cell>
          <cell r="J96" t="str">
            <v>N/A</v>
          </cell>
          <cell r="K96">
            <v>16001</v>
          </cell>
          <cell r="L96">
            <v>14222</v>
          </cell>
          <cell r="M96" t="str">
            <v>20/01/2022</v>
          </cell>
          <cell r="O96">
            <v>4100000</v>
          </cell>
          <cell r="P96">
            <v>46466667</v>
          </cell>
          <cell r="Q96">
            <v>-0.3333333358168602</v>
          </cell>
          <cell r="R96" t="str">
            <v>1 PERSONA NATURAL</v>
          </cell>
          <cell r="S96" t="str">
            <v>3 CÉDULA DE CIUDADANÍA</v>
          </cell>
          <cell r="T96">
            <v>1053818489</v>
          </cell>
          <cell r="U96" t="str">
            <v>N-A</v>
          </cell>
          <cell r="V96" t="str">
            <v>11 NO SE DILIGENCIA INFORMACIÓN PARA ESTE FORMULARIO EN ESTE PERÍODO DE REPORTE</v>
          </cell>
          <cell r="X96" t="str">
            <v>SANTIAGO CORDOBA ARANGO</v>
          </cell>
          <cell r="Y96" t="str">
            <v>1 PÓLIZA</v>
          </cell>
          <cell r="Z96" t="str">
            <v>12 SEGUROS DEL ESTADO</v>
          </cell>
          <cell r="AA96" t="str">
            <v>2 CUMPLIMIENTO</v>
          </cell>
          <cell r="AB96">
            <v>44581</v>
          </cell>
          <cell r="AC96" t="str">
            <v>42-46-101018140</v>
          </cell>
          <cell r="AD96" t="str">
            <v>GRUPO DE GESTIÓN E INTEGRACIÓN DEL SINAP</v>
          </cell>
          <cell r="AE96" t="str">
            <v>2 SUPERVISOR</v>
          </cell>
          <cell r="AF96" t="str">
            <v>3 CÉDULA DE CIUDADANÍA</v>
          </cell>
          <cell r="AG96">
            <v>5947992</v>
          </cell>
          <cell r="AH96" t="str">
            <v>LUIS ALBERTO CRUZ COLORADO</v>
          </cell>
          <cell r="AI96">
            <v>340</v>
          </cell>
          <cell r="AJ96" t="str">
            <v>3 NO PACTADOS</v>
          </cell>
          <cell r="AK96" t="str">
            <v>20/01/2022</v>
          </cell>
          <cell r="AM96" t="str">
            <v>4 NO SE HA ADICIONADO NI EN VALOR y EN TIEMPO</v>
          </cell>
          <cell r="AN96">
            <v>0</v>
          </cell>
          <cell r="AO96">
            <v>0</v>
          </cell>
          <cell r="AQ96">
            <v>0</v>
          </cell>
          <cell r="AS96">
            <v>44581</v>
          </cell>
          <cell r="AT96">
            <v>44924</v>
          </cell>
          <cell r="AV96" t="str">
            <v>2. NO</v>
          </cell>
          <cell r="AY96" t="str">
            <v>2. NO</v>
          </cell>
          <cell r="AZ96">
            <v>0</v>
          </cell>
          <cell r="BD96" t="str">
            <v>2022420501000094E</v>
          </cell>
          <cell r="BE96">
            <v>46466667</v>
          </cell>
          <cell r="BG96" t="str">
            <v>https://www.secop.gov.co/CO1BusinessLine/Tendering/BuyerWorkArea/Index?docUniqueIdentifier=CO1.BDOS.2604937</v>
          </cell>
          <cell r="BH96" t="str">
            <v>VIGENTE</v>
          </cell>
          <cell r="BJ96" t="str">
            <v xml:space="preserve">https://community.secop.gov.co/Public/Tendering/OpportunityDetail/Index?noticeUID=CO1.NTC.2606411&amp;isFromPublicArea=True&amp;isModal=False
</v>
          </cell>
        </row>
        <row r="97">
          <cell r="A97" t="str">
            <v>NC-CPS-095-2022</v>
          </cell>
          <cell r="B97" t="str">
            <v>2 NACIONAL</v>
          </cell>
          <cell r="C97" t="str">
            <v>CD-NC-113-2022</v>
          </cell>
          <cell r="D97">
            <v>95</v>
          </cell>
          <cell r="E97" t="str">
            <v>DAIRA EMILCE RECALDE RODRIGUEZ</v>
          </cell>
          <cell r="F97">
            <v>44580</v>
          </cell>
          <cell r="G97" t="str">
            <v>Prestación de servicios profesionales para aplicar criterios socioeconómicos y culturales en procesos de nuevas áreas protegidas y ampliaciones, liderados desde la Subdirección de Gestión y Manejo de Áreas Protegidas, con énfasis en comunidades étnicas y campesinas; así como apoyar la implementación para la consolidación de la Política del SINAP CONPES 4050.</v>
          </cell>
          <cell r="H97" t="str">
            <v>2 CONTRATACIÓN DIRECTA</v>
          </cell>
          <cell r="I97" t="str">
            <v>14 PRESTACIÓN DE SERVICIOS</v>
          </cell>
          <cell r="J97" t="str">
            <v>N/A</v>
          </cell>
          <cell r="K97">
            <v>16006</v>
          </cell>
          <cell r="L97">
            <v>14322</v>
          </cell>
          <cell r="M97" t="str">
            <v>20/01/2022</v>
          </cell>
          <cell r="O97">
            <v>6665000</v>
          </cell>
          <cell r="P97">
            <v>73315000</v>
          </cell>
          <cell r="Q97">
            <v>0</v>
          </cell>
          <cell r="R97" t="str">
            <v>1 PERSONA NATURAL</v>
          </cell>
          <cell r="S97" t="str">
            <v>3 CÉDULA DE CIUDADANÍA</v>
          </cell>
          <cell r="T97">
            <v>27080661</v>
          </cell>
          <cell r="U97" t="str">
            <v>N-A</v>
          </cell>
          <cell r="V97" t="str">
            <v>11 NO SE DILIGENCIA INFORMACIÓN PARA ESTE FORMULARIO EN ESTE PERÍODO DE REPORTE</v>
          </cell>
          <cell r="X97" t="str">
            <v>DAIRA EMILCE RECALDE RODRIGUEZ</v>
          </cell>
          <cell r="Y97" t="str">
            <v>1 PÓLIZA</v>
          </cell>
          <cell r="Z97" t="str">
            <v>12 SEGUROS DEL ESTADO</v>
          </cell>
          <cell r="AA97" t="str">
            <v>2 CUMPLIMIENTO</v>
          </cell>
          <cell r="AB97">
            <v>44581</v>
          </cell>
          <cell r="AC97" t="str">
            <v>18-46-101013054</v>
          </cell>
          <cell r="AD97" t="str">
            <v>GRUPO DE GESTIÓN E INTEGRACIÓN DEL SINAP</v>
          </cell>
          <cell r="AE97" t="str">
            <v>2 SUPERVISOR</v>
          </cell>
          <cell r="AF97" t="str">
            <v>3 CÉDULA DE CIUDADANÍA</v>
          </cell>
          <cell r="AG97">
            <v>5947992</v>
          </cell>
          <cell r="AH97" t="str">
            <v>LUIS ALBERTO CRUZ COLORADO</v>
          </cell>
          <cell r="AI97">
            <v>330</v>
          </cell>
          <cell r="AJ97" t="str">
            <v>3 NO PACTADOS</v>
          </cell>
          <cell r="AK97" t="str">
            <v>20/01/2022</v>
          </cell>
          <cell r="AM97" t="str">
            <v>4 NO SE HA ADICIONADO NI EN VALOR y EN TIEMPO</v>
          </cell>
          <cell r="AN97">
            <v>0</v>
          </cell>
          <cell r="AO97">
            <v>0</v>
          </cell>
          <cell r="AQ97">
            <v>0</v>
          </cell>
          <cell r="AS97">
            <v>44581</v>
          </cell>
          <cell r="AT97">
            <v>44914</v>
          </cell>
          <cell r="AU97" t="str">
            <v>OK</v>
          </cell>
          <cell r="AV97" t="str">
            <v>2. NO</v>
          </cell>
          <cell r="AY97" t="str">
            <v>2. NO</v>
          </cell>
          <cell r="AZ97">
            <v>0</v>
          </cell>
          <cell r="BD97" t="str">
            <v>2022420501000095E</v>
          </cell>
          <cell r="BE97">
            <v>73315000</v>
          </cell>
          <cell r="BG97" t="str">
            <v>https://www.secop.gov.co/CO1BusinessLine/Tendering/BuyerWorkArea/Index?docUniqueIdentifier=CO1.BDOS.2600687</v>
          </cell>
          <cell r="BH97" t="str">
            <v>VIGENTE</v>
          </cell>
          <cell r="BJ97" t="str">
            <v xml:space="preserve">https://community.secop.gov.co/Public/Tendering/OpportunityDetail/Index?noticeUID=CO1.NTC.2603308&amp;isFromPublicArea=True&amp;isModal=False
</v>
          </cell>
        </row>
        <row r="98">
          <cell r="A98" t="str">
            <v>NC-CPS-096-2022</v>
          </cell>
          <cell r="B98" t="str">
            <v>2 NACIONAL</v>
          </cell>
          <cell r="C98" t="str">
            <v>CD-NC-108-2022</v>
          </cell>
          <cell r="D98">
            <v>96</v>
          </cell>
          <cell r="E98" t="str">
            <v>ANDRES FELIPE FONSECA MOSQUERA</v>
          </cell>
          <cell r="F98">
            <v>44580</v>
          </cell>
          <cell r="G98" t="str">
            <v>Prestación de servicios para brindar soporte tecnológico, gestionar los casos recibidos a través de la mesa de ayuda, gestionar la plataforma de licenciamiento de microsoft de la entidad y apoyar la estrategia de backups de información de la entidad.</v>
          </cell>
          <cell r="H98" t="str">
            <v>2 CONTRATACIÓN DIRECTA</v>
          </cell>
          <cell r="I98" t="str">
            <v>14 PRESTACIÓN DE SERVICIOS</v>
          </cell>
          <cell r="J98" t="str">
            <v>N/A</v>
          </cell>
          <cell r="K98">
            <v>4014</v>
          </cell>
          <cell r="L98">
            <v>12822</v>
          </cell>
          <cell r="M98" t="str">
            <v>19/01/2022</v>
          </cell>
          <cell r="O98">
            <v>2812000</v>
          </cell>
          <cell r="P98">
            <v>32056800</v>
          </cell>
          <cell r="Q98">
            <v>0</v>
          </cell>
          <cell r="R98" t="str">
            <v>1 PERSONA NATURAL</v>
          </cell>
          <cell r="S98" t="str">
            <v>3 CÉDULA DE CIUDADANÍA</v>
          </cell>
          <cell r="T98">
            <v>1014274506</v>
          </cell>
          <cell r="U98" t="str">
            <v>N-A</v>
          </cell>
          <cell r="V98" t="str">
            <v>11 NO SE DILIGENCIA INFORMACIÓN PARA ESTE FORMULARIO EN ESTE PERÍODO DE REPORTE</v>
          </cell>
          <cell r="X98" t="str">
            <v>ANDRES FELIPE FONSECA MOSQUERA</v>
          </cell>
          <cell r="Y98" t="str">
            <v>6 NO CONSTITUYÓ GARANTÍAS</v>
          </cell>
          <cell r="AA98" t="str">
            <v>N-A</v>
          </cell>
          <cell r="AB98" t="str">
            <v>N-A</v>
          </cell>
          <cell r="AC98" t="str">
            <v>N-A</v>
          </cell>
          <cell r="AD98" t="str">
            <v>Grupo de Tecnologías de la Información y Comunicaciones</v>
          </cell>
          <cell r="AE98" t="str">
            <v>2 SUPERVISOR</v>
          </cell>
          <cell r="AF98" t="str">
            <v>3 CÉDULA DE CIUDADANÍA</v>
          </cell>
          <cell r="AG98">
            <v>79245176</v>
          </cell>
          <cell r="AH98" t="str">
            <v>CARLOS ARTURAO SAENZ BARON</v>
          </cell>
          <cell r="AI98">
            <v>342</v>
          </cell>
          <cell r="AJ98" t="str">
            <v>3 NO PACTADOS</v>
          </cell>
          <cell r="AK98" t="str">
            <v>N-A</v>
          </cell>
          <cell r="AM98" t="str">
            <v>4 NO SE HA ADICIONADO NI EN VALOR y EN TIEMPO</v>
          </cell>
          <cell r="AN98">
            <v>0</v>
          </cell>
          <cell r="AO98">
            <v>0</v>
          </cell>
          <cell r="AQ98">
            <v>0</v>
          </cell>
          <cell r="AS98">
            <v>44580</v>
          </cell>
          <cell r="AT98">
            <v>44925</v>
          </cell>
          <cell r="AV98" t="str">
            <v>2. NO</v>
          </cell>
          <cell r="AY98" t="str">
            <v>2. NO</v>
          </cell>
          <cell r="AZ98">
            <v>0</v>
          </cell>
          <cell r="BD98" t="str">
            <v>2022420501000096E</v>
          </cell>
          <cell r="BE98">
            <v>32056800</v>
          </cell>
          <cell r="BG98" t="str">
            <v>https://www.secop.gov.co/CO1BusinessLine/Tendering/BuyerWorkArea/Index?docUniqueIdentifier=CO1.BDOS.2606962</v>
          </cell>
          <cell r="BH98" t="str">
            <v>VIGENTE</v>
          </cell>
          <cell r="BJ98" t="str">
            <v xml:space="preserve">https://community.secop.gov.co/Public/Tendering/OpportunityDetail/Index?noticeUID=CO1.NTC.2611389&amp;isFromPublicArea=True&amp;isModal=False
</v>
          </cell>
        </row>
        <row r="99">
          <cell r="A99" t="str">
            <v>NC-CPS-097-2022</v>
          </cell>
          <cell r="B99" t="str">
            <v>2 NACIONAL</v>
          </cell>
          <cell r="C99" t="str">
            <v>CD-NC-128-2022</v>
          </cell>
          <cell r="D99">
            <v>97</v>
          </cell>
          <cell r="E99" t="str">
            <v>VALENTINA HENAO DELGADO</v>
          </cell>
          <cell r="F99">
            <v>44580</v>
          </cell>
          <cell r="G99" t="str">
            <v>Prestar los servicios profesionales a la Subdirección de Sostenibilidad y Negocios Ambientales en los aspectos juridicos necesarios para la implemntación, gestión y segumiento de los programas y proyectos que adelanta la subdirección.</v>
          </cell>
          <cell r="H99" t="str">
            <v>2 CONTRATACIÓN DIRECTA</v>
          </cell>
          <cell r="I99" t="str">
            <v>14 PRESTACIÓN DE SERVICIOS</v>
          </cell>
          <cell r="J99" t="str">
            <v>N/A</v>
          </cell>
          <cell r="K99">
            <v>20007</v>
          </cell>
          <cell r="L99">
            <v>14422</v>
          </cell>
          <cell r="M99" t="str">
            <v>20/01/2022</v>
          </cell>
          <cell r="O99">
            <v>5100000</v>
          </cell>
          <cell r="P99">
            <v>56100000</v>
          </cell>
          <cell r="Q99">
            <v>0</v>
          </cell>
          <cell r="R99" t="str">
            <v>1 PERSONA NATURAL</v>
          </cell>
          <cell r="S99" t="str">
            <v>3 CÉDULA DE CIUDADANÍA</v>
          </cell>
          <cell r="T99">
            <v>1088314684</v>
          </cell>
          <cell r="U99" t="str">
            <v>N-A</v>
          </cell>
          <cell r="V99" t="str">
            <v>11 NO SE DILIGENCIA INFORMACIÓN PARA ESTE FORMULARIO EN ESTE PERÍODO DE REPORTE</v>
          </cell>
          <cell r="X99" t="str">
            <v>VALENTINA HENAO DELGADO</v>
          </cell>
          <cell r="Y99" t="str">
            <v>1 PÓLIZA</v>
          </cell>
          <cell r="Z99" t="str">
            <v>12 SEGUROS DEL ESTADO</v>
          </cell>
          <cell r="AA99" t="str">
            <v>2 CUMPLIMIENTO</v>
          </cell>
          <cell r="AB99">
            <v>44582</v>
          </cell>
          <cell r="AC99" t="str">
            <v>11-46-101025460</v>
          </cell>
          <cell r="AD99" t="str">
            <v>SUBDIRECCIÓN DE SOSTENIBILIDAD Y NEGOCIOS AMBIENTALES</v>
          </cell>
          <cell r="AE99" t="str">
            <v>2 SUPERVISOR</v>
          </cell>
          <cell r="AF99" t="str">
            <v>3 CÉDULA DE CIUDADANÍA</v>
          </cell>
          <cell r="AG99">
            <v>80857647</v>
          </cell>
          <cell r="AH99" t="str">
            <v>LUIS ALBERTO BAUTISTA PEÑA</v>
          </cell>
          <cell r="AI99">
            <v>330</v>
          </cell>
          <cell r="AJ99" t="str">
            <v>3 NO PACTADOS</v>
          </cell>
          <cell r="AK99" t="str">
            <v>no la ha cargado</v>
          </cell>
          <cell r="AM99" t="str">
            <v>4 NO SE HA ADICIONADO NI EN VALOR y EN TIEMPO</v>
          </cell>
          <cell r="AN99">
            <v>0</v>
          </cell>
          <cell r="AO99">
            <v>0</v>
          </cell>
          <cell r="AQ99">
            <v>0</v>
          </cell>
          <cell r="AS99">
            <v>44585</v>
          </cell>
          <cell r="AT99">
            <v>44918</v>
          </cell>
          <cell r="AU99" t="str">
            <v>OK</v>
          </cell>
          <cell r="AV99" t="str">
            <v>2. NO</v>
          </cell>
          <cell r="AY99" t="str">
            <v>2. NO</v>
          </cell>
          <cell r="AZ99">
            <v>0</v>
          </cell>
          <cell r="BD99" t="str">
            <v>2022420501000097E</v>
          </cell>
          <cell r="BE99">
            <v>56100000</v>
          </cell>
          <cell r="BG99" t="str">
            <v>https://www.secop.gov.co/CO1BusinessLine/Tendering/BuyerWorkArea/Index?docUniqueIdentifier=CO1.BDOS.2610971</v>
          </cell>
          <cell r="BH99" t="str">
            <v>VIGENTE</v>
          </cell>
          <cell r="BJ99" t="str">
            <v xml:space="preserve">https://community.secop.gov.co/Public/Tendering/OpportunityDetail/Index?noticeUID=CO1.NTC.2616788&amp;isFromPublicArea=True&amp;isModal=False
</v>
          </cell>
        </row>
        <row r="100">
          <cell r="A100" t="str">
            <v>NC-CPS-098-2022</v>
          </cell>
          <cell r="B100" t="str">
            <v>2 NACIONAL</v>
          </cell>
          <cell r="C100" t="str">
            <v>CD-NC-085-2022</v>
          </cell>
          <cell r="D100">
            <v>98</v>
          </cell>
          <cell r="E100" t="str">
            <v>NUBIA DIEZ MAYORGA</v>
          </cell>
          <cell r="F100">
            <v>44580</v>
          </cell>
          <cell r="G100" t="str">
            <v>Prestación de servicios profesionales para el análisis y evaluación de estudios, diseños, proyectos de infraestructura y demás relacionados con obras civiles, realizar seguimiento ambiental a los proyectos en desarrollo o previstos dentro de las áreas del Sistema de Parques Nacionales Naturales y apoyar a la SGM en temas relacionados con infraestructura, en el marco del Proceso de Autoridad Ambiental.</v>
          </cell>
          <cell r="H100" t="str">
            <v>2 CONTRATACIÓN DIRECTA</v>
          </cell>
          <cell r="I100" t="str">
            <v>14 PRESTACIÓN DE SERVICIOS</v>
          </cell>
          <cell r="J100" t="str">
            <v>N/A</v>
          </cell>
          <cell r="K100">
            <v>18021</v>
          </cell>
          <cell r="L100">
            <v>14522</v>
          </cell>
          <cell r="M100" t="str">
            <v>20/01/2022</v>
          </cell>
          <cell r="O100">
            <v>6304000</v>
          </cell>
          <cell r="P100">
            <v>69133867</v>
          </cell>
          <cell r="Q100">
            <v>-0.3333333283662796</v>
          </cell>
          <cell r="R100" t="str">
            <v>1 PERSONA NATURAL</v>
          </cell>
          <cell r="S100" t="str">
            <v>3 CÉDULA DE CIUDADANÍA</v>
          </cell>
          <cell r="T100">
            <v>52786971</v>
          </cell>
          <cell r="U100" t="str">
            <v>N-A</v>
          </cell>
          <cell r="V100" t="str">
            <v>11 NO SE DILIGENCIA INFORMACIÓN PARA ESTE FORMULARIO EN ESTE PERÍODO DE REPORTE</v>
          </cell>
          <cell r="X100" t="str">
            <v>NUBIA DIEZ MAYORGA</v>
          </cell>
          <cell r="Y100" t="str">
            <v>1 PÓLIZA</v>
          </cell>
          <cell r="Z100" t="str">
            <v>12 SEGUROS DEL ESTADO</v>
          </cell>
          <cell r="AA100" t="str">
            <v>2 CUMPLIMIENTO</v>
          </cell>
          <cell r="AB100">
            <v>44581</v>
          </cell>
          <cell r="AC100" t="str">
            <v>37-46-101003787</v>
          </cell>
          <cell r="AD100" t="str">
            <v>GRUPO DE TRÁMITES Y EVALUACIÓN AMBIENTAL</v>
          </cell>
          <cell r="AE100" t="str">
            <v>2 SUPERVISOR</v>
          </cell>
          <cell r="AF100" t="str">
            <v>3 CÉDULA DE CIUDADANÍA</v>
          </cell>
          <cell r="AG100">
            <v>79690000</v>
          </cell>
          <cell r="AH100" t="str">
            <v>GUILLERMO ALBERTO SANTOS CEBALLOS</v>
          </cell>
          <cell r="AI100">
            <v>329</v>
          </cell>
          <cell r="AJ100" t="str">
            <v>3 NO PACTADOS</v>
          </cell>
          <cell r="AK100" t="str">
            <v>20/01/2022</v>
          </cell>
          <cell r="AM100" t="str">
            <v>4 NO SE HA ADICIONADO NI EN VALOR y EN TIEMPO</v>
          </cell>
          <cell r="AN100">
            <v>0</v>
          </cell>
          <cell r="AO100">
            <v>0</v>
          </cell>
          <cell r="AQ100">
            <v>0</v>
          </cell>
          <cell r="AS100">
            <v>44581</v>
          </cell>
          <cell r="AT100">
            <v>44914</v>
          </cell>
          <cell r="AV100" t="str">
            <v>2. NO</v>
          </cell>
          <cell r="AY100" t="str">
            <v>2. NO</v>
          </cell>
          <cell r="AZ100">
            <v>0</v>
          </cell>
          <cell r="BD100" t="str">
            <v>2022420501000098E</v>
          </cell>
          <cell r="BE100">
            <v>69133867</v>
          </cell>
          <cell r="BG100" t="str">
            <v>https://www.secop.gov.co/CO1BusinessLine/Tendering/BuyerWorkArea/Index?docUniqueIdentifier=CO1.BDOS.2579183</v>
          </cell>
          <cell r="BH100" t="str">
            <v>VIGENTE</v>
          </cell>
          <cell r="BJ100" t="str">
            <v xml:space="preserve">https://community.secop.gov.co/Public/Tendering/OpportunityDetail/Index?noticeUID=CO1.NTC.2583579&amp;isFromPublicArea=True&amp;isModal=False
</v>
          </cell>
        </row>
        <row r="101">
          <cell r="A101" t="str">
            <v>NC-CPS-099-2022</v>
          </cell>
          <cell r="B101" t="str">
            <v>2 NACIONAL</v>
          </cell>
          <cell r="C101" t="str">
            <v>CD-NC-104-2022</v>
          </cell>
          <cell r="D101">
            <v>99</v>
          </cell>
          <cell r="E101" t="str">
            <v>HERNAN YECID BARBOSA CAMARGO</v>
          </cell>
          <cell r="F101">
            <v>44580</v>
          </cell>
          <cell r="G101" t="str">
            <v>Prestación de servicios para asesorar técnicamente los diferentes procesos de nuevas áreas protegidas y ampliaciones liderados desde la Subdirección de Gestión y Manejo de Áreas Protegidas; así como coadyuvar en los diferentes procesos para la consolidación de la Política del SINAP CONPES 4050.</v>
          </cell>
          <cell r="H101" t="str">
            <v>2 CONTRATACIÓN DIRECTA</v>
          </cell>
          <cell r="I101" t="str">
            <v>14 PRESTACIÓN DE SERVICIOS</v>
          </cell>
          <cell r="J101" t="str">
            <v>N/A</v>
          </cell>
          <cell r="K101">
            <v>16011</v>
          </cell>
          <cell r="L101">
            <v>16222</v>
          </cell>
          <cell r="M101" t="str">
            <v>21/01/2022</v>
          </cell>
          <cell r="O101">
            <v>8973000</v>
          </cell>
          <cell r="P101">
            <v>102292200</v>
          </cell>
          <cell r="Q101">
            <v>0</v>
          </cell>
          <cell r="R101" t="str">
            <v>1 PERSONA NATURAL</v>
          </cell>
          <cell r="S101" t="str">
            <v>3 CÉDULA DE CIUDADANÍA</v>
          </cell>
          <cell r="T101">
            <v>79850133</v>
          </cell>
          <cell r="U101" t="str">
            <v>N-A</v>
          </cell>
          <cell r="V101" t="str">
            <v>11 NO SE DILIGENCIA INFORMACIÓN PARA ESTE FORMULARIO EN ESTE PERÍODO DE REPORTE</v>
          </cell>
          <cell r="X101" t="str">
            <v>HERNAN YECID BARBOSA CAMARGO</v>
          </cell>
          <cell r="Y101" t="str">
            <v>1 PÓLIZA</v>
          </cell>
          <cell r="Z101" t="str">
            <v>12 SEGUROS DEL ESTADO</v>
          </cell>
          <cell r="AA101" t="str">
            <v>2 CUMPLIMIENTO</v>
          </cell>
          <cell r="AB101">
            <v>44581</v>
          </cell>
          <cell r="AC101" t="str">
            <v>37-46-101003788</v>
          </cell>
          <cell r="AD101" t="str">
            <v>GRUPO DE GESTIÓN E INTEGRACIÓN DEL SINAP</v>
          </cell>
          <cell r="AE101" t="str">
            <v>2 SUPERVISOR</v>
          </cell>
          <cell r="AF101" t="str">
            <v>3 CÉDULA DE CIUDADANÍA</v>
          </cell>
          <cell r="AG101">
            <v>5947992</v>
          </cell>
          <cell r="AH101" t="str">
            <v>LUIS ALBERTO CRUZ COLORADO</v>
          </cell>
          <cell r="AI101">
            <v>342</v>
          </cell>
          <cell r="AJ101" t="str">
            <v>3 NO PACTADOS</v>
          </cell>
          <cell r="AK101" t="str">
            <v>21/01/2022</v>
          </cell>
          <cell r="AM101" t="str">
            <v>4 NO SE HA ADICIONADO NI EN VALOR y EN TIEMPO</v>
          </cell>
          <cell r="AN101">
            <v>0</v>
          </cell>
          <cell r="AO101">
            <v>0</v>
          </cell>
          <cell r="AQ101">
            <v>0</v>
          </cell>
          <cell r="AS101">
            <v>44582</v>
          </cell>
          <cell r="AT101">
            <v>44925</v>
          </cell>
          <cell r="AV101" t="str">
            <v>2. NO</v>
          </cell>
          <cell r="AY101" t="str">
            <v>2. NO</v>
          </cell>
          <cell r="AZ101">
            <v>0</v>
          </cell>
          <cell r="BD101" t="str">
            <v>2022420501000099E</v>
          </cell>
          <cell r="BE101">
            <v>102292200</v>
          </cell>
          <cell r="BG101" t="str">
            <v>https://www.secop.gov.co/CO1BusinessLine/Tendering/BuyerWorkArea/Index?docUniqueIdentifier=CO1.BDOS.2594394</v>
          </cell>
          <cell r="BH101" t="str">
            <v>VIGENTE</v>
          </cell>
          <cell r="BJ101" t="str">
            <v xml:space="preserve">https://community.secop.gov.co/Public/Tendering/OpportunityDetail/Index?noticeUID=CO1.NTC.2601404&amp;isFromPublicArea=True&amp;isModal=False
</v>
          </cell>
        </row>
        <row r="102">
          <cell r="A102" t="str">
            <v>NC-CPS-100-2022</v>
          </cell>
          <cell r="B102" t="str">
            <v>2 NACIONAL</v>
          </cell>
          <cell r="C102" t="str">
            <v>CD-NC-117-2022</v>
          </cell>
          <cell r="D102">
            <v>100</v>
          </cell>
          <cell r="E102" t="str">
            <v>JUAN DAVID SANCHEZ ALVAREZ</v>
          </cell>
          <cell r="F102">
            <v>44580</v>
          </cell>
          <cell r="G102" t="str">
            <v>Prestación de servicios profesionales para recopilar, analizar y organizar la información que sustenta la aplicación de los criterios biofísicos, en el marco de los procesos de ampliación y declaración de nuevas áreas protegidas liderados por Parques Nacionales Naturales de Colombia desde la Subdirección de Gestión y Manejo de Áreas Protegidas.</v>
          </cell>
          <cell r="H102" t="str">
            <v>2 CONTRATACIÓN DIRECTA</v>
          </cell>
          <cell r="I102" t="str">
            <v>14 PRESTACIÓN DE SERVICIOS</v>
          </cell>
          <cell r="J102" t="str">
            <v>N/A</v>
          </cell>
          <cell r="K102">
            <v>16000</v>
          </cell>
          <cell r="L102">
            <v>14722</v>
          </cell>
          <cell r="M102" t="str">
            <v>20/01/2022</v>
          </cell>
          <cell r="O102">
            <v>3000000</v>
          </cell>
          <cell r="P102">
            <v>34000000</v>
          </cell>
          <cell r="Q102">
            <v>0</v>
          </cell>
          <cell r="R102" t="str">
            <v>1 PERSONA NATURAL</v>
          </cell>
          <cell r="S102" t="str">
            <v>3 CÉDULA DE CIUDADANÍA</v>
          </cell>
          <cell r="T102">
            <v>1012397612</v>
          </cell>
          <cell r="U102" t="str">
            <v>N-A</v>
          </cell>
          <cell r="V102" t="str">
            <v>11 NO SE DILIGENCIA INFORMACIÓN PARA ESTE FORMULARIO EN ESTE PERÍODO DE REPORTE</v>
          </cell>
          <cell r="X102" t="str">
            <v>JUAN DAVID SANCHEZ ALVAREZ</v>
          </cell>
          <cell r="Y102" t="str">
            <v>6 NO CONSTITUYÓ GARANTÍAS</v>
          </cell>
          <cell r="AA102" t="str">
            <v>N-A</v>
          </cell>
          <cell r="AB102" t="str">
            <v>N-A</v>
          </cell>
          <cell r="AC102" t="str">
            <v>N-A</v>
          </cell>
          <cell r="AD102" t="str">
            <v>GRUPO DE GESTIÓN E INTEGRACIÓN DEL SINAP</v>
          </cell>
          <cell r="AE102" t="str">
            <v>2 SUPERVISOR</v>
          </cell>
          <cell r="AF102" t="str">
            <v>3 CÉDULA DE CIUDADANÍA</v>
          </cell>
          <cell r="AG102">
            <v>5947992</v>
          </cell>
          <cell r="AH102" t="str">
            <v>LUIS ALBERTO CRUZ COLORADO</v>
          </cell>
          <cell r="AI102">
            <v>340</v>
          </cell>
          <cell r="AJ102" t="str">
            <v>3 NO PACTADOS</v>
          </cell>
          <cell r="AK102" t="str">
            <v>n-a</v>
          </cell>
          <cell r="AM102" t="str">
            <v>4 NO SE HA ADICIONADO NI EN VALOR y EN TIEMPO</v>
          </cell>
          <cell r="AN102">
            <v>0</v>
          </cell>
          <cell r="AO102">
            <v>0</v>
          </cell>
          <cell r="AQ102">
            <v>0</v>
          </cell>
          <cell r="AS102">
            <v>44581</v>
          </cell>
          <cell r="AT102">
            <v>44924</v>
          </cell>
          <cell r="AV102" t="str">
            <v>2. NO</v>
          </cell>
          <cell r="AY102" t="str">
            <v>2. NO</v>
          </cell>
          <cell r="AZ102">
            <v>0</v>
          </cell>
          <cell r="BD102" t="str">
            <v>2022420501000100E</v>
          </cell>
          <cell r="BE102">
            <v>34000000</v>
          </cell>
          <cell r="BG102" t="str">
            <v>https://www.secop.gov.co/CO1BusinessLine/Tendering/BuyerWorkArea/Index?docUniqueIdentifier=CO1.BDOS.2603791</v>
          </cell>
          <cell r="BH102" t="str">
            <v>VIGENTE</v>
          </cell>
          <cell r="BJ102" t="str">
            <v xml:space="preserve">https://community.secop.gov.co/Public/Tendering/OpportunityDetail/Index?noticeUID=CO1.NTC.2606426&amp;isFromPublicArea=True&amp;isModal=False
</v>
          </cell>
        </row>
        <row r="103">
          <cell r="A103" t="str">
            <v>NC-CPS-101-2022</v>
          </cell>
          <cell r="B103" t="str">
            <v>2 NACIONAL</v>
          </cell>
          <cell r="C103" t="str">
            <v>CD-NC-121-2022</v>
          </cell>
          <cell r="D103">
            <v>101</v>
          </cell>
          <cell r="E103" t="str">
            <v>CAROLINA DEL ROSARIO CUBILLOS ORTIZ</v>
          </cell>
          <cell r="F103">
            <v>44580</v>
          </cell>
          <cell r="G103" t="str">
            <v>Prestar servicios profesionales para orientar técnicamente la tematica de turismo en el Sistema Nacional de Areas Protegidas.</v>
          </cell>
          <cell r="H103" t="str">
            <v>2 CONTRATACIÓN DIRECTA</v>
          </cell>
          <cell r="I103" t="str">
            <v>14 PRESTACIÓN DE SERVICIOS</v>
          </cell>
          <cell r="J103" t="str">
            <v>N/A</v>
          </cell>
          <cell r="K103">
            <v>17009</v>
          </cell>
          <cell r="L103">
            <v>15522</v>
          </cell>
          <cell r="M103" t="str">
            <v>21/01/2022</v>
          </cell>
          <cell r="O103">
            <v>6794000</v>
          </cell>
          <cell r="P103">
            <v>77225133</v>
          </cell>
          <cell r="Q103">
            <v>0.3333333283662796</v>
          </cell>
          <cell r="R103" t="str">
            <v>1 PERSONA NATURAL</v>
          </cell>
          <cell r="S103" t="str">
            <v>3 CÉDULA DE CIUDADANÍA</v>
          </cell>
          <cell r="T103">
            <v>52154763</v>
          </cell>
          <cell r="U103" t="str">
            <v>N-A</v>
          </cell>
          <cell r="V103" t="str">
            <v>11 NO SE DILIGENCIA INFORMACIÓN PARA ESTE FORMULARIO EN ESTE PERÍODO DE REPORTE</v>
          </cell>
          <cell r="X103" t="str">
            <v>CAROLINA DEL ROSARIO CUBILLOS ORTIZ</v>
          </cell>
          <cell r="Y103" t="str">
            <v>1 PÓLIZA</v>
          </cell>
          <cell r="Z103" t="str">
            <v>12 SEGUROS DEL ESTADO</v>
          </cell>
          <cell r="AA103" t="str">
            <v>2 CUMPLIMIENTO</v>
          </cell>
          <cell r="AB103">
            <v>44581</v>
          </cell>
          <cell r="AC103" t="str">
            <v>11-44-101180943</v>
          </cell>
          <cell r="AD103" t="str">
            <v>GRUPO DE PLANEACIÓN Y MANEJO</v>
          </cell>
          <cell r="AE103" t="str">
            <v>2 SUPERVISOR</v>
          </cell>
          <cell r="AF103" t="str">
            <v>3 CÉDULA DE CIUDADANÍA</v>
          </cell>
          <cell r="AG103">
            <v>52827064</v>
          </cell>
          <cell r="AH103" t="str">
            <v>SANDRA MILENA RODRIGUEZ PEÑA</v>
          </cell>
          <cell r="AI103">
            <v>341</v>
          </cell>
          <cell r="AJ103" t="str">
            <v>3 NO PACTADOS</v>
          </cell>
          <cell r="AK103" t="str">
            <v>21/01/2022</v>
          </cell>
          <cell r="AM103" t="str">
            <v>4 NO SE HA ADICIONADO NI EN VALOR y EN TIEMPO</v>
          </cell>
          <cell r="AN103">
            <v>0</v>
          </cell>
          <cell r="AO103">
            <v>0</v>
          </cell>
          <cell r="AQ103">
            <v>0</v>
          </cell>
          <cell r="AS103">
            <v>44582</v>
          </cell>
          <cell r="AT103">
            <v>44925</v>
          </cell>
          <cell r="AV103" t="str">
            <v>2. NO</v>
          </cell>
          <cell r="AY103" t="str">
            <v>2. NO</v>
          </cell>
          <cell r="AZ103">
            <v>0</v>
          </cell>
          <cell r="BD103" t="str">
            <v>2022420501000101E</v>
          </cell>
          <cell r="BE103">
            <v>77225133</v>
          </cell>
          <cell r="BG103" t="str">
            <v>https://www.secop.gov.co/CO1BusinessLine/Tendering/BuyerWorkArea/Index?docUniqueIdentifier=CO1.BDOS.2606872</v>
          </cell>
          <cell r="BH103" t="str">
            <v>VIGENTE</v>
          </cell>
          <cell r="BJ103" t="str">
            <v xml:space="preserve">https://community.secop.gov.co/Public/Tendering/OpportunityDetail/Index?noticeUID=CO1.NTC.2612320&amp;isFromPublicArea=True&amp;isModal=False
</v>
          </cell>
        </row>
        <row r="104">
          <cell r="A104" t="str">
            <v>NC-CPS-102-2022</v>
          </cell>
          <cell r="B104" t="str">
            <v>2 NACIONAL</v>
          </cell>
          <cell r="C104" t="str">
            <v>CD-NC-122-2022</v>
          </cell>
          <cell r="D104">
            <v>102</v>
          </cell>
          <cell r="E104" t="str">
            <v>JUDITH CRISTINA BURBANO DAVILA</v>
          </cell>
          <cell r="F104">
            <v>44580</v>
          </cell>
          <cell r="G104" t="str">
            <v>Prestación de servicios profesionales al grupo de planeacion y manejo para apoyar la implementacion de los lineamientos tecnicos de restauracion ecologica</v>
          </cell>
          <cell r="H104" t="str">
            <v>2 CONTRATACIÓN DIRECTA</v>
          </cell>
          <cell r="I104" t="str">
            <v>14 PRESTACIÓN DE SERVICIOS</v>
          </cell>
          <cell r="J104" t="str">
            <v>N/A</v>
          </cell>
          <cell r="K104">
            <v>17030</v>
          </cell>
          <cell r="L104">
            <v>15622</v>
          </cell>
          <cell r="M104" t="str">
            <v>21/01/2022</v>
          </cell>
          <cell r="O104">
            <v>6794000</v>
          </cell>
          <cell r="P104">
            <v>74507533</v>
          </cell>
          <cell r="Q104">
            <v>0.3333333283662796</v>
          </cell>
          <cell r="R104" t="str">
            <v>1 PERSONA NATURAL</v>
          </cell>
          <cell r="S104" t="str">
            <v>3 CÉDULA DE CIUDADANÍA</v>
          </cell>
          <cell r="T104">
            <v>1085260862</v>
          </cell>
          <cell r="U104" t="str">
            <v>N-A</v>
          </cell>
          <cell r="V104" t="str">
            <v>11 NO SE DILIGENCIA INFORMACIÓN PARA ESTE FORMULARIO EN ESTE PERÍODO DE REPORTE</v>
          </cell>
          <cell r="X104" t="str">
            <v>JUDITH CRISTINA BURBANO DAVILA</v>
          </cell>
          <cell r="Y104" t="str">
            <v>1 PÓLIZA</v>
          </cell>
          <cell r="Z104" t="str">
            <v>12 SEGUROS DEL ESTADO</v>
          </cell>
          <cell r="AA104" t="str">
            <v>2 CUMPLIMIENTO</v>
          </cell>
          <cell r="AB104">
            <v>44581</v>
          </cell>
          <cell r="AC104" t="str">
            <v>45-46-101013818</v>
          </cell>
          <cell r="AD104" t="str">
            <v>GRUPO DE PLANEACIÓN Y MANEJO</v>
          </cell>
          <cell r="AE104" t="str">
            <v>2 SUPERVISOR</v>
          </cell>
          <cell r="AF104" t="str">
            <v>3 CÉDULA DE CIUDADANÍA</v>
          </cell>
          <cell r="AG104">
            <v>52827064</v>
          </cell>
          <cell r="AH104" t="str">
            <v>SANDRA MILENA RODRIGUEZ PEÑA</v>
          </cell>
          <cell r="AI104">
            <v>329</v>
          </cell>
          <cell r="AJ104" t="str">
            <v>3 NO PACTADOS</v>
          </cell>
          <cell r="AK104" t="str">
            <v>21/01/2022</v>
          </cell>
          <cell r="AM104" t="str">
            <v>4 NO SE HA ADICIONADO NI EN VALOR y EN TIEMPO</v>
          </cell>
          <cell r="AN104">
            <v>0</v>
          </cell>
          <cell r="AO104">
            <v>0</v>
          </cell>
          <cell r="AQ104">
            <v>0</v>
          </cell>
          <cell r="AS104">
            <v>44582</v>
          </cell>
          <cell r="AT104">
            <v>44914</v>
          </cell>
          <cell r="AU104" t="str">
            <v>OK</v>
          </cell>
          <cell r="AV104" t="str">
            <v>2. NO</v>
          </cell>
          <cell r="AY104" t="str">
            <v>2. NO</v>
          </cell>
          <cell r="AZ104">
            <v>0</v>
          </cell>
          <cell r="BD104" t="str">
            <v>2022420501000102E</v>
          </cell>
          <cell r="BE104">
            <v>74507533</v>
          </cell>
          <cell r="BG104" t="str">
            <v>https://www.secop.gov.co/CO1BusinessLine/Tendering/BuyerWorkArea/Index?docUniqueIdentifier=CO1.BDOS.2607504</v>
          </cell>
          <cell r="BH104" t="str">
            <v>VIGENTE</v>
          </cell>
          <cell r="BJ104" t="str">
            <v xml:space="preserve">https://community.secop.gov.co/Public/Tendering/OpportunityDetail/Index?noticeUID=CO1.NTC.2614292&amp;isFromPublicArea=True&amp;isModal=False
</v>
          </cell>
        </row>
        <row r="105">
          <cell r="A105" t="str">
            <v>NC-CPS-103-2022</v>
          </cell>
          <cell r="B105" t="str">
            <v>2 NACIONAL</v>
          </cell>
          <cell r="C105" t="str">
            <v>CD-NC-103-2022</v>
          </cell>
          <cell r="D105">
            <v>103</v>
          </cell>
          <cell r="E105" t="str">
            <v>DIEGO ALEXANDER ARIAS VARGAS</v>
          </cell>
          <cell r="F105">
            <v>44581</v>
          </cell>
          <cell r="G105" t="str">
            <v>Prestación de servicios profesionales para desarrollar lineamientos para los procesos de limites, captura de imágenes, y zonificaciones requeridos por la Entidad.Prestación de servicios profesionales para desarrollar lineamientos para los procesos de limites, captura de imágenes, y zonificaciones requeridos por la Entidad.</v>
          </cell>
          <cell r="H105" t="str">
            <v>2 CONTRATACIÓN DIRECTA</v>
          </cell>
          <cell r="I105" t="str">
            <v>14 PRESTACIÓN DE SERVICIOS</v>
          </cell>
          <cell r="J105" t="str">
            <v>N/A</v>
          </cell>
          <cell r="K105">
            <v>8222</v>
          </cell>
          <cell r="L105">
            <v>15722</v>
          </cell>
          <cell r="M105" t="str">
            <v>21/01/2022</v>
          </cell>
          <cell r="O105">
            <v>5700000</v>
          </cell>
          <cell r="P105">
            <v>64980000</v>
          </cell>
          <cell r="Q105">
            <v>0</v>
          </cell>
          <cell r="R105" t="str">
            <v>1 PERSONA NATURAL</v>
          </cell>
          <cell r="S105" t="str">
            <v>3 CÉDULA DE CIUDADANÍA</v>
          </cell>
          <cell r="T105">
            <v>80002671</v>
          </cell>
          <cell r="U105" t="str">
            <v>N-A</v>
          </cell>
          <cell r="V105" t="str">
            <v>11 NO SE DILIGENCIA INFORMACIÓN PARA ESTE FORMULARIO EN ESTE PERÍODO DE REPORTE</v>
          </cell>
          <cell r="X105" t="str">
            <v>DIEGO ALEXANDER ARIAS VARGAS</v>
          </cell>
          <cell r="Y105" t="str">
            <v>1 PÓLIZA</v>
          </cell>
          <cell r="Z105" t="str">
            <v>8 MUNDIAL SEGUROS</v>
          </cell>
          <cell r="AA105" t="str">
            <v>2 CUMPLIMIENTO</v>
          </cell>
          <cell r="AB105">
            <v>44581</v>
          </cell>
          <cell r="AC105" t="str">
            <v>NB-100193837</v>
          </cell>
          <cell r="AD105" t="str">
            <v>GRUPO DE GESTION DEL CONOCIMIENTO E INNOVACIÓN</v>
          </cell>
          <cell r="AE105" t="str">
            <v>2 SUPERVISOR</v>
          </cell>
          <cell r="AF105" t="str">
            <v>3 CÉDULA DE CIUDADANÍA</v>
          </cell>
          <cell r="AG105">
            <v>51723033</v>
          </cell>
          <cell r="AH105" t="str">
            <v>LUZ MILA SOTELO DELGADILLO</v>
          </cell>
          <cell r="AI105">
            <v>342</v>
          </cell>
          <cell r="AJ105" t="str">
            <v>3 NO PACTADOS</v>
          </cell>
          <cell r="AK105" t="str">
            <v>21/01/2022</v>
          </cell>
          <cell r="AM105" t="str">
            <v>4 NO SE HA ADICIONADO NI EN VALOR y EN TIEMPO</v>
          </cell>
          <cell r="AN105">
            <v>0</v>
          </cell>
          <cell r="AO105">
            <v>0</v>
          </cell>
          <cell r="AQ105">
            <v>0</v>
          </cell>
          <cell r="AS105">
            <v>44582</v>
          </cell>
          <cell r="AT105">
            <v>44925</v>
          </cell>
          <cell r="AV105" t="str">
            <v>2. NO</v>
          </cell>
          <cell r="AY105" t="str">
            <v>2. NO</v>
          </cell>
          <cell r="AZ105">
            <v>0</v>
          </cell>
          <cell r="BD105" t="str">
            <v>2022420501000103E</v>
          </cell>
          <cell r="BE105">
            <v>64980000</v>
          </cell>
          <cell r="BG105" t="str">
            <v>https://www.secop.gov.co/CO1BusinessLine/Tendering/BuyerWorkArea/Index?docUniqueIdentifier=CO1.BDOS.2593724</v>
          </cell>
          <cell r="BH105" t="str">
            <v>VIGENTE</v>
          </cell>
          <cell r="BJ105" t="str">
            <v xml:space="preserve">https://community.secop.gov.co/Public/Tendering/OpportunityDetail/Index?noticeUID=CO1.NTC.2607505&amp;isFromPublicArea=True&amp;isModal=False
</v>
          </cell>
        </row>
        <row r="106">
          <cell r="A106" t="str">
            <v>NC-CPS-104-2022</v>
          </cell>
          <cell r="B106" t="str">
            <v>2 NACIONAL</v>
          </cell>
          <cell r="C106" t="str">
            <v>CD-NC-111-2022</v>
          </cell>
          <cell r="D106">
            <v>104</v>
          </cell>
          <cell r="E106" t="str">
            <v>ANGELA MARIA CASTAÑEDA IBAÑEZ</v>
          </cell>
          <cell r="F106">
            <v>44581</v>
          </cell>
          <cell r="G106" t="str">
            <v>Prestación de servicios profesionales para realizar la evaluación de la información geografica en los aspectos de estructuración y calidad de los datos para su posterior incorporación en la base de datos geográfica institucional, dando cumplimiento los procedimientos, estandares y lineamientos definidos por la entidad.</v>
          </cell>
          <cell r="H106" t="str">
            <v>2 CONTRATACIÓN DIRECTA</v>
          </cell>
          <cell r="I106" t="str">
            <v>14 PRESTACIÓN DE SERVICIOS</v>
          </cell>
          <cell r="J106" t="str">
            <v>N/A</v>
          </cell>
          <cell r="K106">
            <v>16622</v>
          </cell>
          <cell r="L106">
            <v>15822</v>
          </cell>
          <cell r="M106" t="str">
            <v>21/01/2022</v>
          </cell>
          <cell r="O106">
            <v>6304000</v>
          </cell>
          <cell r="P106">
            <v>71865600</v>
          </cell>
          <cell r="Q106">
            <v>-210133.33333332837</v>
          </cell>
          <cell r="R106" t="str">
            <v>1 PERSONA NATURAL</v>
          </cell>
          <cell r="S106" t="str">
            <v>3 CÉDULA DE CIUDADANÍA</v>
          </cell>
          <cell r="T106">
            <v>53139862</v>
          </cell>
          <cell r="U106" t="str">
            <v>N-A</v>
          </cell>
          <cell r="V106" t="str">
            <v>11 NO SE DILIGENCIA INFORMACIÓN PARA ESTE FORMULARIO EN ESTE PERÍODO DE REPORTE</v>
          </cell>
          <cell r="X106" t="str">
            <v>ANGELA MARIA CASTAÑEDA IBAÑEZ</v>
          </cell>
          <cell r="Y106" t="str">
            <v>1 PÓLIZA</v>
          </cell>
          <cell r="Z106" t="str">
            <v>12 SEGUROS DEL ESTADO</v>
          </cell>
          <cell r="AA106" t="str">
            <v>2 CUMPLIMIENTO</v>
          </cell>
          <cell r="AB106">
            <v>44586</v>
          </cell>
          <cell r="AC106" t="str">
            <v>17-46-101021052</v>
          </cell>
          <cell r="AD106" t="str">
            <v>Grupo de Tecnologías de la Información y Comunicaciones</v>
          </cell>
          <cell r="AE106" t="str">
            <v>2 SUPERVISOR</v>
          </cell>
          <cell r="AF106" t="str">
            <v>3 CÉDULA DE CIUDADANÍA</v>
          </cell>
          <cell r="AG106">
            <v>79245176</v>
          </cell>
          <cell r="AH106" t="str">
            <v>CARLOS ARTURAO SAENZ BARON</v>
          </cell>
          <cell r="AI106">
            <v>341</v>
          </cell>
          <cell r="AJ106" t="str">
            <v>3 NO PACTADOS</v>
          </cell>
          <cell r="AK106" t="str">
            <v>25/01/2022</v>
          </cell>
          <cell r="AM106" t="str">
            <v>4 NO SE HA ADICIONADO NI EN VALOR y EN TIEMPO</v>
          </cell>
          <cell r="AN106">
            <v>0</v>
          </cell>
          <cell r="AO106">
            <v>0</v>
          </cell>
          <cell r="AQ106">
            <v>0</v>
          </cell>
          <cell r="AS106">
            <v>44586</v>
          </cell>
          <cell r="AT106">
            <v>44925</v>
          </cell>
          <cell r="AV106" t="str">
            <v>2. NO</v>
          </cell>
          <cell r="AY106" t="str">
            <v>2. NO</v>
          </cell>
          <cell r="AZ106">
            <v>0</v>
          </cell>
          <cell r="BD106" t="str">
            <v>2022420501000104E</v>
          </cell>
          <cell r="BE106">
            <v>71865600</v>
          </cell>
          <cell r="BG106" t="str">
            <v>https://www.secop.gov.co/CO1BusinessLine/Tendering/BuyerWorkArea/Index?docUniqueIdentifier=CO1.BDOS.2604672</v>
          </cell>
          <cell r="BH106" t="str">
            <v>VIGENTE</v>
          </cell>
          <cell r="BJ106" t="str">
            <v xml:space="preserve">https://community.secop.gov.co/Public/Tendering/OpportunityDetail/Index?noticeUID=CO1.NTC.2605960&amp;isFromPublicArea=True&amp;isModal=False
</v>
          </cell>
        </row>
        <row r="107">
          <cell r="A107" t="str">
            <v>NC-CPS-105-2022</v>
          </cell>
          <cell r="B107" t="str">
            <v>2 NACIONAL</v>
          </cell>
          <cell r="C107" t="str">
            <v>CD-NC-129-2022</v>
          </cell>
          <cell r="D107">
            <v>105</v>
          </cell>
          <cell r="E107" t="str">
            <v>FABIAN EUGENIO BASTOS ALVAREZ</v>
          </cell>
          <cell r="F107">
            <v>44581</v>
          </cell>
          <cell r="G107" t="str">
            <v>Prestar servicios profesionales para apoyar en la consolidación de programas y estudios relacionados con el mejoramiento de las experiencias de visita en los Parques Nacionales Naturales con vocación ecoturística</v>
          </cell>
          <cell r="H107" t="str">
            <v>2 CONTRATACIÓN DIRECTA</v>
          </cell>
          <cell r="I107" t="str">
            <v>14 PRESTACIÓN DE SERVICIOS</v>
          </cell>
          <cell r="J107" t="str">
            <v>N/A</v>
          </cell>
          <cell r="K107">
            <v>20322</v>
          </cell>
          <cell r="L107">
            <v>16022</v>
          </cell>
          <cell r="M107" t="str">
            <v>21/01/2022</v>
          </cell>
          <cell r="O107">
            <v>5100000</v>
          </cell>
          <cell r="P107">
            <v>55930000</v>
          </cell>
          <cell r="Q107">
            <v>0</v>
          </cell>
          <cell r="R107" t="str">
            <v>1 PERSONA NATURAL</v>
          </cell>
          <cell r="S107" t="str">
            <v>3 CÉDULA DE CIUDADANÍA</v>
          </cell>
          <cell r="T107">
            <v>79779467</v>
          </cell>
          <cell r="U107" t="str">
            <v>N-A</v>
          </cell>
          <cell r="V107" t="str">
            <v>11 NO SE DILIGENCIA INFORMACIÓN PARA ESTE FORMULARIO EN ESTE PERÍODO DE REPORTE</v>
          </cell>
          <cell r="X107" t="str">
            <v>FABIAN EUGENIO BASTOS ALVAREZ</v>
          </cell>
          <cell r="Y107" t="str">
            <v>1 PÓLIZA</v>
          </cell>
          <cell r="Z107" t="str">
            <v>12 SEGUROS DEL ESTADO</v>
          </cell>
          <cell r="AA107" t="str">
            <v>2 CUMPLIMIENTO</v>
          </cell>
          <cell r="AB107">
            <v>44582</v>
          </cell>
          <cell r="AC107" t="str">
            <v>18-46-101013096</v>
          </cell>
          <cell r="AD107" t="str">
            <v>GRUPO DE PLANEACIÓN Y MANEJO</v>
          </cell>
          <cell r="AE107" t="str">
            <v>2 SUPERVISOR</v>
          </cell>
          <cell r="AF107" t="str">
            <v>3 CÉDULA DE CIUDADANÍA</v>
          </cell>
          <cell r="AG107">
            <v>52827064</v>
          </cell>
          <cell r="AH107" t="str">
            <v>SANDRA MILENA RODRIGUEZ PEÑA</v>
          </cell>
          <cell r="AI107">
            <v>329</v>
          </cell>
          <cell r="AJ107" t="str">
            <v>3 NO PACTADOS</v>
          </cell>
          <cell r="AK107" t="str">
            <v>21/01/2022</v>
          </cell>
          <cell r="AM107" t="str">
            <v>4 NO SE HA ADICIONADO NI EN VALOR y EN TIEMPO</v>
          </cell>
          <cell r="AN107">
            <v>0</v>
          </cell>
          <cell r="AO107">
            <v>0</v>
          </cell>
          <cell r="AQ107">
            <v>0</v>
          </cell>
          <cell r="AS107">
            <v>44582</v>
          </cell>
          <cell r="AT107">
            <v>44914</v>
          </cell>
          <cell r="AU107" t="str">
            <v>OK</v>
          </cell>
          <cell r="AV107" t="str">
            <v>2. NO</v>
          </cell>
          <cell r="AY107" t="str">
            <v>2. NO</v>
          </cell>
          <cell r="AZ107">
            <v>0</v>
          </cell>
          <cell r="BD107" t="str">
            <v>2022420501000105E</v>
          </cell>
          <cell r="BE107">
            <v>55930000</v>
          </cell>
          <cell r="BG107" t="str">
            <v>https://www.secop.gov.co/CO1BusinessLine/Tendering/BuyerWorkArea/Index?docUniqueIdentifier=CO1.BDOS.2614132</v>
          </cell>
          <cell r="BH107" t="str">
            <v>VIGENTE</v>
          </cell>
          <cell r="BJ107" t="str">
            <v xml:space="preserve">https://community.secop.gov.co/Public/Tendering/OpportunityDetail/Index?noticeUID=CO1.NTC.2620616&amp;isFromPublicArea=True&amp;isModal=False
</v>
          </cell>
        </row>
        <row r="108">
          <cell r="A108" t="str">
            <v>NC-CPS-106-2022</v>
          </cell>
          <cell r="B108" t="str">
            <v>2 NACIONAL</v>
          </cell>
          <cell r="C108" t="str">
            <v>CD-NC-120-2022</v>
          </cell>
          <cell r="D108">
            <v>106</v>
          </cell>
          <cell r="E108" t="str">
            <v>JAIRO ANTONIO GONZALEZ VASQUEZ</v>
          </cell>
          <cell r="F108">
            <v>44581</v>
          </cell>
          <cell r="G108" t="str">
            <v>Prestación de servicios profesionales de acompañamiento a las auditorías internas y externas y la formulación e implementación de los planes de mejoramiento que se suscriban en el marco de la norma técnica estadística vigente para la operación estadística Áreas Protegidas del SINAP inscritas en el RUNAP, que se adelanta desde la Subdirección de Gestión y Manejo de Áreas Protegidas</v>
          </cell>
          <cell r="H108" t="str">
            <v>2 CONTRATACIÓN DIRECTA</v>
          </cell>
          <cell r="I108" t="str">
            <v>14 PRESTACIÓN DE SERVICIOS</v>
          </cell>
          <cell r="J108" t="str">
            <v>N/A</v>
          </cell>
          <cell r="K108">
            <v>15522</v>
          </cell>
          <cell r="L108">
            <v>14822</v>
          </cell>
          <cell r="M108" t="str">
            <v>20/01/2022</v>
          </cell>
          <cell r="O108">
            <v>5100000</v>
          </cell>
          <cell r="P108">
            <v>55930000</v>
          </cell>
          <cell r="Q108">
            <v>0</v>
          </cell>
          <cell r="R108" t="str">
            <v>1 PERSONA NATURAL</v>
          </cell>
          <cell r="S108" t="str">
            <v>3 CÉDULA DE CIUDADANÍA</v>
          </cell>
          <cell r="T108">
            <v>11449309</v>
          </cell>
          <cell r="U108" t="str">
            <v>N-A</v>
          </cell>
          <cell r="V108" t="str">
            <v>11 NO SE DILIGENCIA INFORMACIÓN PARA ESTE FORMULARIO EN ESTE PERÍODO DE REPORTE</v>
          </cell>
          <cell r="X108" t="str">
            <v>JAIRO ANTONIO GONZALEZ VASQUEZ</v>
          </cell>
          <cell r="Y108" t="str">
            <v>1 PÓLIZA</v>
          </cell>
          <cell r="Z108" t="str">
            <v>14 ASEGURADORA SOLIDARIA</v>
          </cell>
          <cell r="AA108" t="str">
            <v>2 CUMPLIMIENTO</v>
          </cell>
          <cell r="AB108">
            <v>44583</v>
          </cell>
          <cell r="AC108" t="str">
            <v>390-47-994000068640</v>
          </cell>
          <cell r="AD108" t="str">
            <v>GRUPO DE GESTIÓN E INTEGRACIÓN DEL SINAP</v>
          </cell>
          <cell r="AE108" t="str">
            <v>2 SUPERVISOR</v>
          </cell>
          <cell r="AF108" t="str">
            <v>3 CÉDULA DE CIUDADANÍA</v>
          </cell>
          <cell r="AG108">
            <v>5947992</v>
          </cell>
          <cell r="AH108" t="str">
            <v>LUIS ALBERTO CRUZ COLORADO</v>
          </cell>
          <cell r="AI108">
            <v>329</v>
          </cell>
          <cell r="AJ108" t="str">
            <v>3 NO PACTADOS</v>
          </cell>
          <cell r="AK108" t="str">
            <v>24/01/2022</v>
          </cell>
          <cell r="AM108" t="str">
            <v>4 NO SE HA ADICIONADO NI EN VALOR y EN TIEMPO</v>
          </cell>
          <cell r="AN108">
            <v>0</v>
          </cell>
          <cell r="AO108">
            <v>0</v>
          </cell>
          <cell r="AQ108">
            <v>0</v>
          </cell>
          <cell r="AS108">
            <v>44585</v>
          </cell>
          <cell r="AT108">
            <v>44917</v>
          </cell>
          <cell r="AU108" t="str">
            <v>OK</v>
          </cell>
          <cell r="AV108" t="str">
            <v>2. NO</v>
          </cell>
          <cell r="AY108" t="str">
            <v>2. NO</v>
          </cell>
          <cell r="AZ108">
            <v>0</v>
          </cell>
          <cell r="BD108" t="str">
            <v>2022420501000106E</v>
          </cell>
          <cell r="BE108">
            <v>55930000</v>
          </cell>
          <cell r="BG108" t="str">
            <v>https://www.secop.gov.co/CO1BusinessLine/Tendering/BuyerWorkArea/Index?docUniqueIdentifier=CO1.BDOS.2605224</v>
          </cell>
          <cell r="BH108" t="str">
            <v>VIGENTE</v>
          </cell>
          <cell r="BJ108" t="str">
            <v xml:space="preserve">https://community.secop.gov.co/Public/Tendering/OpportunityDetail/Index?noticeUID=CO1.NTC.2623034&amp;isFromPublicArea=True&amp;isModal=False
</v>
          </cell>
        </row>
        <row r="109">
          <cell r="A109" t="str">
            <v>NC-CPS-107-2022</v>
          </cell>
          <cell r="B109" t="str">
            <v>2 NACIONAL</v>
          </cell>
          <cell r="C109" t="str">
            <v>CD-NC-119-2022</v>
          </cell>
          <cell r="D109">
            <v>107</v>
          </cell>
          <cell r="E109" t="str">
            <v>KAREN PAOLA SANCHEZ GARCIA</v>
          </cell>
          <cell r="F109">
            <v>44581</v>
          </cell>
          <cell r="G109" t="str">
            <v>Prestación de servicios técnicos y de apoyo en el manejo de series documentales, archivo físico, apoyo administrativo, reportes y demás labores asistenciales requeridos en el Grupo de Gestión e Integración del SINAP de la Subdirección de Gestión y Manejo de Áreas Protegidas y en marco de la implementación del CONPES 4050 para la consolidación del SINAP.</v>
          </cell>
          <cell r="H109" t="str">
            <v>2 CONTRATACIÓN DIRECTA</v>
          </cell>
          <cell r="I109" t="str">
            <v>14 PRESTACIÓN DE SERVICIOS</v>
          </cell>
          <cell r="J109" t="str">
            <v>N/A</v>
          </cell>
          <cell r="K109">
            <v>14722</v>
          </cell>
          <cell r="L109">
            <v>14922</v>
          </cell>
          <cell r="M109" t="str">
            <v>20/01/2022</v>
          </cell>
          <cell r="O109">
            <v>2330000</v>
          </cell>
          <cell r="P109">
            <v>26717333</v>
          </cell>
          <cell r="Q109">
            <v>0.3333333358168602</v>
          </cell>
          <cell r="R109" t="str">
            <v>1 PERSONA NATURAL</v>
          </cell>
          <cell r="S109" t="str">
            <v>3 CÉDULA DE CIUDADANÍA</v>
          </cell>
          <cell r="T109">
            <v>1024519301</v>
          </cell>
          <cell r="U109" t="str">
            <v>N-A</v>
          </cell>
          <cell r="V109" t="str">
            <v>11 NO SE DILIGENCIA INFORMACIÓN PARA ESTE FORMULARIO EN ESTE PERÍODO DE REPORTE</v>
          </cell>
          <cell r="X109" t="str">
            <v>KAREN PAOLA SANCHEZ GARCIA</v>
          </cell>
          <cell r="Y109" t="str">
            <v>6 NO CONSTITUYÓ GARANTÍAS</v>
          </cell>
          <cell r="AA109" t="str">
            <v>N-A</v>
          </cell>
          <cell r="AB109" t="str">
            <v>N-A</v>
          </cell>
          <cell r="AC109" t="str">
            <v>N-A</v>
          </cell>
          <cell r="AD109" t="str">
            <v>GRUPO DE GESTIÓN E INTEGRACIÓN DEL SINAP</v>
          </cell>
          <cell r="AE109" t="str">
            <v>2 SUPERVISOR</v>
          </cell>
          <cell r="AF109" t="str">
            <v>3 CÉDULA DE CIUDADANÍA</v>
          </cell>
          <cell r="AG109">
            <v>5947992</v>
          </cell>
          <cell r="AH109" t="str">
            <v>LUIS ALBERTO CRUZ COLORADO</v>
          </cell>
          <cell r="AI109">
            <v>344</v>
          </cell>
          <cell r="AJ109" t="str">
            <v>3 NO PACTADOS</v>
          </cell>
          <cell r="AK109" t="str">
            <v>n-a</v>
          </cell>
          <cell r="AM109" t="str">
            <v>4 NO SE HA ADICIONADO NI EN VALOR y EN TIEMPO</v>
          </cell>
          <cell r="AN109">
            <v>0</v>
          </cell>
          <cell r="AO109">
            <v>0</v>
          </cell>
          <cell r="AQ109">
            <v>0</v>
          </cell>
          <cell r="AS109">
            <v>44581</v>
          </cell>
          <cell r="AT109">
            <v>44925</v>
          </cell>
          <cell r="AU109" t="str">
            <v>LIBERAR</v>
          </cell>
          <cell r="AV109" t="str">
            <v>2. NO</v>
          </cell>
          <cell r="AY109" t="str">
            <v>2. NO</v>
          </cell>
          <cell r="AZ109">
            <v>0</v>
          </cell>
          <cell r="BD109" t="str">
            <v>2022420501000107E</v>
          </cell>
          <cell r="BE109">
            <v>26717333</v>
          </cell>
          <cell r="BG109" t="str">
            <v>https://www.secop.gov.co/CO1BusinessLine/Tendering/BuyerWorkArea/Index?docUniqueIdentifier=CO1.BDOS.2605303</v>
          </cell>
          <cell r="BH109" t="str">
            <v>VIGENTE</v>
          </cell>
          <cell r="BJ109" t="str">
            <v xml:space="preserve">https://community.secop.gov.co/Public/Tendering/OpportunityDetail/Index?noticeUID=CO1.NTC.2623453&amp;isFromPublicArea=True&amp;isModal=False
</v>
          </cell>
        </row>
        <row r="110">
          <cell r="A110" t="str">
            <v>NC-CPS-108-2022</v>
          </cell>
          <cell r="B110" t="str">
            <v>2 NACIONAL</v>
          </cell>
          <cell r="C110" t="str">
            <v>CD-NC-140-2022</v>
          </cell>
          <cell r="D110">
            <v>108</v>
          </cell>
          <cell r="E110" t="str">
            <v>VIVIANA URREA MINOTA</v>
          </cell>
          <cell r="F110">
            <v>44581</v>
          </cell>
          <cell r="G110" t="str">
            <v xml:space="preserve"> Prestación de servicios profesionales para orientar la planeación y manejo del recurso hidrico en areas protegidas administradas por Parques Nacionales Naturales.</v>
          </cell>
          <cell r="H110" t="str">
            <v>2 CONTRATACIÓN DIRECTA</v>
          </cell>
          <cell r="I110" t="str">
            <v>14 PRESTACIÓN DE SERVICIOS</v>
          </cell>
          <cell r="J110" t="str">
            <v>N/A</v>
          </cell>
          <cell r="K110">
            <v>22322</v>
          </cell>
          <cell r="L110">
            <v>16122</v>
          </cell>
          <cell r="M110" t="str">
            <v>21/01/2022</v>
          </cell>
          <cell r="O110">
            <v>6304000</v>
          </cell>
          <cell r="P110">
            <v>69133866</v>
          </cell>
          <cell r="Q110">
            <v>0.6666666716337204</v>
          </cell>
          <cell r="R110" t="str">
            <v>1 PERSONA NATURAL</v>
          </cell>
          <cell r="S110" t="str">
            <v>3 CÉDULA DE CIUDADANÍA</v>
          </cell>
          <cell r="T110">
            <v>1037604238</v>
          </cell>
          <cell r="U110" t="str">
            <v>N-A</v>
          </cell>
          <cell r="V110" t="str">
            <v>11 NO SE DILIGENCIA INFORMACIÓN PARA ESTE FORMULARIO EN ESTE PERÍODO DE REPORTE</v>
          </cell>
          <cell r="X110" t="str">
            <v>VIVIANA URREA MINOTA</v>
          </cell>
          <cell r="Y110" t="str">
            <v>1 PÓLIZA</v>
          </cell>
          <cell r="Z110" t="str">
            <v>12 SEGUROS DEL ESTADO</v>
          </cell>
          <cell r="AA110" t="str">
            <v>2 CUMPLIMIENTO</v>
          </cell>
          <cell r="AB110">
            <v>44582</v>
          </cell>
          <cell r="AC110" t="str">
            <v>18-46-101013153</v>
          </cell>
          <cell r="AD110" t="str">
            <v>GRUPO DE PLANEACIÓN Y MANEJO</v>
          </cell>
          <cell r="AE110" t="str">
            <v>2 SUPERVISOR</v>
          </cell>
          <cell r="AF110" t="str">
            <v>3 CÉDULA DE CIUDADANÍA</v>
          </cell>
          <cell r="AG110">
            <v>52827064</v>
          </cell>
          <cell r="AH110" t="str">
            <v>SANDRA MILENA RODRIGUEZ PEÑA</v>
          </cell>
          <cell r="AI110">
            <v>329</v>
          </cell>
          <cell r="AJ110" t="str">
            <v>3 NO PACTADOS</v>
          </cell>
          <cell r="AK110" t="str">
            <v>24/01/2022</v>
          </cell>
          <cell r="AM110" t="str">
            <v>4 NO SE HA ADICIONADO NI EN VALOR y EN TIEMPO</v>
          </cell>
          <cell r="AN110">
            <v>0</v>
          </cell>
          <cell r="AO110">
            <v>0</v>
          </cell>
          <cell r="AQ110">
            <v>0</v>
          </cell>
          <cell r="AS110">
            <v>44585</v>
          </cell>
          <cell r="AT110">
            <v>44917</v>
          </cell>
          <cell r="AV110" t="str">
            <v>2. NO</v>
          </cell>
          <cell r="AY110" t="str">
            <v>1. SI</v>
          </cell>
          <cell r="AZ110">
            <v>1</v>
          </cell>
          <cell r="BA110" t="str">
            <v>CAMBIO DE LA CTA BANCCARIA</v>
          </cell>
          <cell r="BB110">
            <v>44602</v>
          </cell>
          <cell r="BD110" t="str">
            <v>2022420501000108E</v>
          </cell>
          <cell r="BE110">
            <v>69133866</v>
          </cell>
          <cell r="BG110" t="str">
            <v>https://www.secop.gov.co/CO1BusinessLine/Tendering/BuyerWorkArea/Index?docUniqueIdentifier=CO1.BDOS.2624437</v>
          </cell>
          <cell r="BH110" t="str">
            <v>VIGENTE</v>
          </cell>
          <cell r="BJ110" t="str">
            <v>https://community.secop.gov.co/Public/Tendering/OpportunityDetail/Index?noticeUID=CO1.NTC.2631387&amp;isFromPublicArea=True&amp;isModal=False</v>
          </cell>
        </row>
        <row r="111">
          <cell r="A111" t="str">
            <v>NC-CPS-109-2022</v>
          </cell>
          <cell r="B111" t="str">
            <v>2 NACIONAL</v>
          </cell>
          <cell r="C111" t="str">
            <v>CD-NC-127-2022</v>
          </cell>
          <cell r="D111">
            <v>109</v>
          </cell>
          <cell r="E111" t="str">
            <v>LEIDY CAROLINA SANCHEZ CIFUENTES</v>
          </cell>
          <cell r="F111">
            <v>44581</v>
          </cell>
          <cell r="G111" t="str">
            <v>Prestar los servicios profesionales para apoyar la planeación estrategica, Sistema de Gestión de Calidad establecido para Parques Nacionales Naturales de Colombia en la Subdirección de Sostenibilidad y Negocios Ambientales</v>
          </cell>
          <cell r="H111" t="str">
            <v>2 CONTRATACIÓN DIRECTA</v>
          </cell>
          <cell r="I111" t="str">
            <v>14 PRESTACIÓN DE SERVICIOS</v>
          </cell>
          <cell r="J111" t="str">
            <v>N/A</v>
          </cell>
          <cell r="K111">
            <v>9622</v>
          </cell>
          <cell r="L111">
            <v>15922</v>
          </cell>
          <cell r="M111" t="str">
            <v>21/01/2022</v>
          </cell>
          <cell r="O111">
            <v>4680000</v>
          </cell>
          <cell r="P111">
            <v>51480000</v>
          </cell>
          <cell r="Q111">
            <v>0</v>
          </cell>
          <cell r="R111" t="str">
            <v>1 PERSONA NATURAL</v>
          </cell>
          <cell r="S111" t="str">
            <v>3 CÉDULA DE CIUDADANÍA</v>
          </cell>
          <cell r="T111">
            <v>1024477189</v>
          </cell>
          <cell r="U111" t="str">
            <v>N-A</v>
          </cell>
          <cell r="V111" t="str">
            <v>11 NO SE DILIGENCIA INFORMACIÓN PARA ESTE FORMULARIO EN ESTE PERÍODO DE REPORTE</v>
          </cell>
          <cell r="X111" t="str">
            <v>LEIDY CAROLINA SANCHEZ CIFUENTES</v>
          </cell>
          <cell r="Y111" t="str">
            <v>1 PÓLIZA</v>
          </cell>
          <cell r="Z111" t="str">
            <v>13 SURAMERICANA</v>
          </cell>
          <cell r="AA111" t="str">
            <v>2 CUMPLIMIENTO</v>
          </cell>
          <cell r="AB111">
            <v>44582</v>
          </cell>
          <cell r="AC111">
            <v>12003253070</v>
          </cell>
          <cell r="AD111" t="str">
            <v>SUBDIRECCIÓN DE SOSTENIBILIDAD Y NEGOCIOS AMBIENTALES</v>
          </cell>
          <cell r="AE111" t="str">
            <v>2 SUPERVISOR</v>
          </cell>
          <cell r="AF111" t="str">
            <v>3 CÉDULA DE CIUDADANÍA</v>
          </cell>
          <cell r="AG111">
            <v>80857647</v>
          </cell>
          <cell r="AH111" t="str">
            <v>LUIS ALBERTO BAUTISTA PEÑA</v>
          </cell>
          <cell r="AI111">
            <v>330</v>
          </cell>
          <cell r="AJ111" t="str">
            <v>3 NO PACTADOS</v>
          </cell>
          <cell r="AK111" t="str">
            <v>21/01/2022</v>
          </cell>
          <cell r="AM111" t="str">
            <v>4 NO SE HA ADICIONADO NI EN VALOR y EN TIEMPO</v>
          </cell>
          <cell r="AN111">
            <v>0</v>
          </cell>
          <cell r="AO111">
            <v>0</v>
          </cell>
          <cell r="AQ111">
            <v>0</v>
          </cell>
          <cell r="AS111">
            <v>44582</v>
          </cell>
          <cell r="AT111">
            <v>44914</v>
          </cell>
          <cell r="AV111" t="str">
            <v>2. NO</v>
          </cell>
          <cell r="AY111" t="str">
            <v>2. NO</v>
          </cell>
          <cell r="AZ111">
            <v>0</v>
          </cell>
          <cell r="BD111" t="str">
            <v>2022420501000109E</v>
          </cell>
          <cell r="BE111">
            <v>51480000</v>
          </cell>
          <cell r="BG111" t="str">
            <v>https://www.secop.gov.co/CO1BusinessLine/Tendering/BuyerWorkArea/Index?docUniqueIdentifier=CO1.BDOS.2615570</v>
          </cell>
          <cell r="BH111" t="str">
            <v>VIGENTE</v>
          </cell>
          <cell r="BJ111" t="str">
            <v xml:space="preserve">https://community.secop.gov.co/Public/Tendering/OpportunityDetail/Index?noticeUID=CO1.NTC.2624424&amp;isFromPublicArea=True&amp;isModal=False
</v>
          </cell>
        </row>
        <row r="112">
          <cell r="A112" t="str">
            <v>NC-CPS-110-2022</v>
          </cell>
          <cell r="B112" t="str">
            <v>2 NACIONAL</v>
          </cell>
          <cell r="C112" t="str">
            <v>CD-NC-156-2022</v>
          </cell>
          <cell r="D112">
            <v>110</v>
          </cell>
          <cell r="E112" t="str">
            <v>HEIMUNTH ALEXANDER DUARTE CUBILLOS</v>
          </cell>
          <cell r="F112">
            <v>44581</v>
          </cell>
          <cell r="G112" t="str">
            <v>Prestar servicios profesionales para la orientación técnica de los espacios de participación y gobernanza con actores locales para el tratamiento de los conflictos socio ambientales en las áreas protegidas.</v>
          </cell>
          <cell r="H112" t="str">
            <v>2 CONTRATACIÓN DIRECTA</v>
          </cell>
          <cell r="I112" t="str">
            <v>14 PRESTACIÓN DE SERVICIOS</v>
          </cell>
          <cell r="J112" t="str">
            <v>N/A</v>
          </cell>
          <cell r="K112">
            <v>21722</v>
          </cell>
          <cell r="L112">
            <v>16322</v>
          </cell>
          <cell r="M112" t="str">
            <v>21/01/2022</v>
          </cell>
          <cell r="O112">
            <v>6794000</v>
          </cell>
          <cell r="P112">
            <v>74507333</v>
          </cell>
          <cell r="Q112">
            <v>200.33333332836628</v>
          </cell>
          <cell r="R112" t="str">
            <v>1 PERSONA NATURAL</v>
          </cell>
          <cell r="S112" t="str">
            <v>3 CÉDULA DE CIUDADANÍA</v>
          </cell>
          <cell r="T112">
            <v>82394159</v>
          </cell>
          <cell r="U112" t="str">
            <v>N-A</v>
          </cell>
          <cell r="V112" t="str">
            <v>11 NO SE DILIGENCIA INFORMACIÓN PARA ESTE FORMULARIO EN ESTE PERÍODO DE REPORTE</v>
          </cell>
          <cell r="X112" t="str">
            <v>HEIMUNTH ALEXANDER DUARTE CUBILLOS</v>
          </cell>
          <cell r="Y112" t="str">
            <v>1 PÓLIZA</v>
          </cell>
          <cell r="Z112" t="str">
            <v>12 SEGUROS DEL ESTADO</v>
          </cell>
          <cell r="AA112" t="str">
            <v>2 CUMPLIMIENTO</v>
          </cell>
          <cell r="AB112">
            <v>44582</v>
          </cell>
          <cell r="AC112" t="str">
            <v>37-46-101003836</v>
          </cell>
          <cell r="AD112" t="str">
            <v>GRUPO DE PLANEACIÓN Y MANEJO</v>
          </cell>
          <cell r="AE112" t="str">
            <v>2 SUPERVISOR</v>
          </cell>
          <cell r="AF112" t="str">
            <v>3 CÉDULA DE CIUDADANÍA</v>
          </cell>
          <cell r="AG112">
            <v>52827064</v>
          </cell>
          <cell r="AH112" t="str">
            <v>SANDRA MILENA RODRIGUEZ PEÑA</v>
          </cell>
          <cell r="AI112">
            <v>329</v>
          </cell>
          <cell r="AJ112" t="str">
            <v>3 NO PACTADOS</v>
          </cell>
          <cell r="AK112" t="str">
            <v>21/01/2022</v>
          </cell>
          <cell r="AM112" t="str">
            <v>4 NO SE HA ADICIONADO NI EN VALOR y EN TIEMPO</v>
          </cell>
          <cell r="AN112">
            <v>0</v>
          </cell>
          <cell r="AO112">
            <v>0</v>
          </cell>
          <cell r="AQ112">
            <v>0</v>
          </cell>
          <cell r="AS112">
            <v>44582</v>
          </cell>
          <cell r="AT112">
            <v>44914</v>
          </cell>
          <cell r="AV112" t="str">
            <v>2. NO</v>
          </cell>
          <cell r="AY112" t="str">
            <v>2. NO</v>
          </cell>
          <cell r="AZ112">
            <v>0</v>
          </cell>
          <cell r="BD112" t="str">
            <v>2022420501000110E</v>
          </cell>
          <cell r="BE112">
            <v>74507333</v>
          </cell>
          <cell r="BG112" t="str">
            <v>https://www.secop.gov.co/CO1BusinessLine/Tendering/BuyerWorkArea/Index?docUniqueIdentifier=CO1.BDOS.2627967</v>
          </cell>
          <cell r="BH112" t="str">
            <v>VIGENTE</v>
          </cell>
          <cell r="BJ112" t="str">
            <v>https://community.secop.gov.co/Public/Tendering/OpportunityDetail/Index?noticeUID=CO1.NTC.2633304&amp;isFromPublicArea=True&amp;isModal=False</v>
          </cell>
        </row>
        <row r="113">
          <cell r="A113" t="str">
            <v>NC-CPS-111-2022</v>
          </cell>
          <cell r="B113" t="str">
            <v>2 NACIONAL</v>
          </cell>
          <cell r="C113" t="str">
            <v>CD-NC-123-2022</v>
          </cell>
          <cell r="D113">
            <v>111</v>
          </cell>
          <cell r="E113" t="str">
            <v>RICARDO ALFONSO REINA QUIROGA</v>
          </cell>
          <cell r="F113">
            <v>44581</v>
          </cell>
          <cell r="G113" t="str">
            <v>Prestación de servicios profesionales para liderar el desarrollo, implementación y seguimiento de agendas intersectoriales para los diferentes procesos de nuevas áreas protegidas y ampliaciones, liderados desde la Subdirección de Gestión y Manejo de Áreas Protegidas, así como de apoyo en la formulación, evaluación, seguimiento y reporte de proyectos.</v>
          </cell>
          <cell r="H113" t="str">
            <v>2 CONTRATACIÓN DIRECTA</v>
          </cell>
          <cell r="I113" t="str">
            <v>14 PRESTACIÓN DE SERVICIOS</v>
          </cell>
          <cell r="J113" t="str">
            <v>N/A</v>
          </cell>
          <cell r="K113">
            <v>17922</v>
          </cell>
          <cell r="L113">
            <v>16422</v>
          </cell>
          <cell r="M113" t="str">
            <v>21/01/2022</v>
          </cell>
          <cell r="O113">
            <v>6304000</v>
          </cell>
          <cell r="P113">
            <v>69344000</v>
          </cell>
          <cell r="Q113">
            <v>0</v>
          </cell>
          <cell r="R113" t="str">
            <v>1 PERSONA NATURAL</v>
          </cell>
          <cell r="S113" t="str">
            <v>3 CÉDULA DE CIUDADANÍA</v>
          </cell>
          <cell r="T113">
            <v>79296673</v>
          </cell>
          <cell r="U113" t="str">
            <v>N-A</v>
          </cell>
          <cell r="V113" t="str">
            <v>11 NO SE DILIGENCIA INFORMACIÓN PARA ESTE FORMULARIO EN ESTE PERÍODO DE REPORTE</v>
          </cell>
          <cell r="X113" t="str">
            <v>RICARDO ALFONSO REINA QUIROGA</v>
          </cell>
          <cell r="Y113" t="str">
            <v>1 PÓLIZA</v>
          </cell>
          <cell r="Z113" t="str">
            <v>12 SEGUROS DEL ESTADO</v>
          </cell>
          <cell r="AA113" t="str">
            <v>2 CUMPLIMIENTO</v>
          </cell>
          <cell r="AB113">
            <v>44582</v>
          </cell>
          <cell r="AC113" t="str">
            <v>37-46-101003823</v>
          </cell>
          <cell r="AD113" t="str">
            <v>GRUPO DE GESTIÓN E INTEGRACIÓN DEL SINAP</v>
          </cell>
          <cell r="AE113" t="str">
            <v>2 SUPERVISOR</v>
          </cell>
          <cell r="AF113" t="str">
            <v>3 CÉDULA DE CIUDADANÍA</v>
          </cell>
          <cell r="AG113">
            <v>5947992</v>
          </cell>
          <cell r="AH113" t="str">
            <v>LUIS ALBERTO CRUZ COLORADO</v>
          </cell>
          <cell r="AI113">
            <v>330</v>
          </cell>
          <cell r="AJ113" t="str">
            <v>3 NO PACTADOS</v>
          </cell>
          <cell r="AK113" t="str">
            <v>21/01/2022</v>
          </cell>
          <cell r="AM113" t="str">
            <v>4 NO SE HA ADICIONADO NI EN VALOR y EN TIEMPO</v>
          </cell>
          <cell r="AN113">
            <v>0</v>
          </cell>
          <cell r="AO113">
            <v>0</v>
          </cell>
          <cell r="AQ113">
            <v>0</v>
          </cell>
          <cell r="AS113">
            <v>44582</v>
          </cell>
          <cell r="AT113">
            <v>44915</v>
          </cell>
          <cell r="AV113" t="str">
            <v>2. NO</v>
          </cell>
          <cell r="AY113" t="str">
            <v>2. NO</v>
          </cell>
          <cell r="AZ113">
            <v>0</v>
          </cell>
          <cell r="BD113" t="str">
            <v>2022420501000111E</v>
          </cell>
          <cell r="BE113">
            <v>69344000</v>
          </cell>
          <cell r="BG113" t="str">
            <v>https://www.secop.gov.co/CO1BusinessLine/Tendering/BuyerWorkArea/Index?docUniqueIdentifier=CO1.BDOS.2616803</v>
          </cell>
          <cell r="BH113" t="str">
            <v>VIGENTE</v>
          </cell>
          <cell r="BJ113" t="str">
            <v>https://community.secop.gov.co/Public/Tendering/OpportunityDetail/Index?noticeUID=CO1.NTC.2621751&amp;isFromPublicArea=True&amp;isModal=False</v>
          </cell>
        </row>
        <row r="114">
          <cell r="A114" t="str">
            <v>NC-CPS-112-2022</v>
          </cell>
          <cell r="B114" t="str">
            <v>2 NACIONAL</v>
          </cell>
          <cell r="C114" t="str">
            <v>CD-NC-144-2022</v>
          </cell>
          <cell r="D114">
            <v>112</v>
          </cell>
          <cell r="E114" t="str">
            <v>JENNY PAOLA GALLO SANTOS</v>
          </cell>
          <cell r="F114">
            <v>44581</v>
          </cell>
          <cell r="G114" t="str">
            <v>Prestar servicios profesionales en la orientación técnica para la implementación de los planes de ordenamiento ecoturistico y su incorporación en el marco regional.</v>
          </cell>
          <cell r="H114" t="str">
            <v>2 CONTRATACIÓN DIRECTA</v>
          </cell>
          <cell r="I114" t="str">
            <v>14 PRESTACIÓN DE SERVICIOS</v>
          </cell>
          <cell r="J114" t="str">
            <v>N/A</v>
          </cell>
          <cell r="K114">
            <v>18822</v>
          </cell>
          <cell r="L114">
            <v>16522</v>
          </cell>
          <cell r="M114" t="str">
            <v>21/01/2022</v>
          </cell>
          <cell r="O114">
            <v>5100000</v>
          </cell>
          <cell r="P114">
            <v>62510000</v>
          </cell>
          <cell r="Q114">
            <v>-6580000</v>
          </cell>
          <cell r="R114" t="str">
            <v>1 PERSONA NATURAL</v>
          </cell>
          <cell r="S114" t="str">
            <v>3 CÉDULA DE CIUDADANÍA</v>
          </cell>
          <cell r="T114">
            <v>52816452</v>
          </cell>
          <cell r="U114" t="str">
            <v>N-A</v>
          </cell>
          <cell r="V114" t="str">
            <v>11 NO SE DILIGENCIA INFORMACIÓN PARA ESTE FORMULARIO EN ESTE PERÍODO DE REPORTE</v>
          </cell>
          <cell r="X114" t="str">
            <v>JENNY PAOLA GALLO SANTOS</v>
          </cell>
          <cell r="Y114" t="str">
            <v>1 PÓLIZA</v>
          </cell>
          <cell r="Z114" t="str">
            <v>12 SEGUROS DEL ESTADO</v>
          </cell>
          <cell r="AA114" t="str">
            <v>2 CUMPLIMIENTO</v>
          </cell>
          <cell r="AB114">
            <v>44582</v>
          </cell>
          <cell r="AC114" t="str">
            <v>18-46-101013099</v>
          </cell>
          <cell r="AD114" t="str">
            <v>GRUPO DE PLANEACIÓN Y MANEJO</v>
          </cell>
          <cell r="AE114" t="str">
            <v>2 SUPERVISOR</v>
          </cell>
          <cell r="AF114" t="str">
            <v>3 CÉDULA DE CIUDADANÍA</v>
          </cell>
          <cell r="AG114">
            <v>52827064</v>
          </cell>
          <cell r="AH114" t="str">
            <v>SANDRA MILENA RODRIGUEZ PEÑA</v>
          </cell>
          <cell r="AI114">
            <v>329</v>
          </cell>
          <cell r="AJ114" t="str">
            <v>3 NO PACTADOS</v>
          </cell>
          <cell r="AK114" t="str">
            <v>21/01/2022</v>
          </cell>
          <cell r="AM114" t="str">
            <v>4 NO SE HA ADICIONADO NI EN VALOR y EN TIEMPO</v>
          </cell>
          <cell r="AN114">
            <v>0</v>
          </cell>
          <cell r="AO114">
            <v>0</v>
          </cell>
          <cell r="AQ114">
            <v>0</v>
          </cell>
          <cell r="AS114">
            <v>44582</v>
          </cell>
          <cell r="AT114">
            <v>44914</v>
          </cell>
          <cell r="AV114" t="str">
            <v>2. NO</v>
          </cell>
          <cell r="AY114" t="str">
            <v>2. NO</v>
          </cell>
          <cell r="AZ114">
            <v>0</v>
          </cell>
          <cell r="BD114" t="str">
            <v>2022420501000112E</v>
          </cell>
          <cell r="BE114">
            <v>62510000</v>
          </cell>
          <cell r="BG114" t="str">
            <v>https://www.secop.gov.co/CO1BusinessLine/Tendering/BuyerWorkArea/Index?docUniqueIdentifier=CO1.BDOS.2628095</v>
          </cell>
          <cell r="BH114" t="str">
            <v>VIGENTE</v>
          </cell>
          <cell r="BJ114" t="str">
            <v>https://community.secop.gov.co/Public/Tendering/OpportunityDetail/Index?noticeUID=CO1.NTC.2637302&amp;isFromPublicArea=True&amp;isModal=False</v>
          </cell>
        </row>
        <row r="115">
          <cell r="A115" t="str">
            <v>NC-CPS-113-2022</v>
          </cell>
          <cell r="B115" t="str">
            <v>2 NACIONAL</v>
          </cell>
          <cell r="C115" t="str">
            <v>CD-NC-154-2022</v>
          </cell>
          <cell r="D115">
            <v>113</v>
          </cell>
          <cell r="E115" t="str">
            <v>CAMILO ERNESTO ERAZO OBANDO</v>
          </cell>
          <cell r="F115">
            <v>44581</v>
          </cell>
          <cell r="G115" t="str">
            <v>Prestación de servicios profesionales para orientar los ejes de participación y gobernanza que fortalezcan la gestión de conservación de las áreas protegidas y su relacionamiento con los diversos actores sociales.</v>
          </cell>
          <cell r="H115" t="str">
            <v>2 CONTRATACIÓN DIRECTA</v>
          </cell>
          <cell r="I115" t="str">
            <v>14 PRESTACIÓN DE SERVICIOS</v>
          </cell>
          <cell r="J115" t="str">
            <v>N/A</v>
          </cell>
          <cell r="K115">
            <v>22122</v>
          </cell>
          <cell r="L115">
            <v>16622</v>
          </cell>
          <cell r="M115" t="str">
            <v>21/01/2022</v>
          </cell>
          <cell r="O115">
            <v>8973000</v>
          </cell>
          <cell r="P115">
            <v>101694000</v>
          </cell>
          <cell r="Q115">
            <v>0</v>
          </cell>
          <cell r="R115" t="str">
            <v>1 PERSONA NATURAL</v>
          </cell>
          <cell r="S115" t="str">
            <v>3 CÉDULA DE CIUDADANÍA</v>
          </cell>
          <cell r="T115">
            <v>5207802</v>
          </cell>
          <cell r="U115" t="str">
            <v>N-A</v>
          </cell>
          <cell r="V115" t="str">
            <v>11 NO SE DILIGENCIA INFORMACIÓN PARA ESTE FORMULARIO EN ESTE PERÍODO DE REPORTE</v>
          </cell>
          <cell r="X115" t="str">
            <v>CAMILO ERNESTO ERAZO OBANDO</v>
          </cell>
          <cell r="Y115" t="str">
            <v>1 PÓLIZA</v>
          </cell>
          <cell r="Z115" t="str">
            <v>12 SEGUROS DEL ESTADO</v>
          </cell>
          <cell r="AA115" t="str">
            <v>2 CUMPLIMIENTO</v>
          </cell>
          <cell r="AB115">
            <v>44582</v>
          </cell>
          <cell r="AC115" t="str">
            <v>18-46-101013097</v>
          </cell>
          <cell r="AD115" t="str">
            <v>GRUPO DE PLANEACIÓN Y MANEJO</v>
          </cell>
          <cell r="AE115" t="str">
            <v>2 SUPERVISOR</v>
          </cell>
          <cell r="AF115" t="str">
            <v>3 CÉDULA DE CIUDADANÍA</v>
          </cell>
          <cell r="AG115">
            <v>52827064</v>
          </cell>
          <cell r="AH115" t="str">
            <v>SANDRA MILENA RODRIGUEZ PEÑA</v>
          </cell>
          <cell r="AI115">
            <v>340</v>
          </cell>
          <cell r="AJ115" t="str">
            <v>3 NO PACTADOS</v>
          </cell>
          <cell r="AK115" t="str">
            <v>21/01/2022</v>
          </cell>
          <cell r="AM115" t="str">
            <v>4 NO SE HA ADICIONADO NI EN VALOR y EN TIEMPO</v>
          </cell>
          <cell r="AN115">
            <v>0</v>
          </cell>
          <cell r="AO115">
            <v>0</v>
          </cell>
          <cell r="AQ115">
            <v>0</v>
          </cell>
          <cell r="AS115">
            <v>44582</v>
          </cell>
          <cell r="AT115">
            <v>44925</v>
          </cell>
          <cell r="AV115" t="str">
            <v>2. NO</v>
          </cell>
          <cell r="AY115" t="str">
            <v>2. NO</v>
          </cell>
          <cell r="AZ115">
            <v>0</v>
          </cell>
          <cell r="BD115" t="str">
            <v>2022420501000113E</v>
          </cell>
          <cell r="BE115">
            <v>101694000</v>
          </cell>
          <cell r="BG115" t="str">
            <v>https://www.secop.gov.co/CO1BusinessLine/Tendering/BuyerWorkArea/Index?docUniqueIdentifier=CO1.BDOS.2627259</v>
          </cell>
          <cell r="BH115" t="str">
            <v>VIGENTE</v>
          </cell>
          <cell r="BJ115" t="str">
            <v>https://community.secop.gov.co/Public/Tendering/OpportunityDetail/Index?noticeUID=CO1.NTC.2634767&amp;isFromPublicArea=True&amp;isModal=False</v>
          </cell>
        </row>
        <row r="116">
          <cell r="A116" t="str">
            <v>NC-CPS-114-2022</v>
          </cell>
          <cell r="B116" t="str">
            <v>2 NACIONAL</v>
          </cell>
          <cell r="C116" t="str">
            <v>CD-NC-155-2022</v>
          </cell>
          <cell r="D116">
            <v>114</v>
          </cell>
          <cell r="E116" t="str">
            <v>LUISA FERNANDA MALDONADO MORALES</v>
          </cell>
          <cell r="F116">
            <v>44581</v>
          </cell>
          <cell r="G116" t="str">
            <v>Prestar servicios profesionales para orientar los procesos relacionados con ecosistemas acuàticos en las áreas administradas por PNN y el relacionamiento con los actores que inciden en su manejo.</v>
          </cell>
          <cell r="H116" t="str">
            <v>2 CONTRATACIÓN DIRECTA</v>
          </cell>
          <cell r="I116" t="str">
            <v>14 PRESTACIÓN DE SERVICIOS</v>
          </cell>
          <cell r="J116" t="str">
            <v>N/A</v>
          </cell>
          <cell r="K116">
            <v>20422</v>
          </cell>
          <cell r="L116">
            <v>16722</v>
          </cell>
          <cell r="M116" t="str">
            <v>21/01/2022</v>
          </cell>
          <cell r="O116">
            <v>6665000</v>
          </cell>
          <cell r="P116">
            <v>73315000</v>
          </cell>
          <cell r="Q116">
            <v>0</v>
          </cell>
          <cell r="R116" t="str">
            <v>1 PERSONA NATURAL</v>
          </cell>
          <cell r="S116" t="str">
            <v>3 CÉDULA DE CIUDADANÍA</v>
          </cell>
          <cell r="T116">
            <v>52347683</v>
          </cell>
          <cell r="U116" t="str">
            <v>N-A</v>
          </cell>
          <cell r="V116" t="str">
            <v>11 NO SE DILIGENCIA INFORMACIÓN PARA ESTE FORMULARIO EN ESTE PERÍODO DE REPORTE</v>
          </cell>
          <cell r="X116" t="str">
            <v>LUISA FERNANDA MALDONADO MORALES</v>
          </cell>
          <cell r="Y116" t="str">
            <v>1 PÓLIZA</v>
          </cell>
          <cell r="Z116" t="str">
            <v>12 SEGUROS DEL ESTADO</v>
          </cell>
          <cell r="AA116" t="str">
            <v>2 CUMPLIMIENTO</v>
          </cell>
          <cell r="AB116">
            <v>44582</v>
          </cell>
          <cell r="AC116" t="str">
            <v>18-46-101013091</v>
          </cell>
          <cell r="AD116" t="str">
            <v>GRUPO DE PLANEACIÓN Y MANEJO</v>
          </cell>
          <cell r="AE116" t="str">
            <v>2 SUPERVISOR</v>
          </cell>
          <cell r="AF116" t="str">
            <v>3 CÉDULA DE CIUDADANÍA</v>
          </cell>
          <cell r="AG116">
            <v>52827064</v>
          </cell>
          <cell r="AH116" t="str">
            <v>SANDRA MILENA RODRIGUEZ PEÑA</v>
          </cell>
          <cell r="AI116">
            <v>330</v>
          </cell>
          <cell r="AJ116" t="str">
            <v>3 NO PACTADOS</v>
          </cell>
          <cell r="AK116" t="str">
            <v>21/01/2022</v>
          </cell>
          <cell r="AM116" t="str">
            <v>4 NO SE HA ADICIONADO NI EN VALOR y EN TIEMPO</v>
          </cell>
          <cell r="AN116">
            <v>0</v>
          </cell>
          <cell r="AO116">
            <v>0</v>
          </cell>
          <cell r="AQ116">
            <v>0</v>
          </cell>
          <cell r="AS116">
            <v>44582</v>
          </cell>
          <cell r="AT116">
            <v>44915</v>
          </cell>
          <cell r="AV116" t="str">
            <v>2. NO</v>
          </cell>
          <cell r="AY116" t="str">
            <v>2. NO</v>
          </cell>
          <cell r="AZ116">
            <v>0</v>
          </cell>
          <cell r="BD116" t="str">
            <v>2022420501000114E</v>
          </cell>
          <cell r="BE116">
            <v>73315000</v>
          </cell>
          <cell r="BG116" t="str">
            <v>https://www.secop.gov.co/CO1BusinessLine/Tendering/BuyerWorkArea/Index?docUniqueIdentifier=CO1.BDOS.2627447</v>
          </cell>
          <cell r="BH116" t="str">
            <v>VIGENTE</v>
          </cell>
          <cell r="BJ116" t="str">
            <v>https://community.secop.gov.co/Public/Tendering/OpportunityDetail/Index?noticeUID=CO1.NTC.2633146&amp;isFromPublicArea=True&amp;isModal=False</v>
          </cell>
        </row>
        <row r="117">
          <cell r="A117" t="str">
            <v>NC-CPS-115-2022</v>
          </cell>
          <cell r="B117" t="str">
            <v>2 NACIONAL</v>
          </cell>
          <cell r="C117" t="str">
            <v>CD-NC-135-2022</v>
          </cell>
          <cell r="D117">
            <v>115</v>
          </cell>
          <cell r="E117" t="str">
            <v>CRISTHIAN ANDRES HOYOS DOMINGUEZ</v>
          </cell>
          <cell r="F117">
            <v>44582</v>
          </cell>
          <cell r="G117" t="str">
            <v>Prestación de servicios profesionales en el Grupo de Gestión Financiera con fin de gestionar las actividades relacionadas con central de cuentas</v>
          </cell>
          <cell r="H117" t="str">
            <v>2 CONTRATACIÓN DIRECTA</v>
          </cell>
          <cell r="I117" t="str">
            <v>14 PRESTACIÓN DE SERVICIOS</v>
          </cell>
          <cell r="J117" t="str">
            <v>N/A</v>
          </cell>
          <cell r="K117">
            <v>2822</v>
          </cell>
          <cell r="L117">
            <v>17222</v>
          </cell>
          <cell r="M117" t="str">
            <v>24/01/2022</v>
          </cell>
          <cell r="O117">
            <v>3000000</v>
          </cell>
          <cell r="P117">
            <v>34000000</v>
          </cell>
          <cell r="Q117">
            <v>0</v>
          </cell>
          <cell r="R117" t="str">
            <v>1 PERSONA NATURAL</v>
          </cell>
          <cell r="S117" t="str">
            <v>3 CÉDULA DE CIUDADANÍA</v>
          </cell>
          <cell r="T117">
            <v>1143414249</v>
          </cell>
          <cell r="U117" t="str">
            <v>N-A</v>
          </cell>
          <cell r="V117" t="str">
            <v>11 NO SE DILIGENCIA INFORMACIÓN PARA ESTE FORMULARIO EN ESTE PERÍODO DE REPORTE</v>
          </cell>
          <cell r="X117" t="str">
            <v>CRISTHIAN ANDRES HOYOS DOMINGUEZ</v>
          </cell>
          <cell r="Y117" t="str">
            <v>6 NO CONSTITUYÓ GARANTÍAS</v>
          </cell>
          <cell r="AA117" t="str">
            <v>N-A</v>
          </cell>
          <cell r="AB117" t="str">
            <v>N-A</v>
          </cell>
          <cell r="AC117" t="str">
            <v>N-A</v>
          </cell>
          <cell r="AD117" t="str">
            <v>GRUPO DE GESTIÓN FINANCIERA</v>
          </cell>
          <cell r="AE117" t="str">
            <v>2 SUPERVISOR</v>
          </cell>
          <cell r="AF117" t="str">
            <v>3 CÉDULA DE CIUDADANÍA</v>
          </cell>
          <cell r="AG117">
            <v>52260278</v>
          </cell>
          <cell r="AH117" t="str">
            <v>LUZ MYRIAM ENRIQUEZ GUAVITA</v>
          </cell>
          <cell r="AI117">
            <v>340</v>
          </cell>
          <cell r="AJ117" t="str">
            <v>3 NO PACTADOS</v>
          </cell>
          <cell r="AK117" t="str">
            <v>n-a</v>
          </cell>
          <cell r="AM117" t="str">
            <v>4 NO SE HA ADICIONADO NI EN VALOR y EN TIEMPO</v>
          </cell>
          <cell r="AN117">
            <v>0</v>
          </cell>
          <cell r="AO117">
            <v>0</v>
          </cell>
          <cell r="AQ117">
            <v>0</v>
          </cell>
          <cell r="AS117">
            <v>44585</v>
          </cell>
          <cell r="AT117">
            <v>44925</v>
          </cell>
          <cell r="AV117" t="str">
            <v>2. NO</v>
          </cell>
          <cell r="AY117" t="str">
            <v>2. NO</v>
          </cell>
          <cell r="AZ117">
            <v>0</v>
          </cell>
          <cell r="BD117" t="str">
            <v>2022420501000115E</v>
          </cell>
          <cell r="BE117">
            <v>34000000</v>
          </cell>
          <cell r="BG117" t="str">
            <v>https://www.secop.gov.co/CO1BusinessLine/Tendering/BuyerWorkArea/Index?docUniqueIdentifier=CO1.BDOS.2618580</v>
          </cell>
          <cell r="BH117" t="str">
            <v>VIGENTE</v>
          </cell>
          <cell r="BJ117" t="str">
            <v>https://community.secop.gov.co/Public/Tendering/OpportunityDetail/Index?noticeUID=CO1.NTC.2627148&amp;isFromPublicArea=True&amp;isModal=False</v>
          </cell>
        </row>
        <row r="118">
          <cell r="A118" t="str">
            <v>NC-CPS-116-2022</v>
          </cell>
          <cell r="B118" t="str">
            <v>2 NACIONAL</v>
          </cell>
          <cell r="C118" t="str">
            <v>CD-NC-153-2022</v>
          </cell>
          <cell r="D118">
            <v>116</v>
          </cell>
          <cell r="E118" t="str">
            <v xml:space="preserve">OLIVA JAIMES FLOREZ </v>
          </cell>
          <cell r="F118">
            <v>44582</v>
          </cell>
          <cell r="G118" t="str">
            <v>Prestación de servicios profesionales y de apoyo al Grupo de Planeacion y Manejo en la orientación técnica para la propagación de material vegetal y plantaciones de restauración ecológica.</v>
          </cell>
          <cell r="H118" t="str">
            <v>2 CONTRATACIÓN DIRECTA</v>
          </cell>
          <cell r="I118" t="str">
            <v>14 PRESTACIÓN DE SERVICIOS</v>
          </cell>
          <cell r="J118" t="str">
            <v>N/A</v>
          </cell>
          <cell r="K118">
            <v>21522</v>
          </cell>
          <cell r="L118">
            <v>16922</v>
          </cell>
          <cell r="M118" t="str">
            <v>21/01/2022</v>
          </cell>
          <cell r="O118">
            <v>6304000</v>
          </cell>
          <cell r="P118">
            <v>68923733</v>
          </cell>
          <cell r="Q118">
            <v>0.3333333432674408</v>
          </cell>
          <cell r="R118" t="str">
            <v>1 PERSONA NATURAL</v>
          </cell>
          <cell r="S118" t="str">
            <v>3 CÉDULA DE CIUDADANÍA</v>
          </cell>
          <cell r="T118">
            <v>1096953329</v>
          </cell>
          <cell r="U118" t="str">
            <v>N-A</v>
          </cell>
          <cell r="V118" t="str">
            <v>11 NO SE DILIGENCIA INFORMACIÓN PARA ESTE FORMULARIO EN ESTE PERÍODO DE REPORTE</v>
          </cell>
          <cell r="X118" t="str">
            <v xml:space="preserve">OLIVA JAIMES FLOREZ </v>
          </cell>
          <cell r="Y118" t="str">
            <v>1 PÓLIZA</v>
          </cell>
          <cell r="Z118" t="str">
            <v>12 SEGUROS DEL ESTADO</v>
          </cell>
          <cell r="AA118" t="str">
            <v>2 CUMPLIMIENTO</v>
          </cell>
          <cell r="AB118">
            <v>44586</v>
          </cell>
          <cell r="AC118" t="str">
            <v>37-46-101003984</v>
          </cell>
          <cell r="AD118" t="str">
            <v>GRUPO DE PLANEACIÓN Y MANEJO</v>
          </cell>
          <cell r="AE118" t="str">
            <v>2 SUPERVISOR</v>
          </cell>
          <cell r="AF118" t="str">
            <v>3 CÉDULA DE CIUDADANÍA</v>
          </cell>
          <cell r="AG118">
            <v>52827064</v>
          </cell>
          <cell r="AH118" t="str">
            <v>SANDRA MILENA RODRIGUEZ PEÑA</v>
          </cell>
          <cell r="AI118">
            <v>328</v>
          </cell>
          <cell r="AJ118" t="str">
            <v>3 NO PACTADOS</v>
          </cell>
          <cell r="AK118" t="str">
            <v>26/01/2022</v>
          </cell>
          <cell r="AM118" t="str">
            <v>4 NO SE HA ADICIONADO NI EN VALOR y EN TIEMPO</v>
          </cell>
          <cell r="AN118">
            <v>0</v>
          </cell>
          <cell r="AO118">
            <v>0</v>
          </cell>
          <cell r="AQ118">
            <v>0</v>
          </cell>
          <cell r="AS118">
            <v>44587</v>
          </cell>
          <cell r="AT118">
            <v>44918</v>
          </cell>
          <cell r="AV118" t="str">
            <v>2. NO</v>
          </cell>
          <cell r="AY118" t="str">
            <v>2. NO</v>
          </cell>
          <cell r="AZ118">
            <v>0</v>
          </cell>
          <cell r="BD118" t="str">
            <v>2022420501000116E</v>
          </cell>
          <cell r="BE118">
            <v>68923733</v>
          </cell>
          <cell r="BG118" t="str">
            <v>https://www.secop.gov.co/CO1BusinessLine/Tendering/BuyerWorkArea/Index?docUniqueIdentifier=CO1.BDOS.2627974</v>
          </cell>
          <cell r="BH118" t="str">
            <v>VIGENTE</v>
          </cell>
          <cell r="BJ118" t="str">
            <v>https://community.secop.gov.co/Public/Tendering/OpportunityDetail/Index?noticeUID=CO1.NTC.2636226&amp;isFromPublicArea=True&amp;isModal=False</v>
          </cell>
        </row>
        <row r="119">
          <cell r="A119" t="str">
            <v>NC-CPS-117-2022</v>
          </cell>
          <cell r="B119" t="str">
            <v>2 NACIONAL</v>
          </cell>
          <cell r="C119" t="str">
            <v>CD-NC-091-2022</v>
          </cell>
          <cell r="D119">
            <v>117</v>
          </cell>
          <cell r="E119" t="str">
            <v>SANDRA MILENA MARTINEZ VARGAS</v>
          </cell>
          <cell r="F119">
            <v>44582</v>
          </cell>
          <cell r="G119" t="str">
            <v>Prestación de servicios profesionales en la Oficina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ell>
          <cell r="H119" t="str">
            <v>2 CONTRATACIÓN DIRECTA</v>
          </cell>
          <cell r="I119" t="str">
            <v>14 PRESTACIÓN DE SERVICIOS</v>
          </cell>
          <cell r="J119" t="str">
            <v>N/A</v>
          </cell>
          <cell r="K119">
            <v>14922</v>
          </cell>
          <cell r="L119">
            <v>17322</v>
          </cell>
          <cell r="M119" t="str">
            <v>24/01/2022</v>
          </cell>
          <cell r="O119">
            <v>5700000</v>
          </cell>
          <cell r="P119">
            <v>62510000</v>
          </cell>
          <cell r="Q119">
            <v>0</v>
          </cell>
          <cell r="R119" t="str">
            <v>1 PERSONA NATURAL</v>
          </cell>
          <cell r="S119" t="str">
            <v>3 CÉDULA DE CIUDADANÍA</v>
          </cell>
          <cell r="T119">
            <v>52441381</v>
          </cell>
          <cell r="U119" t="str">
            <v>N-A</v>
          </cell>
          <cell r="V119" t="str">
            <v>11 NO SE DILIGENCIA INFORMACIÓN PARA ESTE FORMULARIO EN ESTE PERÍODO DE REPORTE</v>
          </cell>
          <cell r="X119" t="str">
            <v>SANDRA MILENA MARTINEZ VARGAS</v>
          </cell>
          <cell r="Y119" t="str">
            <v>1 PÓLIZA</v>
          </cell>
          <cell r="Z119" t="str">
            <v>12 SEGUROS DEL ESTADO</v>
          </cell>
          <cell r="AA119" t="str">
            <v>2 CUMPLIMIENTO</v>
          </cell>
          <cell r="AB119">
            <v>44586</v>
          </cell>
          <cell r="AC119" t="str">
            <v>14-46-101068166</v>
          </cell>
          <cell r="AD119" t="str">
            <v>OFICINA DE CONTROL DISCIPLINARIO INTERNO</v>
          </cell>
          <cell r="AE119" t="str">
            <v>2 SUPERVISOR</v>
          </cell>
          <cell r="AF119" t="str">
            <v>3 CÉDULA DE CIUDADANÍA</v>
          </cell>
          <cell r="AG119">
            <v>51715044</v>
          </cell>
          <cell r="AH119" t="str">
            <v>MARIA DEL PILAR RODRÍGUEZ MATEUS</v>
          </cell>
          <cell r="AI119">
            <v>329</v>
          </cell>
          <cell r="AJ119" t="str">
            <v>3 NO PACTADOS</v>
          </cell>
          <cell r="AK119" t="str">
            <v>26/01/2022</v>
          </cell>
          <cell r="AM119" t="str">
            <v>4 NO SE HA ADICIONADO NI EN VALOR y EN TIEMPO</v>
          </cell>
          <cell r="AN119">
            <v>0</v>
          </cell>
          <cell r="AO119">
            <v>0</v>
          </cell>
          <cell r="AQ119">
            <v>0</v>
          </cell>
          <cell r="AS119">
            <v>44587</v>
          </cell>
          <cell r="AT119">
            <v>44919</v>
          </cell>
          <cell r="AV119" t="str">
            <v>2. NO</v>
          </cell>
          <cell r="AY119" t="str">
            <v>2. NO</v>
          </cell>
          <cell r="AZ119">
            <v>0</v>
          </cell>
          <cell r="BD119" t="str">
            <v>2022420501000117E</v>
          </cell>
          <cell r="BE119">
            <v>62510000</v>
          </cell>
          <cell r="BG119" t="str">
            <v>https://www.secop.gov.co/CO1BusinessLine/Tendering/BuyerWorkArea/Index?docUniqueIdentifier=CO1.BDOS.2579557</v>
          </cell>
          <cell r="BH119" t="str">
            <v>VIGENTE</v>
          </cell>
          <cell r="BJ119" t="str">
            <v>https://community.secop.gov.co/Public/Tendering/OpportunityDetail/Index?noticeUID=CO1.NTC.2584827&amp;isFromPublicArea=True&amp;isModal=False</v>
          </cell>
        </row>
        <row r="120">
          <cell r="A120" t="str">
            <v>NC-CPS-118-2022</v>
          </cell>
          <cell r="B120" t="str">
            <v>2 NACIONAL</v>
          </cell>
          <cell r="C120" t="str">
            <v>CD-NC-137-2022</v>
          </cell>
          <cell r="D120">
            <v>118</v>
          </cell>
          <cell r="E120" t="str">
            <v xml:space="preserve">BETSY VIVIANA RODRIGUEZ CABEZA </v>
          </cell>
          <cell r="F120">
            <v>44582</v>
          </cell>
          <cell r="G120" t="str">
            <v>Prestación de servicios profesionales en la generación de información y seguimiento a la implementación de los portafolios de investigación y los programas de monitoreo de las áreas administradas por Parques Nacionales Naturales de Colombia.</v>
          </cell>
          <cell r="H120" t="str">
            <v>2 CONTRATACIÓN DIRECTA</v>
          </cell>
          <cell r="I120" t="str">
            <v>14 PRESTACIÓN DE SERVICIOS</v>
          </cell>
          <cell r="J120" t="str">
            <v>N/A</v>
          </cell>
          <cell r="K120">
            <v>20522</v>
          </cell>
          <cell r="L120">
            <v>17422</v>
          </cell>
          <cell r="M120" t="str">
            <v>24/01/2022</v>
          </cell>
          <cell r="O120">
            <v>5700000</v>
          </cell>
          <cell r="P120">
            <v>64600000</v>
          </cell>
          <cell r="Q120">
            <v>0</v>
          </cell>
          <cell r="R120" t="str">
            <v>1 PERSONA NATURAL</v>
          </cell>
          <cell r="S120" t="str">
            <v>3 CÉDULA DE CIUDADANÍA</v>
          </cell>
          <cell r="T120">
            <v>28049312</v>
          </cell>
          <cell r="U120" t="str">
            <v>N-A</v>
          </cell>
          <cell r="V120" t="str">
            <v>11 NO SE DILIGENCIA INFORMACIÓN PARA ESTE FORMULARIO EN ESTE PERÍODO DE REPORTE</v>
          </cell>
          <cell r="X120" t="str">
            <v xml:space="preserve">BETSY VIVIANA RODRIGUEZ CABEZA </v>
          </cell>
          <cell r="Y120" t="str">
            <v>1 PÓLIZA</v>
          </cell>
          <cell r="Z120" t="str">
            <v>12 SEGUROS DEL ESTADO</v>
          </cell>
          <cell r="AA120" t="str">
            <v>2 CUMPLIMIENTO</v>
          </cell>
          <cell r="AB120">
            <v>44585</v>
          </cell>
          <cell r="AC120" t="str">
            <v>18-46-101013362</v>
          </cell>
          <cell r="AD120" t="str">
            <v>GRUPO DE PLANEACIÓN Y MANEJO</v>
          </cell>
          <cell r="AE120" t="str">
            <v>2 SUPERVISOR</v>
          </cell>
          <cell r="AF120" t="str">
            <v>3 CÉDULA DE CIUDADANÍA</v>
          </cell>
          <cell r="AG120">
            <v>52827064</v>
          </cell>
          <cell r="AH120" t="str">
            <v>SANDRA MILENA RODRIGUEZ PEÑA</v>
          </cell>
          <cell r="AI120">
            <v>340</v>
          </cell>
          <cell r="AJ120" t="str">
            <v>3 NO PACTADOS</v>
          </cell>
          <cell r="AK120" t="str">
            <v>24/01/2022</v>
          </cell>
          <cell r="AM120" t="str">
            <v>4 NO SE HA ADICIONADO NI EN VALOR y EN TIEMPO</v>
          </cell>
          <cell r="AN120">
            <v>0</v>
          </cell>
          <cell r="AO120">
            <v>0</v>
          </cell>
          <cell r="AQ120">
            <v>0</v>
          </cell>
          <cell r="AS120">
            <v>44585</v>
          </cell>
          <cell r="AT120">
            <v>44925</v>
          </cell>
          <cell r="AV120" t="str">
            <v>2. NO</v>
          </cell>
          <cell r="AY120" t="str">
            <v>2. NO</v>
          </cell>
          <cell r="AZ120">
            <v>0</v>
          </cell>
          <cell r="BD120" t="str">
            <v>2022420501000118E</v>
          </cell>
          <cell r="BE120">
            <v>64600000</v>
          </cell>
          <cell r="BG120" t="str">
            <v>https://www.secop.gov.co/CO1BusinessLine/Tendering/BuyerWorkArea/Index?docUniqueIdentifier=CO1.BDOS.2620606</v>
          </cell>
          <cell r="BH120" t="str">
            <v>VIGENTE</v>
          </cell>
          <cell r="BJ120" t="str">
            <v xml:space="preserve">https://community.secop.gov.co/Public/Tendering/OpportunityDetail/Index?noticeUID=CO1.NTC.2638230&amp;isFromPublicArea=True&amp;isModal=False
</v>
          </cell>
        </row>
        <row r="121">
          <cell r="A121" t="str">
            <v>NC-CPS-119-2022</v>
          </cell>
          <cell r="B121" t="str">
            <v>2 NACIONAL</v>
          </cell>
          <cell r="C121" t="str">
            <v>CD-NC-051-2022</v>
          </cell>
          <cell r="D121">
            <v>119</v>
          </cell>
          <cell r="E121" t="str">
            <v>KIMBERLY JOHANNA MORRIS RODRIGUEZ</v>
          </cell>
          <cell r="F121">
            <v>44582</v>
          </cell>
          <cell r="G121" t="str">
            <v>Prestar servicios profesionales en la Subdirección de Gestión y Manejo de Áreas Protegidas para hacer la articulación e implementación de estrategias de conservación que ayuden al manejo efectivo de las áreas protegidas del Sistema de Parques Nacionales Naturales y al fortalecimiento de la gobernanza en el territorio.</v>
          </cell>
          <cell r="H121" t="str">
            <v>2 CONTRATACIÓN DIRECTA</v>
          </cell>
          <cell r="I121" t="str">
            <v>14 PRESTACIÓN DE SERVICIOS</v>
          </cell>
          <cell r="J121" t="str">
            <v>N/A</v>
          </cell>
          <cell r="K121">
            <v>11122</v>
          </cell>
          <cell r="L121">
            <v>17622</v>
          </cell>
          <cell r="M121" t="str">
            <v>24/01/2022</v>
          </cell>
          <cell r="O121">
            <v>3764000</v>
          </cell>
          <cell r="P121">
            <v>42658667</v>
          </cell>
          <cell r="Q121">
            <v>-0.3333333283662796</v>
          </cell>
          <cell r="R121" t="str">
            <v>1 PERSONA NATURAL</v>
          </cell>
          <cell r="S121" t="str">
            <v>3 CÉDULA DE CIUDADANÍA</v>
          </cell>
          <cell r="T121">
            <v>53090982</v>
          </cell>
          <cell r="U121" t="str">
            <v>N-A</v>
          </cell>
          <cell r="V121" t="str">
            <v>11 NO SE DILIGENCIA INFORMACIÓN PARA ESTE FORMULARIO EN ESTE PERÍODO DE REPORTE</v>
          </cell>
          <cell r="X121" t="str">
            <v>KIMBERLY JOHANNA MORRIS RODRIGUEZ</v>
          </cell>
          <cell r="Y121" t="str">
            <v>6 NO CONSTITUYÓ GARANTÍAS</v>
          </cell>
          <cell r="AA121" t="str">
            <v>N-A</v>
          </cell>
          <cell r="AB121" t="str">
            <v>N-A</v>
          </cell>
          <cell r="AC121" t="str">
            <v>N-A</v>
          </cell>
          <cell r="AD121" t="str">
            <v>SUBDIRECCIÓN DE GESTIÓN Y MANEJO DE AREAS PROTEGIDAS</v>
          </cell>
          <cell r="AE121" t="str">
            <v>2 SUPERVISOR</v>
          </cell>
          <cell r="AF121" t="str">
            <v>3 CÉDULA DE CIUDADANÍA</v>
          </cell>
          <cell r="AG121">
            <v>52197050</v>
          </cell>
          <cell r="AH121" t="str">
            <v>EDNA MARIA CAROLINA JARRO FAJARDO</v>
          </cell>
          <cell r="AI121">
            <v>340</v>
          </cell>
          <cell r="AJ121" t="str">
            <v>3 NO PACTADOS</v>
          </cell>
          <cell r="AK121" t="str">
            <v>24/01/2022</v>
          </cell>
          <cell r="AM121" t="str">
            <v>4 NO SE HA ADICIONADO NI EN VALOR y EN TIEMPO</v>
          </cell>
          <cell r="AN121">
            <v>0</v>
          </cell>
          <cell r="AO121">
            <v>0</v>
          </cell>
          <cell r="AQ121">
            <v>0</v>
          </cell>
          <cell r="AS121">
            <v>44585</v>
          </cell>
          <cell r="AT121">
            <v>44925</v>
          </cell>
          <cell r="AV121" t="str">
            <v>2. NO</v>
          </cell>
          <cell r="AY121" t="str">
            <v>2. NO</v>
          </cell>
          <cell r="AZ121">
            <v>0</v>
          </cell>
          <cell r="BD121" t="str">
            <v>2022420501000119E</v>
          </cell>
          <cell r="BE121">
            <v>42658667</v>
          </cell>
          <cell r="BG121" t="str">
            <v>https://www.secop.gov.co/CO1BusinessLine/Tendering/BuyerWorkArea/Index?docUniqueIdentifier=CO1.BDOS.2540506</v>
          </cell>
          <cell r="BH121" t="str">
            <v>VIGENTE</v>
          </cell>
          <cell r="BJ121" t="str">
            <v xml:space="preserve">https://community.secop.gov.co/Public/Tendering/OpportunityDetail/Index?noticeUID=CO1.NTC.2637461&amp;isFromPublicArea=True&amp;isModal=False
</v>
          </cell>
        </row>
        <row r="122">
          <cell r="A122" t="str">
            <v>NC-CPS-120-2022</v>
          </cell>
          <cell r="B122" t="str">
            <v>2 NACIONAL</v>
          </cell>
          <cell r="C122" t="str">
            <v>CD-NC-136-2022</v>
          </cell>
          <cell r="D122">
            <v>120</v>
          </cell>
          <cell r="E122" t="str">
            <v>YANLICER ENRIQUE PEREZ HERNANDEZ</v>
          </cell>
          <cell r="F122">
            <v>44582</v>
          </cell>
          <cell r="G122" t="str">
            <v>Prestar servicios profesionales para el seguimiento a Proyectos de cooperación internacional con énfasis en el Programa Áreas Protegidas y Diversidad Biológica y Herencia Colombia.</v>
          </cell>
          <cell r="H122" t="str">
            <v>2 CONTRATACIÓN DIRECTA</v>
          </cell>
          <cell r="I122" t="str">
            <v>14 PRESTACIÓN DE SERVICIOS</v>
          </cell>
          <cell r="J122" t="str">
            <v>N/A</v>
          </cell>
          <cell r="K122">
            <v>6022</v>
          </cell>
          <cell r="L122">
            <v>16822</v>
          </cell>
          <cell r="M122" t="str">
            <v>21/01/2022</v>
          </cell>
          <cell r="O122">
            <v>9590000</v>
          </cell>
          <cell r="P122">
            <v>108686667</v>
          </cell>
          <cell r="Q122">
            <v>-0.3333333283662796</v>
          </cell>
          <cell r="R122" t="str">
            <v>1 PERSONA NATURAL</v>
          </cell>
          <cell r="S122" t="str">
            <v>3 CÉDULA DE CIUDADANÍA</v>
          </cell>
          <cell r="T122">
            <v>72003137</v>
          </cell>
          <cell r="U122" t="str">
            <v>N-A</v>
          </cell>
          <cell r="V122" t="str">
            <v>11 NO SE DILIGENCIA INFORMACIÓN PARA ESTE FORMULARIO EN ESTE PERÍODO DE REPORTE</v>
          </cell>
          <cell r="X122" t="str">
            <v>YANLICER ENRIQUE PEREZ HERNANDEZ</v>
          </cell>
          <cell r="Y122" t="str">
            <v>1 PÓLIZA</v>
          </cell>
          <cell r="Z122" t="str">
            <v>14 ASEGURADORA SOLIDARIA</v>
          </cell>
          <cell r="AA122" t="str">
            <v>2 CUMPLIMIENTO</v>
          </cell>
          <cell r="AB122">
            <v>44585</v>
          </cell>
          <cell r="AC122" t="str">
            <v>460-47-994000051445</v>
          </cell>
          <cell r="AD122" t="str">
            <v>OFICINA ASESORA PLANEACIÓN</v>
          </cell>
          <cell r="AE122" t="str">
            <v>2 SUPERVISOR</v>
          </cell>
          <cell r="AF122" t="str">
            <v>3 CÉDULA DE CIUDADANÍA</v>
          </cell>
          <cell r="AG122">
            <v>52821677</v>
          </cell>
          <cell r="AH122" t="str">
            <v>ANDREA DEL PILAR MORENO HERNANDEZ</v>
          </cell>
          <cell r="AI122">
            <v>340</v>
          </cell>
          <cell r="AJ122" t="str">
            <v>3 NO PACTADOS</v>
          </cell>
          <cell r="AK122" t="str">
            <v>25/01/2022</v>
          </cell>
          <cell r="AM122" t="str">
            <v>4 NO SE HA ADICIONADO NI EN VALOR y EN TIEMPO</v>
          </cell>
          <cell r="AN122">
            <v>0</v>
          </cell>
          <cell r="AO122">
            <v>0</v>
          </cell>
          <cell r="AQ122">
            <v>0</v>
          </cell>
          <cell r="AS122">
            <v>44586</v>
          </cell>
          <cell r="AT122">
            <v>44925</v>
          </cell>
          <cell r="AV122" t="str">
            <v>2. NO</v>
          </cell>
          <cell r="AY122" t="str">
            <v>2. NO</v>
          </cell>
          <cell r="AZ122">
            <v>0</v>
          </cell>
          <cell r="BD122" t="str">
            <v>2022420501000120E</v>
          </cell>
          <cell r="BE122">
            <v>108686667</v>
          </cell>
          <cell r="BG122" t="str">
            <v>https://www.secop.gov.co/CO1BusinessLine/Tendering/BuyerWorkArea/Index?docUniqueIdentifier=CO1.BDOS.2623540</v>
          </cell>
          <cell r="BH122" t="str">
            <v>VIGENTE</v>
          </cell>
          <cell r="BJ122" t="str">
            <v>https://community.secop.gov.co/Public/Tendering/OpportunityDetail/Index?noticeUID=CO1.NTC.2627152&amp;isFromPublicArea=True&amp;isModal=False</v>
          </cell>
        </row>
        <row r="123">
          <cell r="A123" t="str">
            <v>NC-CPS-121-2022</v>
          </cell>
          <cell r="B123" t="str">
            <v>2 NACIONAL</v>
          </cell>
          <cell r="C123" t="str">
            <v>CD-NC-114-2022</v>
          </cell>
          <cell r="D123">
            <v>121</v>
          </cell>
          <cell r="E123" t="str">
            <v>JOSE LUIS QUIROGA PACHECO</v>
          </cell>
          <cell r="F123">
            <v>44582</v>
          </cell>
          <cell r="G123" t="str">
            <v>Prestación de servicios profesionales para aplicar criterios sociales, jurídicos y culturales en los diferentes procesos de nuevas áreas protegidas y ampliaciones, liderados desde la Subdirección de Gestión y Manejo de Áreas Protegidas, así como apoyar la implementación para la consolidación de la Política del SINAP estipulada en el documento CONPES 4050 en temas de su especialidad.</v>
          </cell>
          <cell r="H123" t="str">
            <v>2 CONTRATACIÓN DIRECTA</v>
          </cell>
          <cell r="I123" t="str">
            <v>14 PRESTACIÓN DE SERVICIOS</v>
          </cell>
          <cell r="J123" t="str">
            <v>N/A</v>
          </cell>
          <cell r="K123">
            <v>18222</v>
          </cell>
          <cell r="L123">
            <v>17522</v>
          </cell>
          <cell r="M123" t="str">
            <v>24/01/2022</v>
          </cell>
          <cell r="O123">
            <v>6665000</v>
          </cell>
          <cell r="P123">
            <v>73315000</v>
          </cell>
          <cell r="Q123">
            <v>0</v>
          </cell>
          <cell r="R123" t="str">
            <v>1 PERSONA NATURAL</v>
          </cell>
          <cell r="S123" t="str">
            <v>3 CÉDULA DE CIUDADANÍA</v>
          </cell>
          <cell r="T123">
            <v>1026257518</v>
          </cell>
          <cell r="U123" t="str">
            <v>N-A</v>
          </cell>
          <cell r="V123" t="str">
            <v>11 NO SE DILIGENCIA INFORMACIÓN PARA ESTE FORMULARIO EN ESTE PERÍODO DE REPORTE</v>
          </cell>
          <cell r="X123" t="str">
            <v>JOSE LUIS QUIROGA PACHECO</v>
          </cell>
          <cell r="Y123" t="str">
            <v>1 PÓLIZA</v>
          </cell>
          <cell r="Z123" t="str">
            <v>12 SEGUROS DEL ESTADO</v>
          </cell>
          <cell r="AA123" t="str">
            <v>2 CUMPLIMIENTO</v>
          </cell>
          <cell r="AB123">
            <v>44585</v>
          </cell>
          <cell r="AC123" t="str">
            <v>18-46-101013297</v>
          </cell>
          <cell r="AD123" t="str">
            <v>GRUPO DE GESTIÓN E INTEGRACIÓN DEL SINAP</v>
          </cell>
          <cell r="AE123" t="str">
            <v>2 SUPERVISOR</v>
          </cell>
          <cell r="AF123" t="str">
            <v>3 CÉDULA DE CIUDADANÍA</v>
          </cell>
          <cell r="AG123">
            <v>5947992</v>
          </cell>
          <cell r="AH123" t="str">
            <v>LUIS ALBERTO CRUZ COLORADO</v>
          </cell>
          <cell r="AI123">
            <v>330</v>
          </cell>
          <cell r="AJ123" t="str">
            <v>3 NO PACTADOS</v>
          </cell>
          <cell r="AK123" t="str">
            <v>25/01/2022</v>
          </cell>
          <cell r="AM123" t="str">
            <v>4 NO SE HA ADICIONADO NI EN VALOR y EN TIEMPO</v>
          </cell>
          <cell r="AN123">
            <v>0</v>
          </cell>
          <cell r="AO123">
            <v>0</v>
          </cell>
          <cell r="AQ123">
            <v>0</v>
          </cell>
          <cell r="AS123">
            <v>44586</v>
          </cell>
          <cell r="AT123">
            <v>44919</v>
          </cell>
          <cell r="AU123" t="str">
            <v>OK</v>
          </cell>
          <cell r="AV123" t="str">
            <v>2. NO</v>
          </cell>
          <cell r="AY123" t="str">
            <v>2. NO</v>
          </cell>
          <cell r="AZ123">
            <v>0</v>
          </cell>
          <cell r="BD123" t="str">
            <v>2022420501000121E</v>
          </cell>
          <cell r="BE123">
            <v>73315000</v>
          </cell>
          <cell r="BG123" t="str">
            <v>https://www.secop.gov.co/CO1BusinessLine/Tendering/BuyerWorkArea/Index?docUniqueIdentifier=CO1.BDOS.2601781</v>
          </cell>
          <cell r="BH123" t="str">
            <v>VIGENTE</v>
          </cell>
          <cell r="BJ123" t="str">
            <v xml:space="preserve">https://community.secop.gov.co/Public/Tendering/OpportunityDetail/Index?noticeUID=CO1.NTC.2604517&amp;isFromPublicArea=True&amp;isModal=False
</v>
          </cell>
        </row>
        <row r="124">
          <cell r="A124" t="str">
            <v>NC-CPS-122-2022</v>
          </cell>
          <cell r="B124" t="str">
            <v>2 NACIONAL</v>
          </cell>
          <cell r="C124" t="str">
            <v>CD-NC-159-2022</v>
          </cell>
          <cell r="D124">
            <v>122</v>
          </cell>
          <cell r="E124" t="str">
            <v>EDER GUILLERMO PINZON GARCIA</v>
          </cell>
          <cell r="F124">
            <v>44582</v>
          </cell>
          <cell r="G124" t="str">
            <v>Prestar servicios profesionales al grupo de planeacion y manejo para orientar técnicamente la implementacion de acuerdos de restauración al interior de las areas administradas por PNN.</v>
          </cell>
          <cell r="H124" t="str">
            <v>2 CONTRATACIÓN DIRECTA</v>
          </cell>
          <cell r="I124" t="str">
            <v>14 PRESTACIÓN DE SERVICIOS</v>
          </cell>
          <cell r="J124" t="str">
            <v>N/A</v>
          </cell>
          <cell r="K124">
            <v>14822</v>
          </cell>
          <cell r="L124">
            <v>17822</v>
          </cell>
          <cell r="M124" t="str">
            <v>24/01/2022</v>
          </cell>
          <cell r="O124">
            <v>6304000</v>
          </cell>
          <cell r="P124">
            <v>69133867</v>
          </cell>
          <cell r="Q124">
            <v>-0.3333333283662796</v>
          </cell>
          <cell r="R124" t="str">
            <v>1 PERSONA NATURAL</v>
          </cell>
          <cell r="S124" t="str">
            <v>3 CÉDULA DE CIUDADANÍA</v>
          </cell>
          <cell r="T124">
            <v>11448884</v>
          </cell>
          <cell r="U124" t="str">
            <v>N-A</v>
          </cell>
          <cell r="V124" t="str">
            <v>11 NO SE DILIGENCIA INFORMACIÓN PARA ESTE FORMULARIO EN ESTE PERÍODO DE REPORTE</v>
          </cell>
          <cell r="X124" t="str">
            <v>EDER GUILLERMO PINZON GARCIA</v>
          </cell>
          <cell r="Y124" t="str">
            <v>1 PÓLIZA</v>
          </cell>
          <cell r="Z124" t="str">
            <v>12 SEGUROS DEL ESTADO</v>
          </cell>
          <cell r="AA124" t="str">
            <v>2 CUMPLIMIENTO</v>
          </cell>
          <cell r="AB124">
            <v>44585</v>
          </cell>
          <cell r="AC124" t="str">
            <v>37-46-101003921</v>
          </cell>
          <cell r="AD124" t="str">
            <v>GRUPO DE PLANEACIÓN Y MANEJO</v>
          </cell>
          <cell r="AE124" t="str">
            <v>2 SUPERVISOR</v>
          </cell>
          <cell r="AF124" t="str">
            <v>3 CÉDULA DE CIUDADANÍA</v>
          </cell>
          <cell r="AG124">
            <v>52827064</v>
          </cell>
          <cell r="AH124" t="str">
            <v>SANDRA MILENA RODRIGUEZ PEÑA</v>
          </cell>
          <cell r="AI124">
            <v>329</v>
          </cell>
          <cell r="AJ124" t="str">
            <v>3 NO PACTADOS</v>
          </cell>
          <cell r="AK124" t="str">
            <v>24/01/2022</v>
          </cell>
          <cell r="AM124" t="str">
            <v>4 NO SE HA ADICIONADO NI EN VALOR y EN TIEMPO</v>
          </cell>
          <cell r="AN124">
            <v>0</v>
          </cell>
          <cell r="AO124">
            <v>0</v>
          </cell>
          <cell r="AQ124">
            <v>0</v>
          </cell>
          <cell r="AS124">
            <v>44585</v>
          </cell>
          <cell r="AT124">
            <v>44917</v>
          </cell>
          <cell r="AU124" t="str">
            <v>OK</v>
          </cell>
          <cell r="AV124" t="str">
            <v>2. NO</v>
          </cell>
          <cell r="AY124" t="str">
            <v>2. NO</v>
          </cell>
          <cell r="AZ124">
            <v>0</v>
          </cell>
          <cell r="BD124" t="str">
            <v>2022420501000122E</v>
          </cell>
          <cell r="BE124">
            <v>69133867</v>
          </cell>
          <cell r="BG124" t="str">
            <v>https://www.secop.gov.co/CO1BusinessLine/Tendering/BuyerWorkArea/Index?docUniqueIdentifier=CO1.BDOS.2637059</v>
          </cell>
          <cell r="BH124" t="str">
            <v>VIGENTE</v>
          </cell>
          <cell r="BJ124" t="str">
            <v xml:space="preserve">https://community.secop.gov.co/Public/Tendering/OpportunityDetail/Index?noticeUID=CO1.NTC.2640313&amp;isFromPublicArea=True&amp;isModal=False
</v>
          </cell>
        </row>
        <row r="125">
          <cell r="A125" t="str">
            <v>NC-CPS-123-2022</v>
          </cell>
          <cell r="B125" t="str">
            <v>2 NACIONAL</v>
          </cell>
          <cell r="C125" t="str">
            <v>CD-NC-059-2022</v>
          </cell>
          <cell r="D125">
            <v>123</v>
          </cell>
          <cell r="E125" t="str">
            <v>LAURA MILENA CAMACHO JARAMILLO</v>
          </cell>
          <cell r="F125">
            <v>44582</v>
          </cell>
          <cell r="G125" t="str">
            <v>Prestación de servicios profesionales para el apoyo en la formulación y seguimiento a instancias internacionales delegadas, así como de acciones de seguimiento en torno a la cooperación técnica y financiera de Parques Nacionales Naturales de Colombia.</v>
          </cell>
          <cell r="H125" t="str">
            <v>2 CONTRATACIÓN DIRECTA</v>
          </cell>
          <cell r="I125" t="str">
            <v>14 PRESTACIÓN DE SERVICIOS</v>
          </cell>
          <cell r="J125" t="str">
            <v>N/A</v>
          </cell>
          <cell r="K125">
            <v>5122</v>
          </cell>
          <cell r="L125">
            <v>17022</v>
          </cell>
          <cell r="M125" t="str">
            <v>21/01/2022</v>
          </cell>
          <cell r="O125">
            <v>6794000</v>
          </cell>
          <cell r="P125">
            <v>78131000</v>
          </cell>
          <cell r="Q125">
            <v>0</v>
          </cell>
          <cell r="R125" t="str">
            <v>1 PERSONA NATURAL</v>
          </cell>
          <cell r="S125" t="str">
            <v>3 CÉDULA DE CIUDADANÍA</v>
          </cell>
          <cell r="T125">
            <v>1032402519</v>
          </cell>
          <cell r="U125" t="str">
            <v>N-A</v>
          </cell>
          <cell r="V125" t="str">
            <v>11 NO SE DILIGENCIA INFORMACIÓN PARA ESTE FORMULARIO EN ESTE PERÍODO DE REPORTE</v>
          </cell>
          <cell r="X125" t="str">
            <v>LAURA MILENA CAMACHO JARAMILLO</v>
          </cell>
          <cell r="Y125" t="str">
            <v>1 PÓLIZA</v>
          </cell>
          <cell r="Z125" t="str">
            <v>12 SEGUROS DEL ESTADO</v>
          </cell>
          <cell r="AA125" t="str">
            <v>2 CUMPLIMIENTO</v>
          </cell>
          <cell r="AB125">
            <v>44582</v>
          </cell>
          <cell r="AC125" t="str">
            <v>11-46-101025596</v>
          </cell>
          <cell r="AD125" t="str">
            <v>OFICINA ASESORA PLANEACIÓN</v>
          </cell>
          <cell r="AE125" t="str">
            <v>2 SUPERVISOR</v>
          </cell>
          <cell r="AF125" t="str">
            <v>3 CÉDULA DE CIUDADANÍA</v>
          </cell>
          <cell r="AG125">
            <v>52821677</v>
          </cell>
          <cell r="AH125" t="str">
            <v>ANDREA DEL PILAR MORENO HERNANDEZ</v>
          </cell>
          <cell r="AI125">
            <v>345</v>
          </cell>
          <cell r="AJ125" t="str">
            <v>3 NO PACTADOS</v>
          </cell>
          <cell r="AK125" t="str">
            <v>21/01/2022</v>
          </cell>
          <cell r="AM125" t="str">
            <v>4 NO SE HA ADICIONADO NI EN VALOR y EN TIEMPO</v>
          </cell>
          <cell r="AN125">
            <v>0</v>
          </cell>
          <cell r="AO125">
            <v>0</v>
          </cell>
          <cell r="AQ125">
            <v>0</v>
          </cell>
          <cell r="AS125">
            <v>44582</v>
          </cell>
          <cell r="AT125">
            <v>44925</v>
          </cell>
          <cell r="AV125" t="str">
            <v>2. NO</v>
          </cell>
          <cell r="AY125" t="str">
            <v>1. SI</v>
          </cell>
          <cell r="AZ125">
            <v>1</v>
          </cell>
          <cell r="BA125" t="str">
            <v>Modificar el numeral 5 - FORMA DE PAGO del Anexo No 5 ± CONDICIONES ADICIONALES, adicionando un parágrafo el cual quedará así: ³PARÁGRAFO 4°.- En cumplimento del objeto contractual el contratista podrá desplazarse fuera del territorio nacional, en consecuencia los gastos de transporte (tiquete aéreo), alojamiento y alimentación serán cubiertos por el Ministerio de Ambiente de Panamá junto con el apoyo de la Secretaria Técnica Pro ± Tempore del Corredor Marino del Pacifico Este Costero (CMAR)</v>
          </cell>
          <cell r="BB125">
            <v>44659</v>
          </cell>
          <cell r="BD125" t="str">
            <v>2022420501000123E</v>
          </cell>
          <cell r="BE125">
            <v>78131000</v>
          </cell>
          <cell r="BG125" t="str">
            <v>https://www.secop.gov.co/CO1BusinessLine/Tendering/BuyerWorkArea/Index?docUniqueIdentifier=CO1.BDOS.2546340</v>
          </cell>
          <cell r="BH125" t="str">
            <v>VIGENTE</v>
          </cell>
          <cell r="BJ125" t="str">
            <v xml:space="preserve">https://community.secop.gov.co/Public/Tendering/OpportunityDetail/Index?noticeUID=CO1.NTC.2548568&amp;isFromPublicArea=True&amp;isModal=False
</v>
          </cell>
        </row>
        <row r="126">
          <cell r="A126" t="str">
            <v>NC-CPS-124-2022</v>
          </cell>
          <cell r="B126" t="str">
            <v>2 NACIONAL</v>
          </cell>
          <cell r="C126" t="str">
            <v>CD-NC-157-2022</v>
          </cell>
          <cell r="D126">
            <v>124</v>
          </cell>
          <cell r="E126" t="str">
            <v>VIVIANA MORENO QUINTERO</v>
          </cell>
          <cell r="F126">
            <v>44582</v>
          </cell>
          <cell r="G126" t="str">
            <v>Prestar servicios profesionales para aplicar los ejercicios de seguimiento a los planes de manejo, acompañamiento a la formulación de los mismos y apoyo a procesos de educación y formación.</v>
          </cell>
          <cell r="H126" t="str">
            <v>2 CONTRATACIÓN DIRECTA</v>
          </cell>
          <cell r="I126" t="str">
            <v>14 PRESTACIÓN DE SERVICIOS</v>
          </cell>
          <cell r="J126" t="str">
            <v>N/A</v>
          </cell>
          <cell r="K126">
            <v>18522</v>
          </cell>
          <cell r="L126">
            <v>17722</v>
          </cell>
          <cell r="M126" t="str">
            <v>24/01/2022</v>
          </cell>
          <cell r="O126">
            <v>5700000</v>
          </cell>
          <cell r="P126">
            <v>62510000</v>
          </cell>
          <cell r="Q126">
            <v>0</v>
          </cell>
          <cell r="R126" t="str">
            <v>1 PERSONA NATURAL</v>
          </cell>
          <cell r="S126" t="str">
            <v>3 CÉDULA DE CIUDADANÍA</v>
          </cell>
          <cell r="T126">
            <v>34321413</v>
          </cell>
          <cell r="U126" t="str">
            <v>N-A</v>
          </cell>
          <cell r="V126" t="str">
            <v>11 NO SE DILIGENCIA INFORMACIÓN PARA ESTE FORMULARIO EN ESTE PERÍODO DE REPORTE</v>
          </cell>
          <cell r="X126" t="str">
            <v>VIVIANA MORENO QUINTERO</v>
          </cell>
          <cell r="Y126" t="str">
            <v>1 PÓLIZA</v>
          </cell>
          <cell r="Z126" t="str">
            <v>12 SEGUROS DEL ESTADO</v>
          </cell>
          <cell r="AA126" t="str">
            <v>2 CUMPLIMIENTO</v>
          </cell>
          <cell r="AB126">
            <v>44583</v>
          </cell>
          <cell r="AC126" t="str">
            <v>18-46-101013197</v>
          </cell>
          <cell r="AD126" t="str">
            <v>GRUPO DE PLANEACIÓN Y MANEJO</v>
          </cell>
          <cell r="AE126" t="str">
            <v>2 SUPERVISOR</v>
          </cell>
          <cell r="AF126" t="str">
            <v>3 CÉDULA DE CIUDADANÍA</v>
          </cell>
          <cell r="AG126">
            <v>52827064</v>
          </cell>
          <cell r="AH126" t="str">
            <v>SANDRA MILENA RODRIGUEZ PEÑA</v>
          </cell>
          <cell r="AI126">
            <v>329</v>
          </cell>
          <cell r="AJ126" t="str">
            <v>3 NO PACTADOS</v>
          </cell>
          <cell r="AK126" t="str">
            <v>24/01/2022</v>
          </cell>
          <cell r="AM126" t="str">
            <v>4 NO SE HA ADICIONADO NI EN VALOR y EN TIEMPO</v>
          </cell>
          <cell r="AN126">
            <v>0</v>
          </cell>
          <cell r="AO126">
            <v>0</v>
          </cell>
          <cell r="AQ126">
            <v>0</v>
          </cell>
          <cell r="AS126">
            <v>44585</v>
          </cell>
          <cell r="AT126">
            <v>44917</v>
          </cell>
          <cell r="AU126" t="str">
            <v>OK</v>
          </cell>
          <cell r="AV126" t="str">
            <v>2. NO</v>
          </cell>
          <cell r="AY126" t="str">
            <v>2. NO</v>
          </cell>
          <cell r="AZ126">
            <v>0</v>
          </cell>
          <cell r="BD126" t="str">
            <v>2022420501000124E</v>
          </cell>
          <cell r="BE126">
            <v>62510000</v>
          </cell>
          <cell r="BG126" t="str">
            <v>https://www.secop.gov.co/CO1BusinessLine/Tendering/BuyerWorkArea/Index?docUniqueIdentifier=CO1.BDOS.2630948</v>
          </cell>
          <cell r="BH126" t="str">
            <v>VIGENTE</v>
          </cell>
          <cell r="BJ126" t="str">
            <v xml:space="preserve">https://community.secop.gov.co/Public/Tendering/OpportunityDetail/Index?noticeUID=CO1.NTC.2637685&amp;isFromPublicArea=True&amp;isModal=False
</v>
          </cell>
        </row>
        <row r="127">
          <cell r="A127" t="str">
            <v>NC-CPS-125-2022</v>
          </cell>
          <cell r="B127" t="str">
            <v>2 NACIONAL</v>
          </cell>
          <cell r="C127" t="str">
            <v>CD-NC-115-2022</v>
          </cell>
          <cell r="D127">
            <v>125</v>
          </cell>
          <cell r="E127" t="str">
            <v>RODRIGO ALEJANDRO DURAN BAHAMON</v>
          </cell>
          <cell r="F127">
            <v>44582</v>
          </cell>
          <cell r="G127" t="str">
            <v>Prestación de servicios profesionales para aplicar estrategias de información, educación y comunicación en los procesos de nuevas áreas y ampliaciones liderados desde Subdirección de Gestión y Manejo de Áreas Protegidas; así como apoyar la implementación para la consolidación de la Política del SINAP estipulada en el documento CONPES 4050.</v>
          </cell>
          <cell r="H127" t="str">
            <v>2 CONTRATACIÓN DIRECTA</v>
          </cell>
          <cell r="I127" t="str">
            <v>14 PRESTACIÓN DE SERVICIOS</v>
          </cell>
          <cell r="J127" t="str">
            <v>N/A</v>
          </cell>
          <cell r="K127">
            <v>18022</v>
          </cell>
          <cell r="L127">
            <v>17922</v>
          </cell>
          <cell r="M127" t="str">
            <v>24/01/2022</v>
          </cell>
          <cell r="O127">
            <v>6304000</v>
          </cell>
          <cell r="P127">
            <v>69344000</v>
          </cell>
          <cell r="Q127">
            <v>0</v>
          </cell>
          <cell r="R127" t="str">
            <v>1 PERSONA NATURAL</v>
          </cell>
          <cell r="S127" t="str">
            <v>3 CÉDULA DE CIUDADANÍA</v>
          </cell>
          <cell r="T127">
            <v>79139548</v>
          </cell>
          <cell r="U127" t="str">
            <v>N-A</v>
          </cell>
          <cell r="V127" t="str">
            <v>11 NO SE DILIGENCIA INFORMACIÓN PARA ESTE FORMULARIO EN ESTE PERÍODO DE REPORTE</v>
          </cell>
          <cell r="X127" t="str">
            <v>RODRIGO ALEJANDRO DURAN BAHAMON</v>
          </cell>
          <cell r="Y127" t="str">
            <v>1 PÓLIZA</v>
          </cell>
          <cell r="Z127" t="str">
            <v>12 SEGUROS DEL ESTADO</v>
          </cell>
          <cell r="AA127" t="str">
            <v>2 CUMPLIMIENTO</v>
          </cell>
          <cell r="AB127">
            <v>44585</v>
          </cell>
          <cell r="AC127" t="str">
            <v>15-44-101257187</v>
          </cell>
          <cell r="AD127" t="str">
            <v>GRUPO DE GESTIÓN E INTEGRACIÓN DEL SINAP</v>
          </cell>
          <cell r="AE127" t="str">
            <v>2 SUPERVISOR</v>
          </cell>
          <cell r="AF127" t="str">
            <v>3 CÉDULA DE CIUDADANÍA</v>
          </cell>
          <cell r="AG127">
            <v>5947992</v>
          </cell>
          <cell r="AH127" t="str">
            <v>LUIS ALBERTO CRUZ COLORADO</v>
          </cell>
          <cell r="AI127">
            <v>330</v>
          </cell>
          <cell r="AJ127" t="str">
            <v>3 NO PACTADOS</v>
          </cell>
          <cell r="AK127" t="str">
            <v>25/01/2022</v>
          </cell>
          <cell r="AM127" t="str">
            <v>4 NO SE HA ADICIONADO NI EN VALOR y EN TIEMPO</v>
          </cell>
          <cell r="AN127">
            <v>0</v>
          </cell>
          <cell r="AO127">
            <v>0</v>
          </cell>
          <cell r="AQ127">
            <v>0</v>
          </cell>
          <cell r="AS127">
            <v>44586</v>
          </cell>
          <cell r="AT127">
            <v>44919</v>
          </cell>
          <cell r="AU127" t="str">
            <v>OK</v>
          </cell>
          <cell r="AV127" t="str">
            <v>2. NO</v>
          </cell>
          <cell r="AY127" t="str">
            <v>2. NO</v>
          </cell>
          <cell r="AZ127">
            <v>0</v>
          </cell>
          <cell r="BD127" t="str">
            <v>2022420501000125E</v>
          </cell>
          <cell r="BE127">
            <v>69344000</v>
          </cell>
          <cell r="BG127" t="str">
            <v>https://www.secop.gov.co/CO1BusinessLine/Tendering/BuyerWorkArea/Index?docUniqueIdentifier=CO1.BDOS.2601477</v>
          </cell>
          <cell r="BH127" t="str">
            <v>VIGENTE</v>
          </cell>
          <cell r="BJ127" t="str">
            <v xml:space="preserve">https://community.secop.gov.co/Public/Tendering/OpportunityDetail/Index?noticeUID=CO1.NTC.2604924&amp;isFromPublicArea=True&amp;isModal=False
</v>
          </cell>
        </row>
        <row r="128">
          <cell r="A128" t="str">
            <v>NC-CPS-126-2022</v>
          </cell>
          <cell r="B128" t="str">
            <v>2 NACIONAL</v>
          </cell>
          <cell r="C128" t="str">
            <v>CD-NC-147-2022</v>
          </cell>
          <cell r="D128">
            <v>126</v>
          </cell>
          <cell r="E128" t="str">
            <v>LILIANA QUIROGA VILLADA</v>
          </cell>
          <cell r="F128">
            <v>44582</v>
          </cell>
          <cell r="G128" t="str">
            <v>Prestar servicios profesionales de orientación técnica a las áreas protegidas con vocación ecoturística, en la implementación y seguimiento a los planes estatégicos de ecoturismo.</v>
          </cell>
          <cell r="H128" t="str">
            <v>2 CONTRATACIÓN DIRECTA</v>
          </cell>
          <cell r="I128" t="str">
            <v>14 PRESTACIÓN DE SERVICIOS</v>
          </cell>
          <cell r="J128" t="str">
            <v>N/A</v>
          </cell>
          <cell r="K128">
            <v>20622</v>
          </cell>
          <cell r="L128">
            <v>17122</v>
          </cell>
          <cell r="M128" t="str">
            <v>21/01/2022</v>
          </cell>
          <cell r="O128">
            <v>6304000</v>
          </cell>
          <cell r="P128">
            <v>69344000</v>
          </cell>
          <cell r="Q128">
            <v>0</v>
          </cell>
          <cell r="R128" t="str">
            <v>1 PERSONA NATURAL</v>
          </cell>
          <cell r="S128" t="str">
            <v>3 CÉDULA DE CIUDADANÍA</v>
          </cell>
          <cell r="T128">
            <v>34066254</v>
          </cell>
          <cell r="U128" t="str">
            <v>N-A</v>
          </cell>
          <cell r="V128" t="str">
            <v>11 NO SE DILIGENCIA INFORMACIÓN PARA ESTE FORMULARIO EN ESTE PERÍODO DE REPORTE</v>
          </cell>
          <cell r="X128" t="str">
            <v>LILIANA QUIROGA VILLADA</v>
          </cell>
          <cell r="Y128" t="str">
            <v>1 PÓLIZA</v>
          </cell>
          <cell r="Z128" t="str">
            <v>14 ASEGURADORA SOLIDARIA</v>
          </cell>
          <cell r="AA128" t="str">
            <v>2 CUMPLIMIENTO</v>
          </cell>
          <cell r="AB128">
            <v>44586</v>
          </cell>
          <cell r="AC128" t="str">
            <v>600 47 994000063769</v>
          </cell>
          <cell r="AD128" t="str">
            <v>GRUPO DE PLANEACIÓN Y MANEJO</v>
          </cell>
          <cell r="AE128" t="str">
            <v>2 SUPERVISOR</v>
          </cell>
          <cell r="AF128" t="str">
            <v>3 CÉDULA DE CIUDADANÍA</v>
          </cell>
          <cell r="AG128">
            <v>52827064</v>
          </cell>
          <cell r="AH128" t="str">
            <v>SANDRA MILENA RODRIGUEZ PEÑA</v>
          </cell>
          <cell r="AI128">
            <v>330</v>
          </cell>
          <cell r="AJ128" t="str">
            <v>3 NO PACTADOS</v>
          </cell>
          <cell r="AK128" t="str">
            <v>26/01/2022</v>
          </cell>
          <cell r="AM128" t="str">
            <v>4 NO SE HA ADICIONADO NI EN VALOR y EN TIEMPO</v>
          </cell>
          <cell r="AN128">
            <v>0</v>
          </cell>
          <cell r="AO128">
            <v>0</v>
          </cell>
          <cell r="AQ128">
            <v>0</v>
          </cell>
          <cell r="AS128">
            <v>44587</v>
          </cell>
          <cell r="AT128">
            <v>44920</v>
          </cell>
          <cell r="AU128" t="str">
            <v>OK</v>
          </cell>
          <cell r="AV128" t="str">
            <v>2. NO</v>
          </cell>
          <cell r="AY128" t="str">
            <v>2. NO</v>
          </cell>
          <cell r="AZ128">
            <v>0</v>
          </cell>
          <cell r="BD128" t="str">
            <v>2022420501000126E</v>
          </cell>
          <cell r="BE128">
            <v>69344000</v>
          </cell>
          <cell r="BG128" t="str">
            <v>https://www.secop.gov.co/CO1BusinessLine/Tendering/BuyerWorkArea/Index?docUniqueIdentifier=CO1.BDOS.2627430</v>
          </cell>
          <cell r="BH128" t="str">
            <v>VIGENTE</v>
          </cell>
          <cell r="BJ128" t="str">
            <v xml:space="preserve">https://community.secop.gov.co/Public/Tendering/OpportunityDetail/Index?noticeUID=CO1.NTC.2638408&amp;isFromPublicArea=True&amp;isModal=False
</v>
          </cell>
        </row>
        <row r="129">
          <cell r="A129" t="str">
            <v>NC-CPS-127-2022</v>
          </cell>
          <cell r="B129" t="str">
            <v>2 NACIONAL</v>
          </cell>
          <cell r="C129" t="str">
            <v>CD-NC-138-2022</v>
          </cell>
          <cell r="D129">
            <v>127</v>
          </cell>
          <cell r="E129" t="str">
            <v>JUAN SEBASTIAN NEIRA SARMIENTO</v>
          </cell>
          <cell r="F129">
            <v>44582</v>
          </cell>
          <cell r="G129" t="str">
            <v>Prestación de servicios profesionales de arquitectura en la Subdirección Administrativa y Financiera - Grupo de Infraestructura para apoyar la ejecución de actividades, programas, y proyectos que se ejecuten en Parques Nacionales de Colombia.</v>
          </cell>
          <cell r="H129" t="str">
            <v>2 CONTRATACIÓN DIRECTA</v>
          </cell>
          <cell r="I129" t="str">
            <v>14 PRESTACIÓN DE SERVICIOS</v>
          </cell>
          <cell r="J129" t="str">
            <v>N/A</v>
          </cell>
          <cell r="K129">
            <v>16922</v>
          </cell>
          <cell r="L129">
            <v>19222</v>
          </cell>
          <cell r="M129" t="str">
            <v>25/01/2022</v>
          </cell>
          <cell r="O129">
            <v>6304000</v>
          </cell>
          <cell r="P129">
            <v>71865600</v>
          </cell>
          <cell r="Q129">
            <v>0</v>
          </cell>
          <cell r="R129" t="str">
            <v>1 PERSONA NATURAL</v>
          </cell>
          <cell r="S129" t="str">
            <v>3 CÉDULA DE CIUDADANÍA</v>
          </cell>
          <cell r="U129" t="str">
            <v>N-A</v>
          </cell>
          <cell r="V129" t="str">
            <v>11 NO SE DILIGENCIA INFORMACIÓN PARA ESTE FORMULARIO EN ESTE PERÍODO DE REPORTE</v>
          </cell>
          <cell r="X129" t="str">
            <v>JUAN SEBASTIAN NEIRA SARMIENTO</v>
          </cell>
          <cell r="Y129" t="str">
            <v>1 PÓLIZA</v>
          </cell>
          <cell r="Z129" t="str">
            <v>12 SEGUROS DEL ESTADO</v>
          </cell>
          <cell r="AA129" t="str">
            <v>2 CUMPLIMIENTO</v>
          </cell>
          <cell r="AB129">
            <v>44586</v>
          </cell>
          <cell r="AC129" t="str">
            <v>15-44-101257403</v>
          </cell>
          <cell r="AD129" t="str">
            <v>GRUPO DE INFRAESTRUCTURA</v>
          </cell>
          <cell r="AE129" t="str">
            <v>2 SUPERVISOR</v>
          </cell>
          <cell r="AF129" t="str">
            <v>3 CÉDULA DE CIUDADANÍA</v>
          </cell>
          <cell r="AG129">
            <v>91209676</v>
          </cell>
          <cell r="AH129" t="str">
            <v>CARLOS ALBERTO PINZÓN BARCO</v>
          </cell>
          <cell r="AI129">
            <v>342</v>
          </cell>
          <cell r="AJ129" t="str">
            <v>3 NO PACTADOS</v>
          </cell>
          <cell r="AK129">
            <v>44594</v>
          </cell>
          <cell r="AM129" t="str">
            <v>4 NO SE HA ADICIONADO NI EN VALOR y EN TIEMPO</v>
          </cell>
          <cell r="AN129">
            <v>0</v>
          </cell>
          <cell r="AO129">
            <v>0</v>
          </cell>
          <cell r="AQ129">
            <v>0</v>
          </cell>
          <cell r="AS129">
            <v>44594</v>
          </cell>
          <cell r="AT129">
            <v>44925</v>
          </cell>
          <cell r="AV129" t="str">
            <v>2. NO</v>
          </cell>
          <cell r="AY129" t="str">
            <v>2. NO</v>
          </cell>
          <cell r="AZ129">
            <v>0</v>
          </cell>
          <cell r="BD129" t="str">
            <v>2022420501000127E</v>
          </cell>
          <cell r="BE129">
            <v>71865600</v>
          </cell>
          <cell r="BG129" t="str">
            <v>https://www.secop.gov.co/CO1BusinessLine/Tendering/BuyerWorkArea/Index?docUniqueIdentifier=CO1.BDOS.2620773</v>
          </cell>
          <cell r="BH129" t="str">
            <v>VIGENTE</v>
          </cell>
          <cell r="BJ129" t="str">
            <v xml:space="preserve">https://community.secop.gov.co/Public/Tendering/OpportunityDetail/Index?noticeUID=CO1.NTC.2628481&amp;isFromPublicArea=True&amp;isModal=False
</v>
          </cell>
        </row>
        <row r="130">
          <cell r="A130" t="str">
            <v>NC-CPS-128-2022</v>
          </cell>
          <cell r="B130" t="str">
            <v>2 NACIONAL</v>
          </cell>
          <cell r="C130" t="str">
            <v>CD-NC-134-2022</v>
          </cell>
          <cell r="D130">
            <v>128</v>
          </cell>
          <cell r="E130" t="str">
            <v>CLAUDIA PATRICIA GALINDO RODRIGUEZ</v>
          </cell>
          <cell r="F130">
            <v>44582</v>
          </cell>
          <cell r="G130" t="str">
            <v xml:space="preserve"> Prestación de servicios profesionales para aplicar criterios biofísicos e información técnica que respalde los procesos de nuevas áreas protegidas y ampliaciones, liderados desde la Subdirección de Gestión y Manejo de Áreas Protegidas; así como apoyar la implementación para la consolidación de la Política del SINAP estipulada en el documento CONPES 4050 en temas de su especialidad.</v>
          </cell>
          <cell r="H130" t="str">
            <v>2 CONTRATACIÓN DIRECTA</v>
          </cell>
          <cell r="I130" t="str">
            <v>14 PRESTACIÓN DE SERVICIOS</v>
          </cell>
          <cell r="J130" t="str">
            <v>N/A</v>
          </cell>
          <cell r="K130">
            <v>17522</v>
          </cell>
          <cell r="L130">
            <v>19322</v>
          </cell>
          <cell r="M130" t="str">
            <v>25/01/2022</v>
          </cell>
          <cell r="O130">
            <v>6304000</v>
          </cell>
          <cell r="P130">
            <v>69344000</v>
          </cell>
          <cell r="Q130">
            <v>0</v>
          </cell>
          <cell r="R130" t="str">
            <v>1 PERSONA NATURAL</v>
          </cell>
          <cell r="S130" t="str">
            <v>3 CÉDULA DE CIUDADANÍA</v>
          </cell>
          <cell r="T130">
            <v>1015401742</v>
          </cell>
          <cell r="U130" t="str">
            <v>N-A</v>
          </cell>
          <cell r="V130" t="str">
            <v>11 NO SE DILIGENCIA INFORMACIÓN PARA ESTE FORMULARIO EN ESTE PERÍODO DE REPORTE</v>
          </cell>
          <cell r="X130" t="str">
            <v>CLAUDIA PATRICIA GALINDO RODRIGUEZ</v>
          </cell>
          <cell r="Y130" t="str">
            <v>1 PÓLIZA</v>
          </cell>
          <cell r="Z130" t="str">
            <v>12 SEGUROS DEL ESTADO</v>
          </cell>
          <cell r="AA130" t="str">
            <v>2 CUMPLIMIENTO</v>
          </cell>
          <cell r="AB130">
            <v>44586</v>
          </cell>
          <cell r="AC130" t="str">
            <v>11-46-101026037</v>
          </cell>
          <cell r="AD130" t="str">
            <v>GRUPO DE GESTIÓN E INTEGRACIÓN DEL SINAP</v>
          </cell>
          <cell r="AE130" t="str">
            <v>2 SUPERVISOR</v>
          </cell>
          <cell r="AF130" t="str">
            <v>3 CÉDULA DE CIUDADANÍA</v>
          </cell>
          <cell r="AG130">
            <v>5947992</v>
          </cell>
          <cell r="AH130" t="str">
            <v>LUIS ALBERTO CRUZ COLORADO</v>
          </cell>
          <cell r="AI130">
            <v>330</v>
          </cell>
          <cell r="AJ130" t="str">
            <v>3 NO PACTADOS</v>
          </cell>
          <cell r="AK130" t="str">
            <v>25/01/2022</v>
          </cell>
          <cell r="AM130" t="str">
            <v>4 NO SE HA ADICIONADO NI EN VALOR y EN TIEMPO</v>
          </cell>
          <cell r="AN130">
            <v>0</v>
          </cell>
          <cell r="AO130">
            <v>0</v>
          </cell>
          <cell r="AQ130">
            <v>0</v>
          </cell>
          <cell r="AS130">
            <v>44586</v>
          </cell>
          <cell r="AT130">
            <v>44919</v>
          </cell>
          <cell r="AV130" t="str">
            <v>2. NO</v>
          </cell>
          <cell r="AY130" t="str">
            <v>2. NO</v>
          </cell>
          <cell r="AZ130">
            <v>0</v>
          </cell>
          <cell r="BD130" t="str">
            <v>2022420501000128E</v>
          </cell>
          <cell r="BE130">
            <v>69344000</v>
          </cell>
          <cell r="BG130" t="str">
            <v>https://www.secop.gov.co/CO1BusinessLine/Tendering/BuyerWorkArea/Index?docUniqueIdentifier=CO1.BDOS.2618743</v>
          </cell>
          <cell r="BH130" t="str">
            <v>VIGENTE</v>
          </cell>
          <cell r="BJ130" t="str">
            <v xml:space="preserve">https://community.secop.gov.co/Public/Tendering/OpportunityDetail/Index?noticeUID=CO1.NTC.2638947&amp;isFromPublicArea=True&amp;isModal=False
</v>
          </cell>
        </row>
        <row r="131">
          <cell r="A131" t="str">
            <v>NC-CPS-129-2022</v>
          </cell>
          <cell r="B131" t="str">
            <v>2 NACIONAL</v>
          </cell>
          <cell r="C131" t="str">
            <v>CD-NC-124-2022</v>
          </cell>
          <cell r="D131">
            <v>129</v>
          </cell>
          <cell r="E131" t="str">
            <v>OMAR JARAMILLO RODRIGUEZ</v>
          </cell>
          <cell r="F131">
            <v>44582</v>
          </cell>
          <cell r="G131" t="str">
            <v>Prestación de servicios profesionales para la implementación de la política pública CONPES 4050 en el componente de representatividad ecosistémica y conectividad ecológica, la evaluación del estado de la representatividad del SINAP a nivel nacional y el estado de conservación de las áreas protegidas a registrar en el RUNAP, para la Subdirección de Gestión y Manejo de Áreas Protegidas.</v>
          </cell>
          <cell r="H131" t="str">
            <v>2 CONTRATACIÓN DIRECTA</v>
          </cell>
          <cell r="I131" t="str">
            <v>14 PRESTACIÓN DE SERVICIOS</v>
          </cell>
          <cell r="J131" t="str">
            <v>N/A</v>
          </cell>
          <cell r="K131">
            <v>15422</v>
          </cell>
          <cell r="L131">
            <v>18122</v>
          </cell>
          <cell r="M131" t="str">
            <v>24/01/2022</v>
          </cell>
          <cell r="O131">
            <v>6304000</v>
          </cell>
          <cell r="P131">
            <v>69344000</v>
          </cell>
          <cell r="Q131">
            <v>0</v>
          </cell>
          <cell r="R131" t="str">
            <v>1 PERSONA NATURAL</v>
          </cell>
          <cell r="S131" t="str">
            <v>3 CÉDULA DE CIUDADANÍA</v>
          </cell>
          <cell r="T131">
            <v>80540287</v>
          </cell>
          <cell r="U131" t="str">
            <v>N-A</v>
          </cell>
          <cell r="V131" t="str">
            <v>11 NO SE DILIGENCIA INFORMACIÓN PARA ESTE FORMULARIO EN ESTE PERÍODO DE REPORTE</v>
          </cell>
          <cell r="X131" t="str">
            <v>OMAR JARAMILLO RODRIGUEZ</v>
          </cell>
          <cell r="Y131" t="str">
            <v>1 PÓLIZA</v>
          </cell>
          <cell r="Z131" t="str">
            <v>13 SURAMERICANA</v>
          </cell>
          <cell r="AA131" t="str">
            <v>2 CUMPLIMIENTO</v>
          </cell>
          <cell r="AB131">
            <v>44585</v>
          </cell>
          <cell r="AC131" t="str">
            <v>3254672-0</v>
          </cell>
          <cell r="AD131" t="str">
            <v>GRUPO DE GESTIÓN E INTEGRACIÓN DEL SINAP</v>
          </cell>
          <cell r="AE131" t="str">
            <v>2 SUPERVISOR</v>
          </cell>
          <cell r="AF131" t="str">
            <v>3 CÉDULA DE CIUDADANÍA</v>
          </cell>
          <cell r="AG131">
            <v>5947992</v>
          </cell>
          <cell r="AH131" t="str">
            <v>LUIS ALBERTO CRUZ COLORADO</v>
          </cell>
          <cell r="AI131">
            <v>330</v>
          </cell>
          <cell r="AJ131" t="str">
            <v>3 NO PACTADOS</v>
          </cell>
          <cell r="AK131" t="str">
            <v>24/01/2022</v>
          </cell>
          <cell r="AM131" t="str">
            <v>4 NO SE HA ADICIONADO NI EN VALOR y EN TIEMPO</v>
          </cell>
          <cell r="AN131">
            <v>0</v>
          </cell>
          <cell r="AO131">
            <v>0</v>
          </cell>
          <cell r="AQ131">
            <v>0</v>
          </cell>
          <cell r="AS131">
            <v>44585</v>
          </cell>
          <cell r="AT131">
            <v>44918</v>
          </cell>
          <cell r="AU131" t="str">
            <v>OK</v>
          </cell>
          <cell r="AV131" t="str">
            <v>2. NO</v>
          </cell>
          <cell r="AY131" t="str">
            <v>2. NO</v>
          </cell>
          <cell r="AZ131">
            <v>0</v>
          </cell>
          <cell r="BD131" t="str">
            <v>2022420501000129E</v>
          </cell>
          <cell r="BE131">
            <v>69344000</v>
          </cell>
          <cell r="BG131" t="str">
            <v>https://www.secop.gov.co/CO1BusinessLine/Tendering/BuyerWorkArea/Index?docUniqueIdentifier=CO1.BDOS.2608746</v>
          </cell>
          <cell r="BH131" t="str">
            <v>VIGENTE</v>
          </cell>
          <cell r="BJ131" t="str">
            <v xml:space="preserve">https://community.secop.gov.co/Public/Tendering/OpportunityDetail/Index?noticeUID=CO1.NTC.2653144&amp;isFromPublicArea=True&amp;isModal=False
</v>
          </cell>
        </row>
        <row r="132">
          <cell r="A132" t="str">
            <v>NC-CPS-130-2022</v>
          </cell>
          <cell r="B132" t="str">
            <v>2 NACIONAL</v>
          </cell>
          <cell r="C132" t="str">
            <v>CD-NC-056-2022</v>
          </cell>
          <cell r="D132">
            <v>130</v>
          </cell>
          <cell r="E132" t="str">
            <v>PABLO EMILIO LONDOÑO ANGEL</v>
          </cell>
          <cell r="F132">
            <v>44585</v>
          </cell>
          <cell r="G132" t="str">
            <v>Prestación de servicios profesionales de arquitectura en la Subdirección Administrativa y Financiera - Grupo de Infraestructura para apoyar la ejecución de actividades programas y proyectos que se ejecuten en parques nacionales naturales de Colombia.</v>
          </cell>
          <cell r="H132" t="str">
            <v>2 CONTRATACIÓN DIRECTA</v>
          </cell>
          <cell r="I132" t="str">
            <v>14 PRESTACIÓN DE SERVICIOS</v>
          </cell>
          <cell r="J132" t="str">
            <v>N/A</v>
          </cell>
          <cell r="K132">
            <v>8722</v>
          </cell>
          <cell r="L132">
            <v>19422</v>
          </cell>
          <cell r="M132" t="str">
            <v>25/01/2022</v>
          </cell>
          <cell r="O132">
            <v>6304000</v>
          </cell>
          <cell r="P132">
            <v>72496000</v>
          </cell>
          <cell r="Q132">
            <v>0</v>
          </cell>
          <cell r="R132" t="str">
            <v>1 PERSONA NATURAL</v>
          </cell>
          <cell r="S132" t="str">
            <v>3 CÉDULA DE CIUDADANÍA</v>
          </cell>
          <cell r="T132">
            <v>80418154</v>
          </cell>
          <cell r="U132" t="str">
            <v>N-A</v>
          </cell>
          <cell r="V132" t="str">
            <v>11 NO SE DILIGENCIA INFORMACIÓN PARA ESTE FORMULARIO EN ESTE PERÍODO DE REPORTE</v>
          </cell>
          <cell r="X132" t="str">
            <v>PABLO EMILIO LONDOÑO ANGEL</v>
          </cell>
          <cell r="Y132" t="str">
            <v>1 PÓLIZA</v>
          </cell>
          <cell r="Z132" t="str">
            <v>12 SEGUROS DEL ESTADO</v>
          </cell>
          <cell r="AA132" t="str">
            <v>2 CUMPLIMIENTO</v>
          </cell>
          <cell r="AB132">
            <v>44586</v>
          </cell>
          <cell r="AC132" t="str">
            <v>15-44-101257610</v>
          </cell>
          <cell r="AD132" t="str">
            <v>GRUPO DE INFRAESTRUCTURA</v>
          </cell>
          <cell r="AE132" t="str">
            <v>2 SUPERVISOR</v>
          </cell>
          <cell r="AF132" t="str">
            <v>3 CÉDULA DE CIUDADANÍA</v>
          </cell>
          <cell r="AG132">
            <v>91209676</v>
          </cell>
          <cell r="AH132" t="str">
            <v>CARLOS ALBERTO PINZÓN BARCO</v>
          </cell>
          <cell r="AI132">
            <v>345</v>
          </cell>
          <cell r="AJ132" t="str">
            <v>3 NO PACTADOS</v>
          </cell>
          <cell r="AK132" t="str">
            <v>28/01/2022</v>
          </cell>
          <cell r="AM132" t="str">
            <v>4 NO SE HA ADICIONADO NI EN VALOR y EN TIEMPO</v>
          </cell>
          <cell r="AN132">
            <v>0</v>
          </cell>
          <cell r="AO132">
            <v>0</v>
          </cell>
          <cell r="AQ132">
            <v>0</v>
          </cell>
          <cell r="AS132">
            <v>44589</v>
          </cell>
          <cell r="AT132">
            <v>44925</v>
          </cell>
          <cell r="AU132" t="str">
            <v>LIBERAR DIAS</v>
          </cell>
          <cell r="AV132" t="str">
            <v>2. NO</v>
          </cell>
          <cell r="AY132" t="str">
            <v>2. NO</v>
          </cell>
          <cell r="AZ132">
            <v>0</v>
          </cell>
          <cell r="BD132" t="str">
            <v>2022420501000130E</v>
          </cell>
          <cell r="BE132">
            <v>72496000</v>
          </cell>
          <cell r="BG132" t="str">
            <v>https://www.secop.gov.co/CO1BusinessLine/Tendering/BuyerWorkArea/Index?docUniqueIdentifier=CO1.BDOS.2549694</v>
          </cell>
          <cell r="BH132" t="str">
            <v>VIGENTE</v>
          </cell>
          <cell r="BJ132" t="str">
            <v>https://community.secop.gov.co/Public/Tendering/OpportunityDetail/Index?noticeUID=CO1.NTC.2551244&amp;isFromPublicArea=True&amp;isModal=False</v>
          </cell>
        </row>
        <row r="133">
          <cell r="A133" t="str">
            <v>NC-CPS-131-2022</v>
          </cell>
          <cell r="B133" t="str">
            <v>2 NACIONAL</v>
          </cell>
          <cell r="C133" t="str">
            <v>CD-NC-143-2022</v>
          </cell>
          <cell r="D133">
            <v>131</v>
          </cell>
          <cell r="E133" t="str">
            <v>EDUARDO CORTES ZUBIETA</v>
          </cell>
          <cell r="F133">
            <v>44585</v>
          </cell>
          <cell r="G133" t="str">
            <v>Prestar los servicios profesionales para la administración de nube, soporte y desarrollo de los sistemas de información de la entidad</v>
          </cell>
          <cell r="H133" t="str">
            <v>2 CONTRATACIÓN DIRECTA</v>
          </cell>
          <cell r="I133" t="str">
            <v>14 PRESTACIÓN DE SERVICIOS</v>
          </cell>
          <cell r="J133" t="str">
            <v>N/A</v>
          </cell>
          <cell r="K133">
            <v>14322</v>
          </cell>
          <cell r="L133">
            <v>23822</v>
          </cell>
          <cell r="M133" t="str">
            <v>27/01/2022</v>
          </cell>
          <cell r="O133">
            <v>7574000</v>
          </cell>
          <cell r="P133">
            <v>85838667</v>
          </cell>
          <cell r="Q133">
            <v>-0.3333333432674408</v>
          </cell>
          <cell r="R133" t="str">
            <v>1 PERSONA NATURAL</v>
          </cell>
          <cell r="S133" t="str">
            <v>3 CÉDULA DE CIUDADANÍA</v>
          </cell>
          <cell r="T133">
            <v>80816932</v>
          </cell>
          <cell r="U133" t="str">
            <v>N-A</v>
          </cell>
          <cell r="V133" t="str">
            <v>11 NO SE DILIGENCIA INFORMACIÓN PARA ESTE FORMULARIO EN ESTE PERÍODO DE REPORTE</v>
          </cell>
          <cell r="X133" t="str">
            <v>EDUARDO CORTES ZUBIETA</v>
          </cell>
          <cell r="Y133" t="str">
            <v>1 PÓLIZA</v>
          </cell>
          <cell r="Z133" t="str">
            <v>8 MUNDIAL SEGUROS</v>
          </cell>
          <cell r="AA133" t="str">
            <v>2 CUMPLIMIENTO</v>
          </cell>
          <cell r="AB133">
            <v>44583</v>
          </cell>
          <cell r="AC133" t="str">
            <v>NB-100194294</v>
          </cell>
          <cell r="AD133" t="str">
            <v>Grupo de Tecnologías de la Información y Comunicaciones</v>
          </cell>
          <cell r="AE133" t="str">
            <v>2 SUPERVISOR</v>
          </cell>
          <cell r="AF133" t="str">
            <v>3 CÉDULA DE CIUDADANÍA</v>
          </cell>
          <cell r="AG133">
            <v>79245176</v>
          </cell>
          <cell r="AH133" t="str">
            <v>CARLOS ARTURAO SAENZ BARON</v>
          </cell>
          <cell r="AI133">
            <v>340</v>
          </cell>
          <cell r="AJ133" t="str">
            <v>3 NO PACTADOS</v>
          </cell>
          <cell r="AK133" t="str">
            <v>28/01/2022</v>
          </cell>
          <cell r="AM133" t="str">
            <v>4 NO SE HA ADICIONADO NI EN VALOR y EN TIEMPO</v>
          </cell>
          <cell r="AN133">
            <v>0</v>
          </cell>
          <cell r="AO133">
            <v>0</v>
          </cell>
          <cell r="AQ133">
            <v>0</v>
          </cell>
          <cell r="AS133">
            <v>44589</v>
          </cell>
          <cell r="AT133">
            <v>44925</v>
          </cell>
          <cell r="AU133" t="str">
            <v>LIBERAR DIAS</v>
          </cell>
          <cell r="AV133" t="str">
            <v>2. NO</v>
          </cell>
          <cell r="AY133" t="str">
            <v>2. NO</v>
          </cell>
          <cell r="AZ133">
            <v>0</v>
          </cell>
          <cell r="BD133" t="str">
            <v>2022420501000131E</v>
          </cell>
          <cell r="BE133">
            <v>85838667</v>
          </cell>
          <cell r="BG133" t="str">
            <v>https://www.secop.gov.co/CO1BusinessLine/Tendering/BuyerWorkArea/Index?docUniqueIdentifier=CO1.BDOS.2633638</v>
          </cell>
          <cell r="BH133" t="str">
            <v>VIGENTE</v>
          </cell>
          <cell r="BJ133" t="str">
            <v xml:space="preserve">https://community.secop.gov.co/Public/Tendering/OpportunityDetail/Index?noticeUID=CO1.NTC.2639735&amp;isFromPublicArea=True&amp;isModal=False
</v>
          </cell>
        </row>
        <row r="134">
          <cell r="A134" t="str">
            <v>NC-CPS-132-2022</v>
          </cell>
          <cell r="B134" t="str">
            <v>2 NACIONAL</v>
          </cell>
          <cell r="C134" t="str">
            <v>CD-NC-133-2022</v>
          </cell>
          <cell r="D134">
            <v>132</v>
          </cell>
          <cell r="E134" t="str">
            <v>MARIA ANGELICA NEGRO MORENO</v>
          </cell>
          <cell r="F134">
            <v>44585</v>
          </cell>
          <cell r="G134" t="str">
            <v>Prestación de servicios profesionales al grupo de planeacion y manejo para el seguimiento y monitoreo a los procesos de restauracion ecológica de Parques Nacionales Naturales</v>
          </cell>
          <cell r="H134" t="str">
            <v>2 CONTRATACIÓN DIRECTA</v>
          </cell>
          <cell r="I134" t="str">
            <v>14 PRESTACIÓN DE SERVICIOS</v>
          </cell>
          <cell r="J134" t="str">
            <v>N/A</v>
          </cell>
          <cell r="K134">
            <v>18322</v>
          </cell>
          <cell r="L134">
            <v>19522</v>
          </cell>
          <cell r="M134" t="str">
            <v>25/01/2022</v>
          </cell>
          <cell r="O134">
            <v>4680000</v>
          </cell>
          <cell r="P134">
            <v>51324000</v>
          </cell>
          <cell r="Q134">
            <v>0</v>
          </cell>
          <cell r="R134" t="str">
            <v>1 PERSONA NATURAL</v>
          </cell>
          <cell r="S134" t="str">
            <v>3 CÉDULA DE CIUDADANÍA</v>
          </cell>
          <cell r="T134">
            <v>1053585621</v>
          </cell>
          <cell r="U134" t="str">
            <v>N-A</v>
          </cell>
          <cell r="V134" t="str">
            <v>11 NO SE DILIGENCIA INFORMACIÓN PARA ESTE FORMULARIO EN ESTE PERÍODO DE REPORTE</v>
          </cell>
          <cell r="X134" t="str">
            <v>MARIA ANGELICA NEGRO MORENO</v>
          </cell>
          <cell r="Y134" t="str">
            <v>1 PÓLIZA</v>
          </cell>
          <cell r="Z134" t="str">
            <v>12 SEGUROS DEL ESTADO</v>
          </cell>
          <cell r="AA134" t="str">
            <v>2 CUMPLIMIENTO</v>
          </cell>
          <cell r="AB134">
            <v>44585</v>
          </cell>
          <cell r="AC134" t="str">
            <v>37-46-101003889</v>
          </cell>
          <cell r="AD134" t="str">
            <v>GRUPO DE PLANEACIÓN Y MANEJO</v>
          </cell>
          <cell r="AE134" t="str">
            <v>2 SUPERVISOR</v>
          </cell>
          <cell r="AF134" t="str">
            <v>3 CÉDULA DE CIUDADANÍA</v>
          </cell>
          <cell r="AG134">
            <v>52827064</v>
          </cell>
          <cell r="AH134" t="str">
            <v>SANDRA MILENA RODRIGUEZ PEÑA</v>
          </cell>
          <cell r="AI134">
            <v>329</v>
          </cell>
          <cell r="AJ134" t="str">
            <v>3 NO PACTADOS</v>
          </cell>
          <cell r="AK134" t="str">
            <v>25/01/2022</v>
          </cell>
          <cell r="AM134" t="str">
            <v>4 NO SE HA ADICIONADO NI EN VALOR y EN TIEMPO</v>
          </cell>
          <cell r="AN134">
            <v>0</v>
          </cell>
          <cell r="AO134">
            <v>0</v>
          </cell>
          <cell r="AQ134">
            <v>0</v>
          </cell>
          <cell r="AS134">
            <v>44586</v>
          </cell>
          <cell r="AT134">
            <v>44919</v>
          </cell>
          <cell r="AU134" t="str">
            <v>SOBRA 1</v>
          </cell>
          <cell r="AV134" t="str">
            <v>2. NO</v>
          </cell>
          <cell r="AY134" t="str">
            <v>2. NO</v>
          </cell>
          <cell r="AZ134">
            <v>0</v>
          </cell>
          <cell r="BD134" t="str">
            <v>2022420501000132E</v>
          </cell>
          <cell r="BE134">
            <v>51324000</v>
          </cell>
          <cell r="BG134" t="str">
            <v>https://www.secop.gov.co/CO1BusinessLine/Tendering/BuyerWorkArea/Index?docUniqueIdentifier=CO1.BDOS.2618712</v>
          </cell>
          <cell r="BH134" t="str">
            <v>VIGENTE</v>
          </cell>
          <cell r="BJ134" t="str">
            <v xml:space="preserve">https://community.secop.gov.co/Public/Tendering/OpportunityDetail/Index?noticeUID=CO1.NTC.2642181&amp;isFromPublicArea=True&amp;isModal=False
</v>
          </cell>
        </row>
        <row r="135">
          <cell r="A135" t="str">
            <v>NC-CPS-133-2022</v>
          </cell>
          <cell r="B135" t="str">
            <v>2 NACIONAL</v>
          </cell>
          <cell r="C135" t="str">
            <v>CD-NC-148-2022</v>
          </cell>
          <cell r="D135">
            <v>133</v>
          </cell>
          <cell r="E135" t="str">
            <v>DALIA MARCELA ALVEAR PACHECO</v>
          </cell>
          <cell r="F135">
            <v>44585</v>
          </cell>
          <cell r="G135" t="str">
            <v>Prestación de servicios profesionales para la administración en el componente temático del Registro Único Nacional de Áreas Protegidas - RUNAP y orientación a las autoridades ambientales competentes para el uso correcto de este aplicativo, desde la Subdirección de Gestión y Manejo de Áreas Protegidas.</v>
          </cell>
          <cell r="H135" t="str">
            <v>2 CONTRATACIÓN DIRECTA</v>
          </cell>
          <cell r="I135" t="str">
            <v>14 PRESTACIÓN DE SERVICIOS</v>
          </cell>
          <cell r="J135" t="str">
            <v>N/A</v>
          </cell>
          <cell r="K135">
            <v>14822</v>
          </cell>
          <cell r="L135">
            <v>18022</v>
          </cell>
          <cell r="M135" t="str">
            <v>24/01/2022</v>
          </cell>
          <cell r="O135">
            <v>6665000</v>
          </cell>
          <cell r="P135">
            <v>75536667</v>
          </cell>
          <cell r="Q135">
            <v>-6665000.3333333433</v>
          </cell>
          <cell r="R135" t="str">
            <v>1 PERSONA NATURAL</v>
          </cell>
          <cell r="S135" t="str">
            <v>3 CÉDULA DE CIUDADANÍA</v>
          </cell>
          <cell r="T135">
            <v>52249482</v>
          </cell>
          <cell r="U135" t="str">
            <v>N-A</v>
          </cell>
          <cell r="V135" t="str">
            <v>11 NO SE DILIGENCIA INFORMACIÓN PARA ESTE FORMULARIO EN ESTE PERÍODO DE REPORTE</v>
          </cell>
          <cell r="X135" t="str">
            <v>DALIA MARCELA ALVEAR PACHECO</v>
          </cell>
          <cell r="Y135" t="str">
            <v>1 PÓLIZA</v>
          </cell>
          <cell r="Z135" t="str">
            <v>12 SEGUROS DEL ESTADO</v>
          </cell>
          <cell r="AA135" t="str">
            <v>2 CUMPLIMIENTO</v>
          </cell>
          <cell r="AB135">
            <v>44585</v>
          </cell>
          <cell r="AC135" t="str">
            <v>18-46-101013300</v>
          </cell>
          <cell r="AD135" t="str">
            <v>GRUPO DE GESTIÓN E INTEGRACIÓN DEL SINAP</v>
          </cell>
          <cell r="AE135" t="str">
            <v>2 SUPERVISOR</v>
          </cell>
          <cell r="AF135" t="str">
            <v>3 CÉDULA DE CIUDADANÍA</v>
          </cell>
          <cell r="AG135">
            <v>5947992</v>
          </cell>
          <cell r="AH135" t="str">
            <v>LUIS ALBERTO CRUZ COLORADO</v>
          </cell>
          <cell r="AI135">
            <v>310</v>
          </cell>
          <cell r="AJ135" t="str">
            <v>3 NO PACTADOS</v>
          </cell>
          <cell r="AK135" t="str">
            <v>24/01/2022</v>
          </cell>
          <cell r="AM135" t="str">
            <v>4 NO SE HA ADICIONADO NI EN VALOR y EN TIEMPO</v>
          </cell>
          <cell r="AN135">
            <v>0</v>
          </cell>
          <cell r="AO135">
            <v>0</v>
          </cell>
          <cell r="AQ135">
            <v>0</v>
          </cell>
          <cell r="AS135">
            <v>44585</v>
          </cell>
          <cell r="AT135">
            <v>44925</v>
          </cell>
          <cell r="AU135" t="str">
            <v>LIBERAR DIAS</v>
          </cell>
          <cell r="AV135" t="str">
            <v>2. NO</v>
          </cell>
          <cell r="AY135" t="str">
            <v>2. NO</v>
          </cell>
          <cell r="AZ135">
            <v>0</v>
          </cell>
          <cell r="BD135" t="str">
            <v>2022420501000133E</v>
          </cell>
          <cell r="BE135">
            <v>75536667</v>
          </cell>
          <cell r="BG135" t="str">
            <v>https://www.secop.gov.co/CO1BusinessLine/Tendering/BuyerWorkArea/Index?docUniqueIdentifier=CO1.BDOS.2627543</v>
          </cell>
          <cell r="BH135" t="str">
            <v>VIGENTE</v>
          </cell>
          <cell r="BJ135" t="str">
            <v xml:space="preserve">https://community.secop.gov.co/Public/Tendering/OpportunityDetail/Index?noticeUID=CO1.NTC.2648901&amp;isFromPublicArea=True&amp;isModal=False
</v>
          </cell>
        </row>
        <row r="136">
          <cell r="A136" t="str">
            <v>NC-CPS-134-2022</v>
          </cell>
          <cell r="B136" t="str">
            <v>2 NACIONAL</v>
          </cell>
          <cell r="C136" t="str">
            <v>CD-NC-149-2022</v>
          </cell>
          <cell r="D136">
            <v>134</v>
          </cell>
          <cell r="E136" t="str">
            <v>JORGE ANDRES DUARTE TORRES</v>
          </cell>
          <cell r="F136">
            <v>44585</v>
          </cell>
          <cell r="G136" t="str">
            <v>Prestación de servicios profesionales para garantizar la consolidación y análisis de información cartografica y alfanumerica para prevención, vigilancia y control a través de la plataforma SMART.</v>
          </cell>
          <cell r="H136" t="str">
            <v>2 CONTRATACIÓN DIRECTA</v>
          </cell>
          <cell r="I136" t="str">
            <v>14 PRESTACIÓN DE SERVICIOS</v>
          </cell>
          <cell r="J136" t="str">
            <v>N/A</v>
          </cell>
          <cell r="K136">
            <v>10922</v>
          </cell>
          <cell r="L136">
            <v>18322</v>
          </cell>
          <cell r="M136" t="str">
            <v>24/01/2022</v>
          </cell>
          <cell r="O136">
            <v>6304000</v>
          </cell>
          <cell r="P136">
            <v>69344000</v>
          </cell>
          <cell r="Q136">
            <v>0</v>
          </cell>
          <cell r="R136" t="str">
            <v>1 PERSONA NATURAL</v>
          </cell>
          <cell r="S136" t="str">
            <v>3 CÉDULA DE CIUDADANÍA</v>
          </cell>
          <cell r="T136">
            <v>1032406008</v>
          </cell>
          <cell r="U136" t="str">
            <v>N-A</v>
          </cell>
          <cell r="V136" t="str">
            <v>11 NO SE DILIGENCIA INFORMACIÓN PARA ESTE FORMULARIO EN ESTE PERÍODO DE REPORTE</v>
          </cell>
          <cell r="X136" t="str">
            <v>JORGE ANDRES DUARTE TORRES</v>
          </cell>
          <cell r="Y136" t="str">
            <v>1 PÓLIZA</v>
          </cell>
          <cell r="Z136" t="str">
            <v>8 MUNDIAL SEGUROS</v>
          </cell>
          <cell r="AA136" t="str">
            <v>2 CUMPLIMIENTO</v>
          </cell>
          <cell r="AB136">
            <v>44585</v>
          </cell>
          <cell r="AC136" t="str">
            <v>NB-100194653</v>
          </cell>
          <cell r="AD136" t="str">
            <v>GRUPO DE GESTION DEL CONOCIMIENTO E INNOVACIÓN</v>
          </cell>
          <cell r="AE136" t="str">
            <v>2 SUPERVISOR</v>
          </cell>
          <cell r="AF136" t="str">
            <v>3 CÉDULA DE CIUDADANÍA</v>
          </cell>
          <cell r="AG136">
            <v>51723033</v>
          </cell>
          <cell r="AH136" t="str">
            <v>LUZ MILA SOTELO DELGADILLO</v>
          </cell>
          <cell r="AI136">
            <v>330</v>
          </cell>
          <cell r="AJ136" t="str">
            <v>3 NO PACTADOS</v>
          </cell>
          <cell r="AK136" t="str">
            <v>25/01/2022</v>
          </cell>
          <cell r="AM136" t="str">
            <v>4 NO SE HA ADICIONADO NI EN VALOR y EN TIEMPO</v>
          </cell>
          <cell r="AN136">
            <v>0</v>
          </cell>
          <cell r="AO136">
            <v>0</v>
          </cell>
          <cell r="AQ136">
            <v>0</v>
          </cell>
          <cell r="AS136">
            <v>44586</v>
          </cell>
          <cell r="AT136">
            <v>44919</v>
          </cell>
          <cell r="AU136" t="str">
            <v>OK</v>
          </cell>
          <cell r="AV136" t="str">
            <v>2. NO</v>
          </cell>
          <cell r="AY136" t="str">
            <v>2. NO</v>
          </cell>
          <cell r="AZ136">
            <v>0</v>
          </cell>
          <cell r="BD136" t="str">
            <v>2022420501000134E</v>
          </cell>
          <cell r="BE136">
            <v>69344000</v>
          </cell>
          <cell r="BG136" t="str">
            <v>https://www.secop.gov.co/CO1BusinessLine/Tendering/BuyerWorkArea/Index?docUniqueIdentifier=CO1.BDOS.2627033</v>
          </cell>
          <cell r="BH136" t="str">
            <v>VIGENTE</v>
          </cell>
          <cell r="BJ136" t="str">
            <v xml:space="preserve">https://community.secop.gov.co/Public/Tendering/OpportunityDetail/Index?noticeUID=CO1.NTC.2650352&amp;isFromPublicArea=True&amp;isModal=False
</v>
          </cell>
        </row>
        <row r="137">
          <cell r="A137" t="str">
            <v>NC-CPS-135-2022</v>
          </cell>
          <cell r="B137" t="str">
            <v>2 NACIONAL</v>
          </cell>
          <cell r="C137" t="str">
            <v>CD-NC-150-2022</v>
          </cell>
          <cell r="D137">
            <v>135</v>
          </cell>
          <cell r="E137" t="str">
            <v>SANDRA MILENA DIAZ GOMEZ</v>
          </cell>
          <cell r="F137">
            <v>44585</v>
          </cell>
          <cell r="G137" t="str">
            <v>Prestación de servicios profesionales para el análisis y diligenciamiento cartográfico de asuntos sectoriales requeridos por usuarios externos y articulados al interior de la entidad</v>
          </cell>
          <cell r="H137" t="str">
            <v>2 CONTRATACIÓN DIRECTA</v>
          </cell>
          <cell r="I137" t="str">
            <v>14 PRESTACIÓN DE SERVICIOS</v>
          </cell>
          <cell r="J137" t="str">
            <v>N/A</v>
          </cell>
          <cell r="K137">
            <v>13922</v>
          </cell>
          <cell r="L137">
            <v>18222</v>
          </cell>
          <cell r="M137" t="str">
            <v>24/01/2022</v>
          </cell>
          <cell r="O137">
            <v>3764000</v>
          </cell>
          <cell r="P137">
            <v>41404000</v>
          </cell>
          <cell r="Q137">
            <v>0</v>
          </cell>
          <cell r="R137" t="str">
            <v>1 PERSONA NATURAL</v>
          </cell>
          <cell r="S137" t="str">
            <v>3 CÉDULA DE CIUDADANÍA</v>
          </cell>
          <cell r="T137">
            <v>1022366734</v>
          </cell>
          <cell r="U137" t="str">
            <v>N-A</v>
          </cell>
          <cell r="V137" t="str">
            <v>11 NO SE DILIGENCIA INFORMACIÓN PARA ESTE FORMULARIO EN ESTE PERÍODO DE REPORTE</v>
          </cell>
          <cell r="X137" t="str">
            <v>SANDRA MILENA DIAZ GOMEZ</v>
          </cell>
          <cell r="Y137" t="str">
            <v>6 NO CONSTITUYÓ GARANTÍAS</v>
          </cell>
          <cell r="AA137" t="str">
            <v>N-A</v>
          </cell>
          <cell r="AB137" t="str">
            <v>N-A</v>
          </cell>
          <cell r="AC137" t="str">
            <v>N-A</v>
          </cell>
          <cell r="AD137" t="str">
            <v>GRUPO DE GESTION DEL CONOCIMIENTO E INNOVACIÓN</v>
          </cell>
          <cell r="AE137" t="str">
            <v>2 SUPERVISOR</v>
          </cell>
          <cell r="AF137" t="str">
            <v>3 CÉDULA DE CIUDADANÍA</v>
          </cell>
          <cell r="AG137">
            <v>51723033</v>
          </cell>
          <cell r="AH137" t="str">
            <v>LUZ MILA SOTELO DELGADILLO</v>
          </cell>
          <cell r="AI137">
            <v>330</v>
          </cell>
          <cell r="AJ137" t="str">
            <v>3 NO PACTADOS</v>
          </cell>
          <cell r="AK137" t="str">
            <v>n-a</v>
          </cell>
          <cell r="AM137" t="str">
            <v>4 NO SE HA ADICIONADO NI EN VALOR y EN TIEMPO</v>
          </cell>
          <cell r="AN137">
            <v>0</v>
          </cell>
          <cell r="AO137">
            <v>0</v>
          </cell>
          <cell r="AQ137">
            <v>0</v>
          </cell>
          <cell r="AS137">
            <v>44585</v>
          </cell>
          <cell r="AT137">
            <v>44918</v>
          </cell>
          <cell r="AU137" t="str">
            <v>OK</v>
          </cell>
          <cell r="AV137" t="str">
            <v>2. NO</v>
          </cell>
          <cell r="AY137" t="str">
            <v>2. NO</v>
          </cell>
          <cell r="AZ137">
            <v>0</v>
          </cell>
          <cell r="BD137" t="str">
            <v>2022420501000135E</v>
          </cell>
          <cell r="BE137">
            <v>41404000</v>
          </cell>
          <cell r="BG137" t="str">
            <v>https://www.secop.gov.co/CO1BusinessLine/Tendering/BuyerWorkArea/Index?docUniqueIdentifier=CO1.BDOS.2627975</v>
          </cell>
          <cell r="BH137" t="str">
            <v>VIGENTE</v>
          </cell>
          <cell r="BJ137" t="str">
            <v xml:space="preserve">https://community.secop.gov.co/Public/Tendering/OpportunityDetail/Index?noticeUID=CO1.NTC.2652647&amp;isFromPublicArea=True&amp;isModal=False
</v>
          </cell>
        </row>
        <row r="138">
          <cell r="A138" t="str">
            <v>NC-CPS-136-2022</v>
          </cell>
          <cell r="B138" t="str">
            <v>2 NACIONAL</v>
          </cell>
          <cell r="C138" t="str">
            <v>CD-NC-162-2022</v>
          </cell>
          <cell r="D138">
            <v>136</v>
          </cell>
          <cell r="E138" t="str">
            <v>PAULA CLARETH CUELLAR HERNANDEZ</v>
          </cell>
          <cell r="F138">
            <v>44585</v>
          </cell>
          <cell r="G138" t="str">
            <v>Prestación de Servicios Profesionales para llevar a cabo las actividades propias del proceso de Gestión Contractual especialmente el tema de convenios liderados por Parques Nacionales Naturales de Colombia.</v>
          </cell>
          <cell r="H138" t="str">
            <v>2 CONTRATACIÓN DIRECTA</v>
          </cell>
          <cell r="I138" t="str">
            <v>14 PRESTACIÓN DE SERVICIOS</v>
          </cell>
          <cell r="J138" t="str">
            <v>N/A</v>
          </cell>
          <cell r="K138">
            <v>22622</v>
          </cell>
          <cell r="L138">
            <v>18422</v>
          </cell>
          <cell r="M138" t="str">
            <v>24/01/2022</v>
          </cell>
          <cell r="O138">
            <v>6304000</v>
          </cell>
          <cell r="P138">
            <v>70814933</v>
          </cell>
          <cell r="Q138">
            <v>0.3333333432674408</v>
          </cell>
          <cell r="R138" t="str">
            <v>1 PERSONA NATURAL</v>
          </cell>
          <cell r="S138" t="str">
            <v>3 CÉDULA DE CIUDADANÍA</v>
          </cell>
          <cell r="T138">
            <v>1075270999</v>
          </cell>
          <cell r="U138" t="str">
            <v>N-A</v>
          </cell>
          <cell r="V138" t="str">
            <v>11 NO SE DILIGENCIA INFORMACIÓN PARA ESTE FORMULARIO EN ESTE PERÍODO DE REPORTE</v>
          </cell>
          <cell r="X138" t="str">
            <v>PAULA CLARETH CUELLAR HERNANDEZ</v>
          </cell>
          <cell r="Y138" t="str">
            <v>1 PÓLIZA</v>
          </cell>
          <cell r="Z138" t="str">
            <v>13 SURAMERICANA</v>
          </cell>
          <cell r="AA138" t="str">
            <v>2 CUMPLIMIENTO</v>
          </cell>
          <cell r="AB138">
            <v>44585</v>
          </cell>
          <cell r="AC138">
            <v>32545288</v>
          </cell>
          <cell r="AD138" t="str">
            <v>GRUPO DE CONTRATOS</v>
          </cell>
          <cell r="AE138" t="str">
            <v>2 SUPERVISOR</v>
          </cell>
          <cell r="AF138" t="str">
            <v>3 CÉDULA DE CIUDADANÍA</v>
          </cell>
          <cell r="AG138">
            <v>51717059</v>
          </cell>
          <cell r="AH138" t="str">
            <v>LILA C ZABARAIN GUERRA</v>
          </cell>
          <cell r="AI138">
            <v>337</v>
          </cell>
          <cell r="AJ138" t="str">
            <v>3 NO PACTADOS</v>
          </cell>
          <cell r="AK138" t="str">
            <v>24/01/2022</v>
          </cell>
          <cell r="AM138" t="str">
            <v>4 NO SE HA ADICIONADO NI EN VALOR y EN TIEMPO</v>
          </cell>
          <cell r="AN138">
            <v>0</v>
          </cell>
          <cell r="AO138">
            <v>0</v>
          </cell>
          <cell r="AQ138">
            <v>0</v>
          </cell>
          <cell r="AS138">
            <v>44585</v>
          </cell>
          <cell r="AT138">
            <v>44925</v>
          </cell>
          <cell r="AU138" t="str">
            <v>OK</v>
          </cell>
          <cell r="AV138" t="str">
            <v>2. NO</v>
          </cell>
          <cell r="AY138" t="str">
            <v>2. NO</v>
          </cell>
          <cell r="AZ138">
            <v>0</v>
          </cell>
          <cell r="BD138" t="str">
            <v>2022420501000136E</v>
          </cell>
          <cell r="BE138">
            <v>70814933</v>
          </cell>
          <cell r="BG138" t="str">
            <v>https://www.secop.gov.co/CO1BusinessLine/Tendering/BuyerWorkArea/Index?docUniqueIdentifier=CO1.BDOS.2640450</v>
          </cell>
          <cell r="BH138" t="str">
            <v>VIGENTE</v>
          </cell>
          <cell r="BJ138" t="str">
            <v xml:space="preserve">https://community.secop.gov.co/Public/Tendering/OpportunityDetail/Index?noticeUID=CO1.NTC.2649457&amp;isFromPublicArea=True&amp;isModal=False
</v>
          </cell>
        </row>
        <row r="139">
          <cell r="A139" t="str">
            <v>NC-CPS-137-2022</v>
          </cell>
          <cell r="B139" t="str">
            <v>2 NACIONAL</v>
          </cell>
          <cell r="C139" t="str">
            <v>CD-NC-163-2022</v>
          </cell>
          <cell r="D139">
            <v>137</v>
          </cell>
          <cell r="E139" t="str">
            <v>MARTA CECILIA DIAZ LEGUIZAMON</v>
          </cell>
          <cell r="F139">
            <v>44585</v>
          </cell>
          <cell r="G139" t="str">
            <v>Prestar servicios profesionales para la orientación en la gestión integral de las áreas protegidas administradas por Parques Nacionales, así como en la actualización, implementación, seguimiento y ajuste de sus planes de manejo</v>
          </cell>
          <cell r="H139" t="str">
            <v>2 CONTRATACIÓN DIRECTA</v>
          </cell>
          <cell r="I139" t="str">
            <v>14 PRESTACIÓN DE SERVICIOS</v>
          </cell>
          <cell r="J139" t="str">
            <v>N/A</v>
          </cell>
          <cell r="K139">
            <v>15722</v>
          </cell>
          <cell r="L139">
            <v>18522</v>
          </cell>
          <cell r="M139" t="str">
            <v>24/01/2022</v>
          </cell>
          <cell r="O139">
            <v>9590000</v>
          </cell>
          <cell r="P139">
            <v>107727667</v>
          </cell>
          <cell r="Q139">
            <v>-0.3333333283662796</v>
          </cell>
          <cell r="R139" t="str">
            <v>1 PERSONA NATURAL</v>
          </cell>
          <cell r="S139" t="str">
            <v>3 CÉDULA DE CIUDADANÍA</v>
          </cell>
          <cell r="T139">
            <v>40023756</v>
          </cell>
          <cell r="U139" t="str">
            <v>N-A</v>
          </cell>
          <cell r="V139" t="str">
            <v>11 NO SE DILIGENCIA INFORMACIÓN PARA ESTE FORMULARIO EN ESTE PERÍODO DE REPORTE</v>
          </cell>
          <cell r="X139" t="str">
            <v>MARTA CECILIA DIAZ LEGUIZAMON</v>
          </cell>
          <cell r="Y139" t="str">
            <v>1 PÓLIZA</v>
          </cell>
          <cell r="Z139" t="str">
            <v>13 SURAMERICANA</v>
          </cell>
          <cell r="AA139" t="str">
            <v>2 CUMPLIMIENTO</v>
          </cell>
          <cell r="AB139">
            <v>44585</v>
          </cell>
          <cell r="AC139" t="str">
            <v>3254634-0</v>
          </cell>
          <cell r="AD139" t="str">
            <v>SUBDIRECCIÓN DE GESTIÓN Y MANEJO DE AREAS PROTEGIDAS</v>
          </cell>
          <cell r="AE139" t="str">
            <v>2 SUPERVISOR</v>
          </cell>
          <cell r="AF139" t="str">
            <v>3 CÉDULA DE CIUDADANÍA</v>
          </cell>
          <cell r="AG139">
            <v>52197050</v>
          </cell>
          <cell r="AH139" t="str">
            <v>EDNA MARIA CAROLINA JARRO FAJARDO</v>
          </cell>
          <cell r="AI139">
            <v>337</v>
          </cell>
          <cell r="AJ139" t="str">
            <v>3 NO PACTADOS</v>
          </cell>
          <cell r="AK139" t="str">
            <v>24/01/2022</v>
          </cell>
          <cell r="AM139" t="str">
            <v>4 NO SE HA ADICIONADO NI EN VALOR y EN TIEMPO</v>
          </cell>
          <cell r="AN139">
            <v>0</v>
          </cell>
          <cell r="AO139">
            <v>0</v>
          </cell>
          <cell r="AQ139">
            <v>0</v>
          </cell>
          <cell r="AS139">
            <v>44585</v>
          </cell>
          <cell r="AT139">
            <v>44925</v>
          </cell>
          <cell r="AU139" t="str">
            <v>OK</v>
          </cell>
          <cell r="AV139" t="str">
            <v>2. NO</v>
          </cell>
          <cell r="AY139" t="str">
            <v>2. NO</v>
          </cell>
          <cell r="AZ139">
            <v>0</v>
          </cell>
          <cell r="BD139" t="str">
            <v>2022420501000137E</v>
          </cell>
          <cell r="BE139">
            <v>107727667</v>
          </cell>
          <cell r="BG139" t="str">
            <v>https://www.secop.gov.co/CO1BusinessLine/Tendering/BuyerWorkArea/Index?docUniqueIdentifier=CO1.BDOS.2641249</v>
          </cell>
          <cell r="BH139" t="str">
            <v>VIGENTE</v>
          </cell>
          <cell r="BJ139" t="str">
            <v xml:space="preserve">https://community.secop.gov.co/Public/Tendering/OpportunityDetail/Index?noticeUID=CO1.NTC.2655755&amp;isFromPublicArea=True&amp;isModal=False
</v>
          </cell>
        </row>
        <row r="140">
          <cell r="A140" t="str">
            <v>NC-CPS-138-2022</v>
          </cell>
          <cell r="B140" t="str">
            <v>2 NACIONAL</v>
          </cell>
          <cell r="C140" t="str">
            <v>CD-NC-152-2022</v>
          </cell>
          <cell r="D140">
            <v>138</v>
          </cell>
          <cell r="E140" t="str">
            <v>ROCIO ANDREA BARRERO RAMIREZ</v>
          </cell>
          <cell r="F140">
            <v>44585</v>
          </cell>
          <cell r="G140" t="str">
            <v>Prestación de servicios profesionales para orientar y acompañar desde la Subdirección de Gestión y Manejo en la implementación de herramientas dirigidas a la evaluación y seguimiento de la gestión de las áreas protegidas administradas por Parques Nacionales que aporten a los compromisos nacionales e internacionales relacionados con el análisis del manejo efectivo</v>
          </cell>
          <cell r="H140" t="str">
            <v>2 CONTRATACIÓN DIRECTA</v>
          </cell>
          <cell r="I140" t="str">
            <v>14 PRESTACIÓN DE SERVICIOS</v>
          </cell>
          <cell r="J140" t="str">
            <v>N/A</v>
          </cell>
          <cell r="K140">
            <v>16322</v>
          </cell>
          <cell r="L140">
            <v>19622</v>
          </cell>
          <cell r="M140" t="str">
            <v>25/01/2022</v>
          </cell>
          <cell r="O140">
            <v>6665000</v>
          </cell>
          <cell r="P140">
            <v>75366667</v>
          </cell>
          <cell r="Q140">
            <v>-718667</v>
          </cell>
          <cell r="R140" t="str">
            <v>1 PERSONA NATURAL</v>
          </cell>
          <cell r="S140" t="str">
            <v>3 CÉDULA DE CIUDADANÍA</v>
          </cell>
          <cell r="T140">
            <v>52707947</v>
          </cell>
          <cell r="U140" t="str">
            <v>N-A</v>
          </cell>
          <cell r="V140" t="str">
            <v>11 NO SE DILIGENCIA INFORMACIÓN PARA ESTE FORMULARIO EN ESTE PERÍODO DE REPORTE</v>
          </cell>
          <cell r="X140" t="str">
            <v>ROCIO ANDREA BARRERO RAMIREZ</v>
          </cell>
          <cell r="Y140" t="str">
            <v>1 PÓLIZA</v>
          </cell>
          <cell r="Z140" t="str">
            <v>12 SEGUROS DEL ESTADO</v>
          </cell>
          <cell r="AA140" t="str">
            <v>2 CUMPLIMIENTO</v>
          </cell>
          <cell r="AB140">
            <v>44585</v>
          </cell>
          <cell r="AC140" t="str">
            <v>18-46-101013301</v>
          </cell>
          <cell r="AD140" t="str">
            <v>SUBDIRECCIÓN DE GESTIÓN Y MANEJO DE AREAS PROTEGIDAS</v>
          </cell>
          <cell r="AE140" t="str">
            <v>2 SUPERVISOR</v>
          </cell>
          <cell r="AF140" t="str">
            <v>3 CÉDULA DE CIUDADANÍA</v>
          </cell>
          <cell r="AG140">
            <v>52197050</v>
          </cell>
          <cell r="AH140" t="str">
            <v>EDNA MARIA CAROLINA JARRO FAJARDO</v>
          </cell>
          <cell r="AI140">
            <v>336</v>
          </cell>
          <cell r="AJ140" t="str">
            <v>3 NO PACTADOS</v>
          </cell>
          <cell r="AK140" t="str">
            <v>26/01/2022</v>
          </cell>
          <cell r="AM140" t="str">
            <v>4 NO SE HA ADICIONADO NI EN VALOR y EN TIEMPO</v>
          </cell>
          <cell r="AN140">
            <v>0</v>
          </cell>
          <cell r="AO140">
            <v>0</v>
          </cell>
          <cell r="AQ140">
            <v>0</v>
          </cell>
          <cell r="AS140">
            <v>44587</v>
          </cell>
          <cell r="AT140">
            <v>44925</v>
          </cell>
          <cell r="AU140" t="str">
            <v>LIBERAR DIAS</v>
          </cell>
          <cell r="AV140" t="str">
            <v>2. NO</v>
          </cell>
          <cell r="AY140" t="str">
            <v>2. NO</v>
          </cell>
          <cell r="AZ140">
            <v>0</v>
          </cell>
          <cell r="BD140" t="str">
            <v>2022420501000138E</v>
          </cell>
          <cell r="BE140">
            <v>75366667</v>
          </cell>
          <cell r="BG140" t="str">
            <v>https://www.secop.gov.co/CO1BusinessLine/Tendering/BuyerWorkArea/Index?docUniqueIdentifier=CO1.BDOS.2632581</v>
          </cell>
          <cell r="BH140" t="str">
            <v>VIGENTE</v>
          </cell>
          <cell r="BJ140" t="str">
            <v xml:space="preserve">https://community.secop.gov.co/Public/Tendering/OpportunityDetail/Index?noticeUID=CO1.NTC.2661297&amp;isFromPublicArea=True&amp;isModal=False
</v>
          </cell>
        </row>
        <row r="141">
          <cell r="A141" t="str">
            <v>NC-CPS-139-2022</v>
          </cell>
          <cell r="B141" t="str">
            <v>2 NACIONAL</v>
          </cell>
          <cell r="C141" t="str">
            <v>CD-NC-142-2022</v>
          </cell>
          <cell r="D141">
            <v>139</v>
          </cell>
          <cell r="E141" t="str">
            <v>MARIA DEL CARMEN JIMENEZ RAMIREZ</v>
          </cell>
          <cell r="F141">
            <v>44585</v>
          </cell>
          <cell r="G141" t="str">
            <v>Prestación de Servicios Profesionales para llevar a cabo las actividades propias del proceso de Gestión Contractual con énfasis en Licitaciones Públicas para Parques Nacionales Naturales de Colombia.</v>
          </cell>
          <cell r="H141" t="str">
            <v>2 CONTRATACIÓN DIRECTA</v>
          </cell>
          <cell r="I141" t="str">
            <v>14 PRESTACIÓN DE SERVICIOS</v>
          </cell>
          <cell r="J141" t="str">
            <v>N/A</v>
          </cell>
          <cell r="K141">
            <v>23222</v>
          </cell>
          <cell r="L141">
            <v>21022</v>
          </cell>
          <cell r="M141" t="str">
            <v>26/01/2022</v>
          </cell>
          <cell r="O141">
            <v>7574000</v>
          </cell>
          <cell r="P141">
            <v>85081267</v>
          </cell>
          <cell r="Q141">
            <v>-0.3333333432674408</v>
          </cell>
          <cell r="R141" t="str">
            <v>1 PERSONA NATURAL</v>
          </cell>
          <cell r="S141" t="str">
            <v>3 CÉDULA DE CIUDADANÍA</v>
          </cell>
          <cell r="T141">
            <v>35524863</v>
          </cell>
          <cell r="U141" t="str">
            <v>N-A</v>
          </cell>
          <cell r="V141" t="str">
            <v>11 NO SE DILIGENCIA INFORMACIÓN PARA ESTE FORMULARIO EN ESTE PERÍODO DE REPORTE</v>
          </cell>
          <cell r="X141" t="str">
            <v>MARIA DEL CARMEN JIMENEZ RAMIREZ</v>
          </cell>
          <cell r="Y141" t="str">
            <v>1 PÓLIZA</v>
          </cell>
          <cell r="Z141" t="str">
            <v>14 ASEGURADORA SOLIDARIA</v>
          </cell>
          <cell r="AA141" t="str">
            <v>2 CUMPLIMIENTO</v>
          </cell>
          <cell r="AB141">
            <v>44586</v>
          </cell>
          <cell r="AC141" t="str">
            <v>380-47-994000123855</v>
          </cell>
          <cell r="AD141" t="str">
            <v>GRUPO DE CONTRATOS</v>
          </cell>
          <cell r="AE141" t="str">
            <v>2 SUPERVISOR</v>
          </cell>
          <cell r="AF141" t="str">
            <v>3 CÉDULA DE CIUDADANÍA</v>
          </cell>
          <cell r="AG141">
            <v>51717059</v>
          </cell>
          <cell r="AH141" t="str">
            <v>LILA C ZABARAIN GUERRA</v>
          </cell>
          <cell r="AI141">
            <v>337</v>
          </cell>
          <cell r="AJ141" t="str">
            <v>3 NO PACTADOS</v>
          </cell>
          <cell r="AK141" t="str">
            <v>26/01/2022</v>
          </cell>
          <cell r="AM141" t="str">
            <v>4 NO SE HA ADICIONADO NI EN VALOR y EN TIEMPO</v>
          </cell>
          <cell r="AN141">
            <v>0</v>
          </cell>
          <cell r="AO141">
            <v>0</v>
          </cell>
          <cell r="AQ141">
            <v>0</v>
          </cell>
          <cell r="AS141">
            <v>44587</v>
          </cell>
          <cell r="AT141">
            <v>44925</v>
          </cell>
          <cell r="AU141" t="str">
            <v>LIBERAR DIAS</v>
          </cell>
          <cell r="AV141" t="str">
            <v>2. NO</v>
          </cell>
          <cell r="AY141" t="str">
            <v>2. NO</v>
          </cell>
          <cell r="AZ141">
            <v>0</v>
          </cell>
          <cell r="BD141" t="str">
            <v>2022420501000139E</v>
          </cell>
          <cell r="BE141">
            <v>85081267</v>
          </cell>
          <cell r="BG141" t="str">
            <v>https://www.secop.gov.co/CO1BusinessLine/Tendering/BuyerWorkArea/Index?docUniqueIdentifier=CO1.BDOS.2648899</v>
          </cell>
          <cell r="BJ141" t="str">
            <v xml:space="preserve">https://community.secop.gov.co/Public/Tendering/OpportunityDetail/Index?noticeUID=CO1.NTC.2675347&amp;isFromPublicArea=True&amp;isModal=False
</v>
          </cell>
        </row>
        <row r="142">
          <cell r="A142" t="str">
            <v>NC-CPS-140-2022</v>
          </cell>
          <cell r="B142" t="str">
            <v>2 NACIONAL</v>
          </cell>
          <cell r="C142" t="str">
            <v>CD-NC-146-2022</v>
          </cell>
          <cell r="D142">
            <v>140</v>
          </cell>
          <cell r="E142" t="str">
            <v>JOSE JOAQUIN BENAVIDES ARRIETA</v>
          </cell>
          <cell r="F142">
            <v>44585</v>
          </cell>
          <cell r="G142" t="str">
            <v xml:space="preserve"> Prestar los servicios profesionales de la Oficina de Gestión del Riesgo para atender y apoyar los requerimientos internos y externos de información sobre las acciones de gestión del riesgo público y de desastres, desarrolladas al interior del Sistema de Parques Nacionales Naturales de Colombia así como en los procesos presupuestales, administrativos y financieros requeridos por la Oficina (J)</v>
          </cell>
          <cell r="H142" t="str">
            <v>2 CONTRATACIÓN DIRECTA</v>
          </cell>
          <cell r="I142" t="str">
            <v>14 PRESTACIÓN DE SERVICIOS</v>
          </cell>
          <cell r="J142" t="str">
            <v>N/A</v>
          </cell>
          <cell r="K142">
            <v>19022</v>
          </cell>
          <cell r="L142">
            <v>18622</v>
          </cell>
          <cell r="M142" t="str">
            <v>24/01/2022</v>
          </cell>
          <cell r="O142">
            <v>5700000</v>
          </cell>
          <cell r="P142">
            <v>64030000</v>
          </cell>
          <cell r="Q142">
            <v>0</v>
          </cell>
          <cell r="R142" t="str">
            <v>1 PERSONA NATURAL</v>
          </cell>
          <cell r="S142" t="str">
            <v>3 CÉDULA DE CIUDADANÍA</v>
          </cell>
          <cell r="T142">
            <v>1071348647</v>
          </cell>
          <cell r="U142" t="str">
            <v>N-A</v>
          </cell>
          <cell r="V142" t="str">
            <v>11 NO SE DILIGENCIA INFORMACIÓN PARA ESTE FORMULARIO EN ESTE PERÍODO DE REPORTE</v>
          </cell>
          <cell r="X142" t="str">
            <v>JOSE JOAQUIN BENAVIDES ARRIETA</v>
          </cell>
          <cell r="Y142" t="str">
            <v>1 PÓLIZA</v>
          </cell>
          <cell r="Z142" t="str">
            <v>12 SEGUROS DEL ESTADO</v>
          </cell>
          <cell r="AA142" t="str">
            <v>2 CUMPLIMIENTO</v>
          </cell>
          <cell r="AB142">
            <v>44585</v>
          </cell>
          <cell r="AC142" t="str">
            <v>37-46-101003922</v>
          </cell>
          <cell r="AD142" t="str">
            <v>OFICINA DE GESTION DEL RIESGO</v>
          </cell>
          <cell r="AE142" t="str">
            <v>2 SUPERVISOR</v>
          </cell>
          <cell r="AF142" t="str">
            <v>3 CÉDULA DE CIUDADANÍA</v>
          </cell>
          <cell r="AG142">
            <v>7227393</v>
          </cell>
          <cell r="AH142" t="str">
            <v>CARLOS EDGAR TORRES BECERRA</v>
          </cell>
          <cell r="AI142">
            <v>337</v>
          </cell>
          <cell r="AJ142" t="str">
            <v>3 NO PACTADOS</v>
          </cell>
          <cell r="AK142" t="str">
            <v>24/01/2022</v>
          </cell>
          <cell r="AM142" t="str">
            <v>4 NO SE HA ADICIONADO NI EN VALOR y EN TIEMPO</v>
          </cell>
          <cell r="AN142">
            <v>0</v>
          </cell>
          <cell r="AO142">
            <v>0</v>
          </cell>
          <cell r="AQ142">
            <v>0</v>
          </cell>
          <cell r="AS142">
            <v>44585</v>
          </cell>
          <cell r="AT142">
            <v>44925</v>
          </cell>
          <cell r="AU142" t="str">
            <v>OK</v>
          </cell>
          <cell r="AV142" t="str">
            <v>2. NO</v>
          </cell>
          <cell r="AY142" t="str">
            <v>2. NO</v>
          </cell>
          <cell r="AZ142">
            <v>0</v>
          </cell>
          <cell r="BD142" t="str">
            <v>2022420501000140E</v>
          </cell>
          <cell r="BE142">
            <v>64030000</v>
          </cell>
          <cell r="BG142" t="str">
            <v>https://www.secop.gov.co/CO1BusinessLine/Tendering/BuyerWorkArea/Index?docUniqueIdentifier=CO1.BDOS.2649169</v>
          </cell>
          <cell r="BJ142" t="str">
            <v xml:space="preserve">https://community.secop.gov.co/Public/Tendering/OpportunityDetail/Index?noticeUID=CO1.NTC.2656306&amp;isFromPublicArea=True&amp;isModal=False
</v>
          </cell>
        </row>
        <row r="143">
          <cell r="A143" t="str">
            <v>NC-CPS-141-2022</v>
          </cell>
          <cell r="B143" t="str">
            <v>2 NACIONAL</v>
          </cell>
          <cell r="C143" t="str">
            <v>CD-NC-168-2022</v>
          </cell>
          <cell r="D143">
            <v>141</v>
          </cell>
          <cell r="E143" t="str">
            <v xml:space="preserve">NATALIA ALVARINO CAIPA </v>
          </cell>
          <cell r="F143">
            <v>44585</v>
          </cell>
          <cell r="G143" t="str">
            <v>Prestar servicios profesionales especializados para adelantar la implementación del Sistema de Control Interno en la Entidad, a través de los Seguimientos, Auditorías Internas, Informes de Ley y aplicación de los Roles del Control Interno con enfoque misional, estratégico y ambiental, a los tres niveles de decisión de Parques Nacionales Naturales de Colombia, de igual forma apoyar a la Coordinación del Grupo de Control Interno en el desarrollo y cumplimiento del Plan Anual de Auditorías 2022 y demás obligaciones asignadas.</v>
          </cell>
          <cell r="H143" t="str">
            <v>2 CONTRATACIÓN DIRECTA</v>
          </cell>
          <cell r="I143" t="str">
            <v>14 PRESTACIÓN DE SERVICIOS</v>
          </cell>
          <cell r="J143" t="str">
            <v>N/A</v>
          </cell>
          <cell r="K143">
            <v>24322</v>
          </cell>
          <cell r="L143">
            <v>18722</v>
          </cell>
          <cell r="M143" t="str">
            <v>24/01/2022</v>
          </cell>
          <cell r="O143">
            <v>6304000</v>
          </cell>
          <cell r="P143">
            <v>70814933</v>
          </cell>
          <cell r="Q143">
            <v>0.3333333432674408</v>
          </cell>
          <cell r="R143" t="str">
            <v>1 PERSONA NATURAL</v>
          </cell>
          <cell r="S143" t="str">
            <v>3 CÉDULA DE CIUDADANÍA</v>
          </cell>
          <cell r="T143">
            <v>52991749</v>
          </cell>
          <cell r="U143" t="str">
            <v>N-A</v>
          </cell>
          <cell r="V143" t="str">
            <v>11 NO SE DILIGENCIA INFORMACIÓN PARA ESTE FORMULARIO EN ESTE PERÍODO DE REPORTE</v>
          </cell>
          <cell r="X143" t="str">
            <v xml:space="preserve">NATALIA ALVARINO CAIPA </v>
          </cell>
          <cell r="Y143" t="str">
            <v>1 PÓLIZA</v>
          </cell>
          <cell r="Z143" t="str">
            <v>12 SEGUROS DEL ESTADO</v>
          </cell>
          <cell r="AA143" t="str">
            <v>2 CUMPLIMIENTO</v>
          </cell>
          <cell r="AB143">
            <v>44586</v>
          </cell>
          <cell r="AC143" t="str">
            <v>37-46-101003938</v>
          </cell>
          <cell r="AD143" t="str">
            <v>GRUPO DE CONTROL INTERNO</v>
          </cell>
          <cell r="AE143" t="str">
            <v>2 SUPERVISOR</v>
          </cell>
          <cell r="AF143" t="str">
            <v>3 CÉDULA DE CIUDADANÍA</v>
          </cell>
          <cell r="AG143">
            <v>51819216</v>
          </cell>
          <cell r="AH143" t="str">
            <v>GLADYS ESPITIA PEÑA</v>
          </cell>
          <cell r="AI143">
            <v>337</v>
          </cell>
          <cell r="AJ143" t="str">
            <v>3 NO PACTADOS</v>
          </cell>
          <cell r="AK143" t="str">
            <v>25/01/2022</v>
          </cell>
          <cell r="AM143" t="str">
            <v>4 NO SE HA ADICIONADO NI EN VALOR y EN TIEMPO</v>
          </cell>
          <cell r="AN143">
            <v>0</v>
          </cell>
          <cell r="AO143">
            <v>0</v>
          </cell>
          <cell r="AQ143">
            <v>0</v>
          </cell>
          <cell r="AS143">
            <v>44586</v>
          </cell>
          <cell r="AT143">
            <v>44925</v>
          </cell>
          <cell r="AU143" t="str">
            <v>LIBERAR</v>
          </cell>
          <cell r="AV143" t="str">
            <v>2. NO</v>
          </cell>
          <cell r="AY143" t="str">
            <v>2. NO</v>
          </cell>
          <cell r="AZ143">
            <v>0</v>
          </cell>
          <cell r="BD143" t="str">
            <v>2022420501000141E</v>
          </cell>
          <cell r="BE143">
            <v>70814933</v>
          </cell>
          <cell r="BG143" t="str">
            <v>https://www.secop.gov.co/CO1BusinessLine/Tendering/BuyerWorkArea/Index?docUniqueIdentifier=CO1.BDOS.2650158</v>
          </cell>
          <cell r="BJ143" t="str">
            <v xml:space="preserve">https://community.secop.gov.co/Public/Tendering/OpportunityDetail/Index?noticeUID=CO1.NTC.2656406&amp;isFromPublicArea=True&amp;isModal=False
</v>
          </cell>
        </row>
        <row r="144">
          <cell r="A144" t="str">
            <v>NC-CPS-142-2022</v>
          </cell>
          <cell r="B144" t="str">
            <v>2 NACIONAL</v>
          </cell>
          <cell r="C144" t="str">
            <v>CD-NC-160-2022</v>
          </cell>
          <cell r="D144">
            <v>142</v>
          </cell>
          <cell r="E144" t="str">
            <v>OMAR DAVID GUZMAN BRAVO</v>
          </cell>
          <cell r="F144">
            <v>44585</v>
          </cell>
          <cell r="G144" t="str">
            <v>Prestar servicios profesionales a la Oficina Asesora Jurídica para brindar acompañamiento y asesoría en asuntos de carácter jurídico – laboral y constitucional</v>
          </cell>
          <cell r="H144" t="str">
            <v>2 CONTRATACIÓN DIRECTA</v>
          </cell>
          <cell r="I144" t="str">
            <v>14 PRESTACIÓN DE SERVICIOS</v>
          </cell>
          <cell r="J144" t="str">
            <v>N/A</v>
          </cell>
          <cell r="K144">
            <v>9122</v>
          </cell>
          <cell r="L144">
            <v>22822</v>
          </cell>
          <cell r="M144" t="str">
            <v>27/01/2022</v>
          </cell>
          <cell r="O144">
            <v>7574000</v>
          </cell>
          <cell r="P144">
            <v>83314000</v>
          </cell>
          <cell r="Q144">
            <v>0</v>
          </cell>
          <cell r="R144" t="str">
            <v>1 PERSONA NATURAL</v>
          </cell>
          <cell r="S144" t="str">
            <v>3 CÉDULA DE CIUDADANÍA</v>
          </cell>
          <cell r="T144">
            <v>13070660</v>
          </cell>
          <cell r="U144" t="str">
            <v>N-A</v>
          </cell>
          <cell r="V144" t="str">
            <v>11 NO SE DILIGENCIA INFORMACIÓN PARA ESTE FORMULARIO EN ESTE PERÍODO DE REPORTE</v>
          </cell>
          <cell r="X144" t="str">
            <v>OMAR DAVID GUZMAN BRAVO</v>
          </cell>
          <cell r="Y144" t="str">
            <v>1 PÓLIZA</v>
          </cell>
          <cell r="Z144" t="str">
            <v>12 SEGUROS DEL ESTADO</v>
          </cell>
          <cell r="AA144" t="str">
            <v>2 CUMPLIMIENTO</v>
          </cell>
          <cell r="AB144">
            <v>44589</v>
          </cell>
          <cell r="AC144" t="str">
            <v>41-44-101252773</v>
          </cell>
          <cell r="AD144" t="str">
            <v>OFICINA ASESORA JURIDICA</v>
          </cell>
          <cell r="AE144" t="str">
            <v>2 SUPERVISOR</v>
          </cell>
          <cell r="AF144" t="str">
            <v>3 CÉDULA DE CIUDADANÍA</v>
          </cell>
          <cell r="AG144">
            <v>80157210</v>
          </cell>
          <cell r="AH144" t="str">
            <v>JUAN DE DIOS DUARTE SANCHEZ</v>
          </cell>
          <cell r="AI144">
            <v>330</v>
          </cell>
          <cell r="AJ144" t="str">
            <v>3 NO PACTADOS</v>
          </cell>
          <cell r="AK144" t="str">
            <v>28/01/2022</v>
          </cell>
          <cell r="AM144" t="str">
            <v>4 NO SE HA ADICIONADO NI EN VALOR y EN TIEMPO</v>
          </cell>
          <cell r="AN144">
            <v>0</v>
          </cell>
          <cell r="AO144">
            <v>0</v>
          </cell>
          <cell r="AQ144">
            <v>0</v>
          </cell>
          <cell r="AS144">
            <v>44589</v>
          </cell>
          <cell r="AT144">
            <v>44922</v>
          </cell>
          <cell r="AU144" t="str">
            <v>OK</v>
          </cell>
          <cell r="AV144" t="str">
            <v>2. NO</v>
          </cell>
          <cell r="AY144" t="str">
            <v>2. NO</v>
          </cell>
          <cell r="AZ144">
            <v>0</v>
          </cell>
          <cell r="BD144" t="str">
            <v>2022420501000142E</v>
          </cell>
          <cell r="BE144">
            <v>83314000</v>
          </cell>
          <cell r="BG144" t="str">
            <v>https://www.secop.gov.co/CO1BusinessLine/Tendering/BuyerWorkArea/Index?docUniqueIdentifier=CO1.BDOS.2641274</v>
          </cell>
          <cell r="BJ144" t="str">
            <v xml:space="preserve">https://community.secop.gov.co/Public/Tendering/OpportunityDetail/Index?noticeUID=CO1.NTC.2654679&amp;isFromPublicArea=True&amp;isModal=False
</v>
          </cell>
        </row>
        <row r="145">
          <cell r="A145" t="str">
            <v>NC-CPS-143-2022</v>
          </cell>
          <cell r="B145" t="str">
            <v>2 NACIONAL</v>
          </cell>
          <cell r="C145" t="str">
            <v>CD-NC-151-2022</v>
          </cell>
          <cell r="D145">
            <v>143</v>
          </cell>
          <cell r="E145" t="str">
            <v>JOHANNA MARIA PUENTES AGUILAR</v>
          </cell>
          <cell r="F145">
            <v>44585</v>
          </cell>
          <cell r="G145" t="str">
            <v xml:space="preserve"> Prestacion de servicios profesionales al Grupo de Planeación y manejo para orientar el diseño y la implementacion de proyectos de restauración ecológica en Parques Nacionales Naturales</v>
          </cell>
          <cell r="H145" t="str">
            <v>2 CONTRATACIÓN DIRECTA</v>
          </cell>
          <cell r="I145" t="str">
            <v>14 PRESTACIÓN DE SERVICIOS</v>
          </cell>
          <cell r="J145" t="str">
            <v>N/A</v>
          </cell>
          <cell r="K145">
            <v>15622</v>
          </cell>
          <cell r="L145">
            <v>19822</v>
          </cell>
          <cell r="M145" t="str">
            <v>25/01/2022</v>
          </cell>
          <cell r="O145">
            <v>8973000</v>
          </cell>
          <cell r="P145">
            <v>101694000</v>
          </cell>
          <cell r="Q145">
            <v>0</v>
          </cell>
          <cell r="R145" t="str">
            <v>1 PERSONA NATURAL</v>
          </cell>
          <cell r="S145" t="str">
            <v>3 CÉDULA DE CIUDADANÍA</v>
          </cell>
          <cell r="T145">
            <v>33700575</v>
          </cell>
          <cell r="U145" t="str">
            <v>N-A</v>
          </cell>
          <cell r="V145" t="str">
            <v>11 NO SE DILIGENCIA INFORMACIÓN PARA ESTE FORMULARIO EN ESTE PERÍODO DE REPORTE</v>
          </cell>
          <cell r="X145" t="str">
            <v>JOHANNA MARIA PUENTES AGUILAR</v>
          </cell>
          <cell r="Y145" t="str">
            <v>1 PÓLIZA</v>
          </cell>
          <cell r="Z145" t="str">
            <v>12 SEGUROS DEL ESTADO</v>
          </cell>
          <cell r="AA145" t="str">
            <v>2 CUMPLIMIENTO</v>
          </cell>
          <cell r="AB145">
            <v>44586</v>
          </cell>
          <cell r="AC145" t="str">
            <v>18-46-101013385</v>
          </cell>
          <cell r="AD145" t="str">
            <v>GRUPO DE PLANEACIÓN Y MANEJO</v>
          </cell>
          <cell r="AE145" t="str">
            <v>2 SUPERVISOR</v>
          </cell>
          <cell r="AF145" t="str">
            <v>3 CÉDULA DE CIUDADANÍA</v>
          </cell>
          <cell r="AG145">
            <v>52827064</v>
          </cell>
          <cell r="AH145" t="str">
            <v>SANDRA MILENA RODRIGUEZ PEÑA</v>
          </cell>
          <cell r="AI145">
            <v>340</v>
          </cell>
          <cell r="AJ145" t="str">
            <v>3 NO PACTADOS</v>
          </cell>
          <cell r="AK145" t="str">
            <v>26/01/2022</v>
          </cell>
          <cell r="AM145" t="str">
            <v>4 NO SE HA ADICIONADO NI EN VALOR y EN TIEMPO</v>
          </cell>
          <cell r="AN145">
            <v>0</v>
          </cell>
          <cell r="AO145">
            <v>0</v>
          </cell>
          <cell r="AQ145">
            <v>0</v>
          </cell>
          <cell r="AS145">
            <v>44587</v>
          </cell>
          <cell r="AT145">
            <v>44925</v>
          </cell>
          <cell r="AU145" t="str">
            <v>LIBERAR DIAS</v>
          </cell>
          <cell r="AV145" t="str">
            <v>2. NO</v>
          </cell>
          <cell r="AY145" t="str">
            <v>2. NO</v>
          </cell>
          <cell r="AZ145">
            <v>0</v>
          </cell>
          <cell r="BD145" t="str">
            <v>2022420501000143E</v>
          </cell>
          <cell r="BE145">
            <v>101694000</v>
          </cell>
          <cell r="BG145" t="str">
            <v>https://www.secop.gov.co/CO1BusinessLine/Tendering/BuyerWorkArea/Index?docUniqueIdentifier=CO1.BDOS.2631748</v>
          </cell>
          <cell r="BJ145" t="str">
            <v xml:space="preserve">https://community.secop.gov.co/Public/Tendering/OpportunityDetail/Index?noticeUID=CO1.NTC.2674736&amp;isFromPublicArea=True&amp;isModal=False
</v>
          </cell>
        </row>
        <row r="146">
          <cell r="A146" t="str">
            <v>NC-CPS-144-2022</v>
          </cell>
          <cell r="B146" t="str">
            <v>2 NACIONAL</v>
          </cell>
          <cell r="C146" t="str">
            <v>CD-NC-169-2022</v>
          </cell>
          <cell r="D146">
            <v>144</v>
          </cell>
          <cell r="E146" t="str">
            <v>HECTOR HERNAN RAMOS AREVALO</v>
          </cell>
          <cell r="F146">
            <v>44585</v>
          </cell>
          <cell r="G146" t="str">
            <v>Prestación de servicios profesionales en el área del derecho, para impulsar los procesos sancionatorios ambientales de competencia de la Subdirección de Gestión y Manejo de Áreas Protegidas, de acuerdo con las normas que regulan la materia, como apoyo al proceso de Autoridad Ambienta</v>
          </cell>
          <cell r="H146" t="str">
            <v>2 CONTRATACIÓN DIRECTA</v>
          </cell>
          <cell r="I146" t="str">
            <v>14 PRESTACIÓN DE SERVICIOS</v>
          </cell>
          <cell r="J146" t="str">
            <v>N/A</v>
          </cell>
          <cell r="K146">
            <v>24822</v>
          </cell>
          <cell r="L146">
            <v>20022</v>
          </cell>
          <cell r="M146" t="str">
            <v>25/01/2022</v>
          </cell>
          <cell r="O146">
            <v>5700000</v>
          </cell>
          <cell r="P146">
            <v>62510000</v>
          </cell>
          <cell r="Q146">
            <v>0</v>
          </cell>
          <cell r="R146" t="str">
            <v>1 PERSONA NATURAL</v>
          </cell>
          <cell r="S146" t="str">
            <v>3 CÉDULA DE CIUDADANÍA</v>
          </cell>
          <cell r="T146">
            <v>79854379</v>
          </cell>
          <cell r="U146" t="str">
            <v>N-A</v>
          </cell>
          <cell r="V146" t="str">
            <v>11 NO SE DILIGENCIA INFORMACIÓN PARA ESTE FORMULARIO EN ESTE PERÍODO DE REPORTE</v>
          </cell>
          <cell r="X146" t="str">
            <v>HECTOR HERNAN RAMOS AREVALO</v>
          </cell>
          <cell r="Y146" t="str">
            <v>1 PÓLIZA</v>
          </cell>
          <cell r="Z146" t="str">
            <v>12 SEGUROS DEL ESTADO</v>
          </cell>
          <cell r="AA146" t="str">
            <v>2 CUMPLIMIENTO</v>
          </cell>
          <cell r="AB146">
            <v>44586</v>
          </cell>
          <cell r="AC146" t="str">
            <v>21-47-101016765</v>
          </cell>
          <cell r="AD146" t="str">
            <v>GRUPO DE TRÁMITES Y EVALUACIÓN AMBIENTAL</v>
          </cell>
          <cell r="AE146" t="str">
            <v>2 SUPERVISOR</v>
          </cell>
          <cell r="AF146" t="str">
            <v>3 CÉDULA DE CIUDADANÍA</v>
          </cell>
          <cell r="AG146">
            <v>79690000</v>
          </cell>
          <cell r="AH146" t="str">
            <v>GUILLERMO ALBERTO SANTOS CEBALLOS</v>
          </cell>
          <cell r="AI146">
            <v>329</v>
          </cell>
          <cell r="AJ146" t="str">
            <v>3 NO PACTADOS</v>
          </cell>
          <cell r="AK146" t="str">
            <v>25/01/2022</v>
          </cell>
          <cell r="AM146" t="str">
            <v>4 NO SE HA ADICIONADO NI EN VALOR y EN TIEMPO</v>
          </cell>
          <cell r="AN146">
            <v>0</v>
          </cell>
          <cell r="AO146">
            <v>0</v>
          </cell>
          <cell r="AQ146">
            <v>0</v>
          </cell>
          <cell r="AS146">
            <v>44586</v>
          </cell>
          <cell r="AT146">
            <v>44919</v>
          </cell>
          <cell r="AU146" t="str">
            <v>SOBRA 1</v>
          </cell>
          <cell r="AV146" t="str">
            <v>2. NO</v>
          </cell>
          <cell r="AY146" t="str">
            <v>2. NO</v>
          </cell>
          <cell r="AZ146">
            <v>0</v>
          </cell>
          <cell r="BD146" t="str">
            <v>2022420501000144E</v>
          </cell>
          <cell r="BE146">
            <v>62510000</v>
          </cell>
          <cell r="BG146" t="str">
            <v>https://www.secop.gov.co/CO1BusinessLine/Tendering/BuyerWorkArea/Index?docUniqueIdentifier=CO1.BDOS.2651836</v>
          </cell>
          <cell r="BJ146" t="str">
            <v xml:space="preserve">https://community.secop.gov.co/Public/Tendering/OpportunityDetail/Index?noticeUID=CO1.NTC.2662774&amp;isFromPublicArea=True&amp;isModal=False
</v>
          </cell>
        </row>
        <row r="147">
          <cell r="A147" t="str">
            <v>NC-CPS-145-2022</v>
          </cell>
          <cell r="B147" t="str">
            <v>2 NACIONAL</v>
          </cell>
          <cell r="C147" t="str">
            <v>CD-NC-161-2022</v>
          </cell>
          <cell r="D147">
            <v>145</v>
          </cell>
          <cell r="E147" t="str">
            <v>HUGO GARAVITO OJEDA</v>
          </cell>
          <cell r="F147">
            <v>44585</v>
          </cell>
          <cell r="G147" t="str">
            <v>Prestación de servicios profesionales para el soporte y procesamiento cartográfico de la información asociada a uso, ocupación y tenencia en las areas del SPNN.</v>
          </cell>
          <cell r="H147" t="str">
            <v>2 CONTRATACIÓN DIRECTA</v>
          </cell>
          <cell r="I147" t="str">
            <v>14 PRESTACIÓN DE SERVICIOS</v>
          </cell>
          <cell r="J147" t="str">
            <v>N/A</v>
          </cell>
          <cell r="K147">
            <v>17322</v>
          </cell>
          <cell r="L147">
            <v>20422</v>
          </cell>
          <cell r="M147" t="str">
            <v>26/01/2022</v>
          </cell>
          <cell r="O147">
            <v>5700000</v>
          </cell>
          <cell r="P147">
            <v>62510000</v>
          </cell>
          <cell r="Q147">
            <v>0</v>
          </cell>
          <cell r="R147" t="str">
            <v>1 PERSONA NATURAL</v>
          </cell>
          <cell r="S147" t="str">
            <v>3 CÉDULA DE CIUDADANÍA</v>
          </cell>
          <cell r="T147">
            <v>80212502</v>
          </cell>
          <cell r="U147" t="str">
            <v>N-A</v>
          </cell>
          <cell r="V147" t="str">
            <v>11 NO SE DILIGENCIA INFORMACIÓN PARA ESTE FORMULARIO EN ESTE PERÍODO DE REPORTE</v>
          </cell>
          <cell r="X147" t="str">
            <v>HUGO GARAVITO OJEDA</v>
          </cell>
          <cell r="Y147" t="str">
            <v>1 PÓLIZA</v>
          </cell>
          <cell r="Z147" t="str">
            <v>12 SEGUROS DEL ESTADO</v>
          </cell>
          <cell r="AA147" t="str">
            <v>2 CUMPLIMIENTO</v>
          </cell>
          <cell r="AB147">
            <v>44586</v>
          </cell>
          <cell r="AC147" t="str">
            <v>17-46-101021445</v>
          </cell>
          <cell r="AD147" t="str">
            <v>GRUPO DE GESTION DEL CONOCIMIENTO E INNOVACIÓN</v>
          </cell>
          <cell r="AE147" t="str">
            <v>2 SUPERVISOR</v>
          </cell>
          <cell r="AF147" t="str">
            <v>3 CÉDULA DE CIUDADANÍA</v>
          </cell>
          <cell r="AG147">
            <v>51723033</v>
          </cell>
          <cell r="AH147" t="str">
            <v>LUZ MILA SOTELO DELGADILLO</v>
          </cell>
          <cell r="AI147">
            <v>329</v>
          </cell>
          <cell r="AJ147" t="str">
            <v>3 NO PACTADOS</v>
          </cell>
          <cell r="AK147" t="str">
            <v>28/01/2022</v>
          </cell>
          <cell r="AM147" t="str">
            <v>4 NO SE HA ADICIONADO NI EN VALOR y EN TIEMPO</v>
          </cell>
          <cell r="AN147">
            <v>0</v>
          </cell>
          <cell r="AO147">
            <v>0</v>
          </cell>
          <cell r="AQ147">
            <v>0</v>
          </cell>
          <cell r="AS147">
            <v>44589</v>
          </cell>
          <cell r="AT147">
            <v>44921</v>
          </cell>
          <cell r="AU147" t="str">
            <v>OK</v>
          </cell>
          <cell r="AV147" t="str">
            <v>2. NO</v>
          </cell>
          <cell r="AY147" t="str">
            <v>2. NO</v>
          </cell>
          <cell r="AZ147">
            <v>0</v>
          </cell>
          <cell r="BD147" t="str">
            <v>2022420501000145E</v>
          </cell>
          <cell r="BE147">
            <v>62510000</v>
          </cell>
          <cell r="BG147" t="str">
            <v>https://www.secop.gov.co/CO1BusinessLine/Tendering/BuyerWorkArea/Index?docUniqueIdentifier=CO1.BDOS.2641616</v>
          </cell>
          <cell r="BJ147" t="str">
            <v xml:space="preserve">https://community.secop.gov.co/Public/Tendering/OpportunityDetail/Index?noticeUID=CO1.NTC.2647418&amp;isFromPublicArea=True&amp;isModal=False
</v>
          </cell>
        </row>
        <row r="148">
          <cell r="A148" t="str">
            <v>NC-CPS-146-2022</v>
          </cell>
          <cell r="B148" t="str">
            <v>2 NACIONAL</v>
          </cell>
          <cell r="C148" t="str">
            <v>CD-NC-131-2022</v>
          </cell>
          <cell r="D148">
            <v>146</v>
          </cell>
          <cell r="E148" t="str">
            <v>FABIAN ANDRES RESTREPO</v>
          </cell>
          <cell r="F148">
            <v>44585</v>
          </cell>
          <cell r="G148" t="str">
            <v>Prestar los servicios profesionales al Grupo de Predios de la Oficina Asesora Jurídica para apoyar los asuntos prediales en especial los relacionados con los procesos de saneamiento al interior de las áreas del sistema de Parques Nacionales Naturales así como el registro de los estudios de títulos en el aplicativo SIPREDIAL</v>
          </cell>
          <cell r="H148" t="str">
            <v>2 CONTRATACIÓN DIRECTA</v>
          </cell>
          <cell r="I148" t="str">
            <v>14 PRESTACIÓN DE SERVICIOS</v>
          </cell>
          <cell r="J148" t="str">
            <v>N/A</v>
          </cell>
          <cell r="K148">
            <v>10122</v>
          </cell>
          <cell r="L148">
            <v>20622</v>
          </cell>
          <cell r="M148" t="str">
            <v>26/01/2022</v>
          </cell>
          <cell r="O148">
            <v>4100000</v>
          </cell>
          <cell r="P148">
            <v>44690000</v>
          </cell>
          <cell r="Q148">
            <v>0</v>
          </cell>
          <cell r="R148" t="str">
            <v>1 PERSONA NATURAL</v>
          </cell>
          <cell r="S148" t="str">
            <v>3 CÉDULA DE CIUDADANÍA</v>
          </cell>
          <cell r="T148">
            <v>80775719</v>
          </cell>
          <cell r="U148" t="str">
            <v>N-A</v>
          </cell>
          <cell r="V148" t="str">
            <v>11 NO SE DILIGENCIA INFORMACIÓN PARA ESTE FORMULARIO EN ESTE PERÍODO DE REPORTE</v>
          </cell>
          <cell r="X148" t="str">
            <v>FABIAN ANDRES RESTREPO</v>
          </cell>
          <cell r="Y148" t="str">
            <v>6 NO CONSTITUYÓ GARANTÍAS</v>
          </cell>
          <cell r="AA148" t="str">
            <v>N-A</v>
          </cell>
          <cell r="AB148" t="str">
            <v>N-A</v>
          </cell>
          <cell r="AC148" t="str">
            <v>N-A</v>
          </cell>
          <cell r="AD148" t="str">
            <v>GRUPO DE PREDIOS</v>
          </cell>
          <cell r="AE148" t="str">
            <v>2 SUPERVISOR</v>
          </cell>
          <cell r="AF148" t="str">
            <v>3 CÉDULA DE CIUDADANÍA</v>
          </cell>
          <cell r="AG148">
            <v>80157210</v>
          </cell>
          <cell r="AH148" t="str">
            <v>JUAN DE DIOS DUARTE SANCHEZ</v>
          </cell>
          <cell r="AI148">
            <v>327</v>
          </cell>
          <cell r="AJ148" t="str">
            <v>3 NO PACTADOS</v>
          </cell>
          <cell r="AK148" t="str">
            <v>n-a</v>
          </cell>
          <cell r="AL148">
            <v>44586</v>
          </cell>
          <cell r="AM148" t="str">
            <v>4 NO SE HA ADICIONADO NI EN VALOR y EN TIEMPO</v>
          </cell>
          <cell r="AN148">
            <v>0</v>
          </cell>
          <cell r="AO148">
            <v>0</v>
          </cell>
          <cell r="AQ148">
            <v>0</v>
          </cell>
          <cell r="AS148">
            <v>44587</v>
          </cell>
          <cell r="AT148">
            <v>44917</v>
          </cell>
          <cell r="AV148" t="str">
            <v>2. NO</v>
          </cell>
          <cell r="AY148" t="str">
            <v>2. NO</v>
          </cell>
          <cell r="AZ148">
            <v>0</v>
          </cell>
          <cell r="BD148" t="str">
            <v>2022420501000146E</v>
          </cell>
          <cell r="BE148">
            <v>44690000</v>
          </cell>
          <cell r="BG148" t="str">
            <v>https://www.secop.gov.co/CO1BusinessLine/Tendering/BuyerWorkArea/Index?docUniqueIdentifier=CO1.BDOS.2615240</v>
          </cell>
          <cell r="BJ148" t="str">
            <v xml:space="preserve">https://community.secop.gov.co/Public/Tendering/OpportunityDetail/Index?noticeUID=CO1.NTC.2643975&amp;isFromPublicArea=True&amp;isModal=False
</v>
          </cell>
        </row>
        <row r="149">
          <cell r="A149" t="str">
            <v>NC-CPS-147-2022</v>
          </cell>
          <cell r="B149" t="str">
            <v>2 NACIONAL</v>
          </cell>
          <cell r="C149" t="str">
            <v>CD-NC-130-2022</v>
          </cell>
          <cell r="D149">
            <v>147</v>
          </cell>
          <cell r="E149" t="str">
            <v>JOSE EDUARDO DE LA PEÑA MALAMBO</v>
          </cell>
          <cell r="F149">
            <v>44585</v>
          </cell>
          <cell r="G149" t="str">
            <v>Prestacion de servicios profesionales para orientar las acciones de educacion ambiental en apoyo al manejo efectivo de las areas protegidas.</v>
          </cell>
          <cell r="H149" t="str">
            <v>2 CONTRATACIÓN DIRECTA</v>
          </cell>
          <cell r="I149" t="str">
            <v>14 PRESTACIÓN DE SERVICIOS</v>
          </cell>
          <cell r="J149" t="str">
            <v>N/A</v>
          </cell>
          <cell r="K149">
            <v>19622</v>
          </cell>
          <cell r="L149">
            <v>22722</v>
          </cell>
          <cell r="M149" t="str">
            <v>26/01/2022</v>
          </cell>
          <cell r="O149">
            <v>6304000</v>
          </cell>
          <cell r="P149">
            <v>68923733</v>
          </cell>
          <cell r="Q149">
            <v>0.3333333432674408</v>
          </cell>
          <cell r="R149" t="str">
            <v>1 PERSONA NATURAL</v>
          </cell>
          <cell r="S149" t="str">
            <v>3 CÉDULA DE CIUDADANÍA</v>
          </cell>
          <cell r="T149">
            <v>11318957</v>
          </cell>
          <cell r="U149" t="str">
            <v>N-A</v>
          </cell>
          <cell r="V149" t="str">
            <v>11 NO SE DILIGENCIA INFORMACIÓN PARA ESTE FORMULARIO EN ESTE PERÍODO DE REPORTE</v>
          </cell>
          <cell r="X149" t="str">
            <v>JOSE EDUARDO DE LA PEÑA MALAMBO</v>
          </cell>
          <cell r="Y149" t="str">
            <v>1 PÓLIZA</v>
          </cell>
          <cell r="Z149" t="str">
            <v>12 SEGUROS DEL ESTADO</v>
          </cell>
          <cell r="AA149" t="str">
            <v>2 CUMPLIMIENTO</v>
          </cell>
          <cell r="AB149">
            <v>44587</v>
          </cell>
          <cell r="AC149" t="str">
            <v>18-46-101013537</v>
          </cell>
          <cell r="AD149" t="str">
            <v>GRUPO DE PLANEACIÓN Y MANEJO</v>
          </cell>
          <cell r="AE149" t="str">
            <v>2 SUPERVISOR</v>
          </cell>
          <cell r="AF149" t="str">
            <v>3 CÉDULA DE CIUDADANÍA</v>
          </cell>
          <cell r="AG149">
            <v>52827064</v>
          </cell>
          <cell r="AH149" t="str">
            <v>SANDRA MILENA RODRIGUEZ PEÑA</v>
          </cell>
          <cell r="AI149">
            <v>328</v>
          </cell>
          <cell r="AJ149" t="str">
            <v>3 NO PACTADOS</v>
          </cell>
          <cell r="AK149" t="str">
            <v>26/01/2022</v>
          </cell>
          <cell r="AM149" t="str">
            <v>4 NO SE HA ADICIONADO NI EN VALOR y EN TIEMPO</v>
          </cell>
          <cell r="AN149">
            <v>0</v>
          </cell>
          <cell r="AO149">
            <v>0</v>
          </cell>
          <cell r="AQ149">
            <v>0</v>
          </cell>
          <cell r="AS149">
            <v>44587</v>
          </cell>
          <cell r="AT149">
            <v>44918</v>
          </cell>
          <cell r="AU149" t="str">
            <v>OK</v>
          </cell>
          <cell r="AV149" t="str">
            <v>2. NO</v>
          </cell>
          <cell r="AY149" t="str">
            <v>2. NO</v>
          </cell>
          <cell r="AZ149">
            <v>0</v>
          </cell>
          <cell r="BD149" t="str">
            <v>2022420501000147E</v>
          </cell>
          <cell r="BE149">
            <v>68923733</v>
          </cell>
          <cell r="BG149" t="str">
            <v>https://www.secop.gov.co/CO1BusinessLine/Tendering/BuyerWorkArea/Index?docUniqueIdentifier=CO1.BDOS.2615437</v>
          </cell>
          <cell r="BJ149" t="str">
            <v>https://community.secop.gov.co/Public/Tendering/OpportunityDetail/Index?noticeUID=CO1.NTC.2686335&amp;isFromPublicArea=True&amp;isModal=False</v>
          </cell>
        </row>
        <row r="150">
          <cell r="A150" t="str">
            <v>NC-CPS-148-2022</v>
          </cell>
          <cell r="B150" t="str">
            <v>2 NACIONAL</v>
          </cell>
          <cell r="C150" t="str">
            <v>CD-NC-181-2022</v>
          </cell>
          <cell r="D150">
            <v>148</v>
          </cell>
          <cell r="E150" t="str">
            <v>ADRIANA DE LOS ANGELES BARON WILCHES</v>
          </cell>
          <cell r="F150">
            <v>44585</v>
          </cell>
          <cell r="G150" t="str">
            <v>Prestar servicios profesionales especializados para adelantar la implementación del Sistema de Control Interno en la Entidad, a través de los Seguimientos, Auditorías Internas, Informes de Ley y aplicación de los Roles del Control Interno con enfoque jurídico a los tres niveles de decisión de Parques Nacionales Naturales de Colombia, de igual forma apoyar a la Coordinación del Grupo de Control Interno en el desarrollo y cumplimiento del Plan Anual de Auditorías 2022 y demás obligaciones asignadas.</v>
          </cell>
          <cell r="H150" t="str">
            <v>2 CONTRATACIÓN DIRECTA</v>
          </cell>
          <cell r="I150" t="str">
            <v>14 PRESTACIÓN DE SERVICIOS</v>
          </cell>
          <cell r="J150" t="str">
            <v>N/A</v>
          </cell>
          <cell r="K150">
            <v>24422</v>
          </cell>
          <cell r="L150">
            <v>19722</v>
          </cell>
          <cell r="M150" t="str">
            <v>25/01/2022</v>
          </cell>
          <cell r="O150">
            <v>6304000</v>
          </cell>
          <cell r="P150">
            <v>70604800</v>
          </cell>
          <cell r="Q150">
            <v>0</v>
          </cell>
          <cell r="R150" t="str">
            <v>1 PERSONA NATURAL</v>
          </cell>
          <cell r="S150" t="str">
            <v>3 CÉDULA DE CIUDADANÍA</v>
          </cell>
          <cell r="T150">
            <v>53016251</v>
          </cell>
          <cell r="U150" t="str">
            <v>N-A</v>
          </cell>
          <cell r="V150" t="str">
            <v>11 NO SE DILIGENCIA INFORMACIÓN PARA ESTE FORMULARIO EN ESTE PERÍODO DE REPORTE</v>
          </cell>
          <cell r="X150" t="str">
            <v>ADRIANA DE LOS ANGELES BARON WILCHES</v>
          </cell>
          <cell r="Y150" t="str">
            <v>1 PÓLIZA</v>
          </cell>
          <cell r="Z150" t="str">
            <v>12 SEGUROS DEL ESTADO</v>
          </cell>
          <cell r="AA150" t="str">
            <v>2 CUMPLIMIENTO</v>
          </cell>
          <cell r="AB150">
            <v>44586</v>
          </cell>
          <cell r="AC150" t="str">
            <v>21-46-101042113</v>
          </cell>
          <cell r="AD150" t="str">
            <v>GRUPO DE CONTROL INTERNO</v>
          </cell>
          <cell r="AE150" t="str">
            <v>2 SUPERVISOR</v>
          </cell>
          <cell r="AF150" t="str">
            <v>3 CÉDULA DE CIUDADANÍA</v>
          </cell>
          <cell r="AG150">
            <v>51819216</v>
          </cell>
          <cell r="AH150" t="str">
            <v>GLADYS ESPITIA PEÑA</v>
          </cell>
          <cell r="AI150">
            <v>336</v>
          </cell>
          <cell r="AJ150" t="str">
            <v>3 NO PACTADOS</v>
          </cell>
          <cell r="AK150" t="str">
            <v>26/01/2022</v>
          </cell>
          <cell r="AM150" t="str">
            <v>4 NO SE HA ADICIONADO NI EN VALOR y EN TIEMPO</v>
          </cell>
          <cell r="AN150">
            <v>0</v>
          </cell>
          <cell r="AO150">
            <v>0</v>
          </cell>
          <cell r="AQ150">
            <v>0</v>
          </cell>
          <cell r="AS150">
            <v>44587</v>
          </cell>
          <cell r="AT150">
            <v>44925</v>
          </cell>
          <cell r="AV150" t="str">
            <v>2. NO</v>
          </cell>
          <cell r="AY150" t="str">
            <v>2. NO</v>
          </cell>
          <cell r="AZ150">
            <v>0</v>
          </cell>
          <cell r="BD150" t="str">
            <v>2022420501000148E</v>
          </cell>
          <cell r="BE150">
            <v>70604800</v>
          </cell>
          <cell r="BG150" t="str">
            <v>https://www.secop.gov.co/CO1BusinessLine/Tendering/BuyerWorkArea/Index?docUniqueIdentifier=CO1.BDOS.2662308</v>
          </cell>
          <cell r="BJ150" t="str">
            <v xml:space="preserve">https://community.secop.gov.co/Public/Tendering/OpportunityDetail/Index?noticeUID=CO1.NTC.2667101&amp;isFromPublicArea=True&amp;isModal=False
</v>
          </cell>
        </row>
        <row r="151">
          <cell r="A151" t="str">
            <v>NC-CPS-149-2022</v>
          </cell>
          <cell r="B151" t="str">
            <v>2 NACIONAL</v>
          </cell>
          <cell r="C151" t="str">
            <v>CD-NC-186-2022</v>
          </cell>
          <cell r="D151">
            <v>149</v>
          </cell>
          <cell r="E151" t="str">
            <v>NORMA CAROLINA ESPEJO DELGADO</v>
          </cell>
          <cell r="F151">
            <v>44585</v>
          </cell>
          <cell r="G151" t="str">
            <v>Prestación de servicios profesionales especializados para la estructuracion y orientacion e informacion para la puesta en marcha del sistema de informacion de restauracion</v>
          </cell>
          <cell r="H151" t="str">
            <v>2 CONTRATACIÓN DIRECTA</v>
          </cell>
          <cell r="I151" t="str">
            <v>14 PRESTACIÓN DE SERVICIOS</v>
          </cell>
          <cell r="J151" t="str">
            <v>N/A</v>
          </cell>
          <cell r="K151">
            <v>21922</v>
          </cell>
          <cell r="L151">
            <v>23422</v>
          </cell>
          <cell r="M151" t="str">
            <v>27/01/2022</v>
          </cell>
          <cell r="O151">
            <v>6304000</v>
          </cell>
          <cell r="P151">
            <v>68923733</v>
          </cell>
          <cell r="Q151">
            <v>0.3333333432674408</v>
          </cell>
          <cell r="R151" t="str">
            <v>1 PERSONA NATURAL</v>
          </cell>
          <cell r="S151" t="str">
            <v>3 CÉDULA DE CIUDADANÍA</v>
          </cell>
          <cell r="T151">
            <v>52811163</v>
          </cell>
          <cell r="U151" t="str">
            <v>N-A</v>
          </cell>
          <cell r="V151" t="str">
            <v>11 NO SE DILIGENCIA INFORMACIÓN PARA ESTE FORMULARIO EN ESTE PERÍODO DE REPORTE</v>
          </cell>
          <cell r="X151" t="str">
            <v>NORMA CAROLINA ESPEJO DELGADO</v>
          </cell>
          <cell r="Y151" t="str">
            <v>1 PÓLIZA</v>
          </cell>
          <cell r="Z151" t="str">
            <v>12 SEGUROS DEL ESTADO</v>
          </cell>
          <cell r="AA151" t="str">
            <v>2 CUMPLIMIENTO</v>
          </cell>
          <cell r="AB151">
            <v>44588</v>
          </cell>
          <cell r="AC151" t="str">
            <v>15-44-101257943</v>
          </cell>
          <cell r="AD151" t="str">
            <v>GRUPO DE PLANEACIÓN Y MANEJO</v>
          </cell>
          <cell r="AE151" t="str">
            <v>2 SUPERVISOR</v>
          </cell>
          <cell r="AF151" t="str">
            <v>3 CÉDULA DE CIUDADANÍA</v>
          </cell>
          <cell r="AG151">
            <v>52827064</v>
          </cell>
          <cell r="AH151" t="str">
            <v>SANDRA MILENA RODRIGUEZ PEÑA</v>
          </cell>
          <cell r="AI151">
            <v>328</v>
          </cell>
          <cell r="AJ151" t="str">
            <v>3 NO PACTADOS</v>
          </cell>
          <cell r="AK151" t="str">
            <v>28/01/2022</v>
          </cell>
          <cell r="AM151" t="str">
            <v>4 NO SE HA ADICIONADO NI EN VALOR y EN TIEMPO</v>
          </cell>
          <cell r="AN151">
            <v>0</v>
          </cell>
          <cell r="AO151">
            <v>0</v>
          </cell>
          <cell r="AQ151">
            <v>0</v>
          </cell>
          <cell r="AS151">
            <v>44589</v>
          </cell>
          <cell r="AT151">
            <v>44920</v>
          </cell>
          <cell r="AU151" t="str">
            <v>OK</v>
          </cell>
          <cell r="AV151" t="str">
            <v>2. NO</v>
          </cell>
          <cell r="AY151" t="str">
            <v>2. NO</v>
          </cell>
          <cell r="AZ151">
            <v>0</v>
          </cell>
          <cell r="BD151" t="str">
            <v>2022420501000149E</v>
          </cell>
          <cell r="BE151">
            <v>68923733</v>
          </cell>
          <cell r="BG151" t="str">
            <v>https://www.secop.gov.co/CO1BusinessLine/Tendering/BuyerWorkArea/Index?docUniqueIdentifier=CO1.BDOS.2669246</v>
          </cell>
          <cell r="BJ151" t="str">
            <v>https://community.secop.gov.co/Public/Tendering/OpportunityDetail/Index?noticeUID=CO1.NTC.2677909&amp;isFromPublicArea=True&amp;isModal=False</v>
          </cell>
        </row>
        <row r="152">
          <cell r="A152" t="str">
            <v>NC-CPS-150-2022</v>
          </cell>
          <cell r="B152" t="str">
            <v>2 NACIONAL</v>
          </cell>
          <cell r="C152" t="str">
            <v>CD-NC-171-2022</v>
          </cell>
          <cell r="D152">
            <v>150</v>
          </cell>
          <cell r="E152" t="str">
            <v>JOSE CELESTINO HERNANDEZ RUEDA</v>
          </cell>
          <cell r="F152">
            <v>44585</v>
          </cell>
          <cell r="G152" t="str">
            <v>Prestar los servicios profesionales a la Oficina Asesora Jurídica de Parques Nacionales Naturales, para asesorar y ejercer la defensa y representación judicial de la entidad en los procesos penales, policivos, ambientales e incidentes de reparación integral en curso y los que surjan frente al cometimiento de conductas punibles contra los recursos naturales y el medio ambiente</v>
          </cell>
          <cell r="H152" t="str">
            <v>2 CONTRATACIÓN DIRECTA</v>
          </cell>
          <cell r="I152" t="str">
            <v>14 PRESTACIÓN DE SERVICIOS</v>
          </cell>
          <cell r="J152" t="str">
            <v>N/A</v>
          </cell>
          <cell r="K152">
            <v>5022</v>
          </cell>
          <cell r="L152">
            <v>20522</v>
          </cell>
          <cell r="M152" t="str">
            <v>26/01/2022</v>
          </cell>
          <cell r="O152">
            <v>8973000</v>
          </cell>
          <cell r="P152">
            <v>83149800</v>
          </cell>
          <cell r="Q152">
            <v>0</v>
          </cell>
          <cell r="R152" t="str">
            <v>1 PERSONA NATURAL</v>
          </cell>
          <cell r="S152" t="str">
            <v>3 CÉDULA DE CIUDADANÍA</v>
          </cell>
          <cell r="T152">
            <v>79277404</v>
          </cell>
          <cell r="U152" t="str">
            <v>N-A</v>
          </cell>
          <cell r="V152" t="str">
            <v>11 NO SE DILIGENCIA INFORMACIÓN PARA ESTE FORMULARIO EN ESTE PERÍODO DE REPORTE</v>
          </cell>
          <cell r="X152" t="str">
            <v>JOSE CELESTINO HERNANDEZ RUEDA</v>
          </cell>
          <cell r="Y152" t="str">
            <v>1 PÓLIZA</v>
          </cell>
          <cell r="Z152" t="str">
            <v>12 SEGUROS DEL ESTADO</v>
          </cell>
          <cell r="AA152" t="str">
            <v>2 CUMPLIMIENTO</v>
          </cell>
          <cell r="AB152">
            <v>44586</v>
          </cell>
          <cell r="AC152" t="str">
            <v>21-46-101041858</v>
          </cell>
          <cell r="AD152" t="str">
            <v>OFICINA ASESORA JURIDICA</v>
          </cell>
          <cell r="AE152" t="str">
            <v>2 SUPERVISOR</v>
          </cell>
          <cell r="AF152" t="str">
            <v>3 CÉDULA DE CIUDADANÍA</v>
          </cell>
          <cell r="AG152">
            <v>80157210</v>
          </cell>
          <cell r="AH152" t="str">
            <v>JUAN DE DIOS DUARTE SANCHEZ</v>
          </cell>
          <cell r="AI152">
            <v>278</v>
          </cell>
          <cell r="AJ152" t="str">
            <v>3 NO PACTADOS</v>
          </cell>
          <cell r="AK152" t="str">
            <v>26/01/2022</v>
          </cell>
          <cell r="AM152" t="str">
            <v>4 NO SE HA ADICIONADO NI EN VALOR y EN TIEMPO</v>
          </cell>
          <cell r="AN152">
            <v>0</v>
          </cell>
          <cell r="AO152">
            <v>0</v>
          </cell>
          <cell r="AQ152">
            <v>0</v>
          </cell>
          <cell r="AS152">
            <v>44587</v>
          </cell>
          <cell r="AT152">
            <v>44868</v>
          </cell>
          <cell r="AU152" t="str">
            <v>OK</v>
          </cell>
          <cell r="AV152" t="str">
            <v>2. NO</v>
          </cell>
          <cell r="AY152" t="str">
            <v>2. NO</v>
          </cell>
          <cell r="AZ152">
            <v>0</v>
          </cell>
          <cell r="BD152" t="str">
            <v>2022420501000150E</v>
          </cell>
          <cell r="BE152">
            <v>83149800</v>
          </cell>
          <cell r="BG152" t="str">
            <v>https://www.secop.gov.co/CO1BusinessLine/Tendering/BuyerWorkArea/Index?docUniqueIdentifier=CO1.BDOS.2648707</v>
          </cell>
          <cell r="BJ152" t="str">
            <v>https://community.secop.gov.co/Public/Tendering/OpportunityDetail/Index?noticeUID=CO1.NTC.2656307&amp;isFromPublicArea=True&amp;isModal=False</v>
          </cell>
        </row>
        <row r="153">
          <cell r="A153" t="str">
            <v>NC-CPS-151-2022</v>
          </cell>
          <cell r="B153" t="str">
            <v>2 NACIONAL</v>
          </cell>
          <cell r="C153" t="str">
            <v>CD-NC-126-2022</v>
          </cell>
          <cell r="D153">
            <v>151</v>
          </cell>
          <cell r="E153" t="str">
            <v>ADRIANA MARCELA VERGARA GEJEN</v>
          </cell>
          <cell r="F153">
            <v>44585</v>
          </cell>
          <cell r="G153" t="str">
            <v>Prestar los servicios profesionales para la revisión, implementación, formación y seguimiento de la estrategia denominada Registro de prestadores de servicios ecoturísticos "REPSE", así como, el acompañamiento en la implementación de estrategias del mejoramiento de calidad en la prestación de servicios ecoturísticos en las Áreas del Sistema de Parques Nacionales Naturales.</v>
          </cell>
          <cell r="H153" t="str">
            <v>2 CONTRATACIÓN DIRECTA</v>
          </cell>
          <cell r="I153" t="str">
            <v>14 PRESTACIÓN DE SERVICIOS</v>
          </cell>
          <cell r="J153" t="str">
            <v>N/A</v>
          </cell>
          <cell r="K153">
            <v>25122</v>
          </cell>
          <cell r="L153">
            <v>20722</v>
          </cell>
          <cell r="M153" t="str">
            <v>26/01/2022</v>
          </cell>
          <cell r="O153">
            <v>5100000</v>
          </cell>
          <cell r="P153">
            <v>56100000</v>
          </cell>
          <cell r="Q153">
            <v>0</v>
          </cell>
          <cell r="R153" t="str">
            <v>1 PERSONA NATURAL</v>
          </cell>
          <cell r="S153" t="str">
            <v>3 CÉDULA DE CIUDADANÍA</v>
          </cell>
          <cell r="T153">
            <v>1013576667</v>
          </cell>
          <cell r="U153" t="str">
            <v>N-A</v>
          </cell>
          <cell r="V153" t="str">
            <v>11 NO SE DILIGENCIA INFORMACIÓN PARA ESTE FORMULARIO EN ESTE PERÍODO DE REPORTE</v>
          </cell>
          <cell r="X153" t="str">
            <v>ADRIANA MARCELA VERGARA GEJEN</v>
          </cell>
          <cell r="Y153" t="str">
            <v>1 PÓLIZA</v>
          </cell>
          <cell r="Z153" t="str">
            <v>13 SURAMERICANA</v>
          </cell>
          <cell r="AA153" t="str">
            <v>2 CUMPLIMIENTO</v>
          </cell>
          <cell r="AB153">
            <v>44587</v>
          </cell>
          <cell r="AC153" t="str">
            <v>3258503-2</v>
          </cell>
          <cell r="AD153" t="str">
            <v>SUBDIRECCIÓN DE SOSTENIBILIDAD Y NEGOCIOS AMBIENTALES</v>
          </cell>
          <cell r="AE153" t="str">
            <v>2 SUPERVISOR</v>
          </cell>
          <cell r="AF153" t="str">
            <v>3 CÉDULA DE CIUDADANÍA</v>
          </cell>
          <cell r="AG153">
            <v>80857647</v>
          </cell>
          <cell r="AH153" t="str">
            <v>LUIS ALBERTO BAUTISTA PEÑA</v>
          </cell>
          <cell r="AI153">
            <v>330</v>
          </cell>
          <cell r="AJ153" t="str">
            <v>3 NO PACTADOS</v>
          </cell>
          <cell r="AK153" t="str">
            <v>26/01/2022</v>
          </cell>
          <cell r="AM153" t="str">
            <v>4 NO SE HA ADICIONADO NI EN VALOR y EN TIEMPO</v>
          </cell>
          <cell r="AN153">
            <v>0</v>
          </cell>
          <cell r="AO153">
            <v>0</v>
          </cell>
          <cell r="AQ153">
            <v>0</v>
          </cell>
          <cell r="AS153">
            <v>44587</v>
          </cell>
          <cell r="AT153">
            <v>44920</v>
          </cell>
          <cell r="AU153" t="str">
            <v>OK</v>
          </cell>
          <cell r="AV153" t="str">
            <v>2. NO</v>
          </cell>
          <cell r="AY153" t="str">
            <v>2. NO</v>
          </cell>
          <cell r="AZ153">
            <v>0</v>
          </cell>
          <cell r="BD153" t="str">
            <v>2022420501000151E</v>
          </cell>
          <cell r="BE153">
            <v>56100000</v>
          </cell>
          <cell r="BG153" t="str">
            <v>https://www.secop.gov.co/CO1BusinessLine/Tendering/BuyerWorkArea/Index?docUniqueIdentifier=CO1.BDOS.2611501</v>
          </cell>
          <cell r="BJ153" t="str">
            <v xml:space="preserve">https://community.secop.gov.co/Public/Tendering/OpportunityDetail/Index?noticeUID=CO1.NTC.2670570&amp;isFromPublicArea=True&amp;isModal=False
</v>
          </cell>
        </row>
        <row r="154">
          <cell r="A154" t="str">
            <v>NC-CPS-152-2022</v>
          </cell>
          <cell r="B154" t="str">
            <v>2 NACIONAL</v>
          </cell>
          <cell r="C154" t="str">
            <v>CD-NC-174-2022</v>
          </cell>
          <cell r="D154">
            <v>152</v>
          </cell>
          <cell r="E154" t="str">
            <v>JOHANA MILENA VALBUENA VELANDIA</v>
          </cell>
          <cell r="F154">
            <v>44585</v>
          </cell>
          <cell r="G154" t="str">
            <v>Prestación de servicios profesionales para orientar técnicamente los procesos de participación y gobernanza conjunta acorde con los lineamientos y política institucional que fortalezcan el relacionamiento con grupos étnicos.</v>
          </cell>
          <cell r="H154" t="str">
            <v>2 CONTRATACIÓN DIRECTA</v>
          </cell>
          <cell r="I154" t="str">
            <v>14 PRESTACIÓN DE SERVICIOS</v>
          </cell>
          <cell r="J154" t="str">
            <v>N/A</v>
          </cell>
          <cell r="K154">
            <v>22222</v>
          </cell>
          <cell r="L154">
            <v>20822</v>
          </cell>
          <cell r="M154" t="str">
            <v>26/01/2022</v>
          </cell>
          <cell r="O154">
            <v>6304000</v>
          </cell>
          <cell r="P154">
            <v>68923733</v>
          </cell>
          <cell r="Q154">
            <v>0.3333333432674408</v>
          </cell>
          <cell r="R154" t="str">
            <v>1 PERSONA NATURAL</v>
          </cell>
          <cell r="S154" t="str">
            <v>3 CÉDULA DE CIUDADANÍA</v>
          </cell>
          <cell r="T154">
            <v>52440992</v>
          </cell>
          <cell r="U154" t="str">
            <v>N-A</v>
          </cell>
          <cell r="V154" t="str">
            <v>11 NO SE DILIGENCIA INFORMACIÓN PARA ESTE FORMULARIO EN ESTE PERÍODO DE REPORTE</v>
          </cell>
          <cell r="X154" t="str">
            <v>JOHANA MILENA VALBUENA VELANDIA</v>
          </cell>
          <cell r="Y154" t="str">
            <v>1 PÓLIZA</v>
          </cell>
          <cell r="Z154" t="str">
            <v>12 SEGUROS DEL ESTADO</v>
          </cell>
          <cell r="AA154" t="str">
            <v>2 CUMPLIMIENTO</v>
          </cell>
          <cell r="AB154">
            <v>44587</v>
          </cell>
          <cell r="AC154" t="str">
            <v>18-46-101013512</v>
          </cell>
          <cell r="AD154" t="str">
            <v>GRUPO DE PLANEACIÓN Y MANEJO</v>
          </cell>
          <cell r="AE154" t="str">
            <v>2 SUPERVISOR</v>
          </cell>
          <cell r="AF154" t="str">
            <v>3 CÉDULA DE CIUDADANÍA</v>
          </cell>
          <cell r="AG154">
            <v>52827064</v>
          </cell>
          <cell r="AH154" t="str">
            <v>SANDRA MILENA RODRIGUEZ PEÑA</v>
          </cell>
          <cell r="AI154">
            <v>328</v>
          </cell>
          <cell r="AJ154" t="str">
            <v>3 NO PACTADOS</v>
          </cell>
          <cell r="AK154" t="str">
            <v>26/01/2022</v>
          </cell>
          <cell r="AM154" t="str">
            <v>4 NO SE HA ADICIONADO NI EN VALOR y EN TIEMPO</v>
          </cell>
          <cell r="AN154">
            <v>0</v>
          </cell>
          <cell r="AO154">
            <v>0</v>
          </cell>
          <cell r="AQ154">
            <v>0</v>
          </cell>
          <cell r="AS154">
            <v>44587</v>
          </cell>
          <cell r="AT154">
            <v>44918</v>
          </cell>
          <cell r="AU154" t="str">
            <v>OK</v>
          </cell>
          <cell r="AV154" t="str">
            <v>2. NO</v>
          </cell>
          <cell r="AY154" t="str">
            <v>2. NO</v>
          </cell>
          <cell r="AZ154">
            <v>0</v>
          </cell>
          <cell r="BD154" t="str">
            <v>2022420501000152E</v>
          </cell>
          <cell r="BE154">
            <v>68923733</v>
          </cell>
          <cell r="BG154" t="str">
            <v>https://www.secop.gov.co/CO1BusinessLine/Tendering/BuyerWorkArea/Index?docUniqueIdentifier=CO1.BDOS.2651274</v>
          </cell>
          <cell r="BJ154" t="str">
            <v>https://community.secop.gov.co/Public/Tendering/OpportunityDetail/Index?noticeUID=CO1.NTC.2669037&amp;isFromPublicArea=True&amp;isModal=False</v>
          </cell>
        </row>
        <row r="155">
          <cell r="A155" t="str">
            <v>NC-CPS-153-2022</v>
          </cell>
          <cell r="B155" t="str">
            <v>2 NACIONAL</v>
          </cell>
          <cell r="C155" t="str">
            <v>CD-NC-191-2022</v>
          </cell>
          <cell r="D155">
            <v>153</v>
          </cell>
          <cell r="E155" t="str">
            <v>CRISTIAN LEONARDO ELIZALDE ELIZALDE</v>
          </cell>
          <cell r="F155">
            <v>44585</v>
          </cell>
          <cell r="G155" t="str">
            <v>Prestación de servicios profesionales , en el marco de la politica pública de catastro multiproposito del Sistema de Parques Nacionales Naturales de Colombia.</v>
          </cell>
          <cell r="H155" t="str">
            <v>2 CONTRATACIÓN DIRECTA</v>
          </cell>
          <cell r="I155" t="str">
            <v>14 PRESTACIÓN DE SERVICIOS</v>
          </cell>
          <cell r="J155" t="str">
            <v>N/A</v>
          </cell>
          <cell r="K155">
            <v>26522</v>
          </cell>
          <cell r="L155">
            <v>21122</v>
          </cell>
          <cell r="M155" t="str">
            <v>26/01/2022</v>
          </cell>
          <cell r="O155">
            <v>4680000</v>
          </cell>
          <cell r="P155">
            <v>51324000</v>
          </cell>
          <cell r="Q155">
            <v>0</v>
          </cell>
          <cell r="R155" t="str">
            <v>1 PERSONA NATURAL</v>
          </cell>
          <cell r="S155" t="str">
            <v>3 CÉDULA DE CIUDADANÍA</v>
          </cell>
          <cell r="T155">
            <v>1014213391</v>
          </cell>
          <cell r="U155" t="str">
            <v>N-A</v>
          </cell>
          <cell r="V155" t="str">
            <v>11 NO SE DILIGENCIA INFORMACIÓN PARA ESTE FORMULARIO EN ESTE PERÍODO DE REPORTE</v>
          </cell>
          <cell r="X155" t="str">
            <v>CRISTIAN LEONARDO ELIZALDE ELIZALDE</v>
          </cell>
          <cell r="Y155" t="str">
            <v>1 PÓLIZA</v>
          </cell>
          <cell r="Z155" t="str">
            <v>8 MUNDIAL SEGUROS</v>
          </cell>
          <cell r="AA155" t="str">
            <v>2 CUMPLIMIENTO</v>
          </cell>
          <cell r="AB155">
            <v>44587</v>
          </cell>
          <cell r="AC155" t="str">
            <v>NB-100195058</v>
          </cell>
          <cell r="AD155" t="str">
            <v>GRUPO DE GESTION DEL CONOCIMIENTO E INNOVACIÓN</v>
          </cell>
          <cell r="AE155" t="str">
            <v>2 SUPERVISOR</v>
          </cell>
          <cell r="AF155" t="str">
            <v>3 CÉDULA DE CIUDADANÍA</v>
          </cell>
          <cell r="AG155">
            <v>51723033</v>
          </cell>
          <cell r="AH155" t="str">
            <v>LUZ MILA SOTELO DELGADILLO</v>
          </cell>
          <cell r="AI155">
            <v>329</v>
          </cell>
          <cell r="AJ155" t="str">
            <v>3 NO PACTADOS</v>
          </cell>
          <cell r="AK155" t="str">
            <v>26/01/2022</v>
          </cell>
          <cell r="AM155" t="str">
            <v>4 NO SE HA ADICIONADO NI EN VALOR y EN TIEMPO</v>
          </cell>
          <cell r="AN155">
            <v>0</v>
          </cell>
          <cell r="AO155">
            <v>0</v>
          </cell>
          <cell r="AQ155">
            <v>0</v>
          </cell>
          <cell r="AS155">
            <v>44587</v>
          </cell>
          <cell r="AT155">
            <v>44919</v>
          </cell>
          <cell r="AU155" t="str">
            <v>OK</v>
          </cell>
          <cell r="AV155" t="str">
            <v>2. NO</v>
          </cell>
          <cell r="AY155" t="str">
            <v>2. NO</v>
          </cell>
          <cell r="AZ155">
            <v>0</v>
          </cell>
          <cell r="BD155" t="str">
            <v>2022420501000153E</v>
          </cell>
          <cell r="BE155">
            <v>51324000</v>
          </cell>
          <cell r="BG155" t="str">
            <v>https://www.secop.gov.co/CO1BusinessLine/Tendering/BuyerWorkArea/Index?docUniqueIdentifier=CO1.BDOS.2670192</v>
          </cell>
          <cell r="BJ155" t="str">
            <v xml:space="preserve">https://community.secop.gov.co/Public/Tendering/OpportunityDetail/Index?noticeUID=CO1.NTC.2672133&amp;isFromPublicArea=True&amp;isModal=False
</v>
          </cell>
        </row>
        <row r="156">
          <cell r="A156" t="str">
            <v>NC-CPS-154-2022</v>
          </cell>
          <cell r="B156" t="str">
            <v>2 NACIONAL</v>
          </cell>
          <cell r="C156" t="str">
            <v>CD-NC-141-2022</v>
          </cell>
          <cell r="D156">
            <v>154</v>
          </cell>
          <cell r="E156" t="str">
            <v>JUAN DAVID NAVARRO DELGADILLO</v>
          </cell>
          <cell r="F156">
            <v>44585</v>
          </cell>
          <cell r="G156" t="str">
            <v>Prestar los servicios profesionales para la construcción e implementación de esquemas financieros, para las Áreas Protegidas de Parques Nacionales Naturales de Colombia con vocación ecoturística que sean definidas por la entidad, así como, apoyar estrategias de fortalecimiento al ecoturismo</v>
          </cell>
          <cell r="H156" t="str">
            <v>2 CONTRATACIÓN DIRECTA</v>
          </cell>
          <cell r="I156" t="str">
            <v>14 PRESTACIÓN DE SERVICIOS</v>
          </cell>
          <cell r="J156" t="str">
            <v>N/A</v>
          </cell>
          <cell r="K156">
            <v>18922</v>
          </cell>
          <cell r="L156">
            <v>19922</v>
          </cell>
          <cell r="M156" t="str">
            <v>25/01/2022</v>
          </cell>
          <cell r="O156">
            <v>6665000</v>
          </cell>
          <cell r="P156">
            <v>73315000</v>
          </cell>
          <cell r="Q156">
            <v>0</v>
          </cell>
          <cell r="R156" t="str">
            <v>1 PERSONA NATURAL</v>
          </cell>
          <cell r="S156" t="str">
            <v>3 CÉDULA DE CIUDADANÍA</v>
          </cell>
          <cell r="T156">
            <v>1032423602</v>
          </cell>
          <cell r="U156" t="str">
            <v>N-A</v>
          </cell>
          <cell r="V156" t="str">
            <v>11 NO SE DILIGENCIA INFORMACIÓN PARA ESTE FORMULARIO EN ESTE PERÍODO DE REPORTE</v>
          </cell>
          <cell r="X156" t="str">
            <v>JUAN DAVID NAVARRO DELGADILLO</v>
          </cell>
          <cell r="Y156" t="str">
            <v>1 PÓLIZA</v>
          </cell>
          <cell r="Z156" t="str">
            <v>13 SURAMERICANA</v>
          </cell>
          <cell r="AA156" t="str">
            <v>2 CUMPLIMIENTO</v>
          </cell>
          <cell r="AB156">
            <v>44587</v>
          </cell>
          <cell r="AC156" t="str">
            <v>3257863-4</v>
          </cell>
          <cell r="AD156" t="str">
            <v>SUBDIRECCIÓN DE SOSTENIBILIDAD Y NEGOCIOS AMBIENTALES</v>
          </cell>
          <cell r="AE156" t="str">
            <v>2 SUPERVISOR</v>
          </cell>
          <cell r="AF156" t="str">
            <v>3 CÉDULA DE CIUDADANÍA</v>
          </cell>
          <cell r="AG156">
            <v>80857647</v>
          </cell>
          <cell r="AH156" t="str">
            <v>LUIS ALBERTO BAUTISTA PEÑA</v>
          </cell>
          <cell r="AI156">
            <v>330</v>
          </cell>
          <cell r="AJ156" t="str">
            <v>3 NO PACTADOS</v>
          </cell>
          <cell r="AK156" t="str">
            <v>26/01/2022</v>
          </cell>
          <cell r="AM156" t="str">
            <v>4 NO SE HA ADICIONADO NI EN VALOR y EN TIEMPO</v>
          </cell>
          <cell r="AN156">
            <v>0</v>
          </cell>
          <cell r="AO156">
            <v>0</v>
          </cell>
          <cell r="AQ156">
            <v>0</v>
          </cell>
          <cell r="AS156">
            <v>44587</v>
          </cell>
          <cell r="AT156">
            <v>44920</v>
          </cell>
          <cell r="AU156" t="str">
            <v>OK</v>
          </cell>
          <cell r="AV156" t="str">
            <v>2. NO</v>
          </cell>
          <cell r="AY156" t="str">
            <v>2. NO</v>
          </cell>
          <cell r="AZ156">
            <v>0</v>
          </cell>
          <cell r="BD156" t="str">
            <v>2022420501000154E</v>
          </cell>
          <cell r="BE156">
            <v>73315000</v>
          </cell>
          <cell r="BG156" t="str">
            <v>https://www.secop.gov.co/CO1BusinessLine/Tendering/BuyerWorkArea/Index?docUniqueIdentifier=CO1.BDOS.2627053</v>
          </cell>
          <cell r="BJ156" t="str">
            <v xml:space="preserve">https://community.secop.gov.co/Public/Tendering/OpportunityDetail/Index?noticeUID=CO1.NTC.2631911&amp;isFromPublicArea=True&amp;isModal=False
</v>
          </cell>
        </row>
        <row r="157">
          <cell r="A157" t="str">
            <v>NC-CPS-155-2022</v>
          </cell>
          <cell r="B157" t="str">
            <v>2 NACIONAL</v>
          </cell>
          <cell r="C157" t="str">
            <v>CD-NC-180-2022</v>
          </cell>
          <cell r="D157">
            <v>155</v>
          </cell>
          <cell r="E157" t="str">
            <v>YESMINDELID RIAÑO SASTRE</v>
          </cell>
          <cell r="F157">
            <v>44585</v>
          </cell>
          <cell r="G157" t="str">
            <v>Prestar servicios profesionales para adelantar la implementación del Sistema de Control Interno en la Entidad, a través de los Seguimientos, Auditorías Internas, Informes de Ley y aplicación de los Roles del Control Interno con enfoque financiero a los tres niveles de decisión de Parques Nacionales Naturales de Colombia, de igual forma apoyar a la Coordinación del Grupo de Control Interno en el desarrollo y cumplimiento del Plan Anual de Auditorías 2022 y demás obligaciones asignada</v>
          </cell>
          <cell r="H157" t="str">
            <v>2 CONTRATACIÓN DIRECTA</v>
          </cell>
          <cell r="I157" t="str">
            <v>14 PRESTACIÓN DE SERVICIOS</v>
          </cell>
          <cell r="J157" t="str">
            <v>N/A</v>
          </cell>
          <cell r="K157">
            <v>25622</v>
          </cell>
          <cell r="L157">
            <v>23622</v>
          </cell>
          <cell r="M157" t="str">
            <v>27/01/2022</v>
          </cell>
          <cell r="O157">
            <v>6304000</v>
          </cell>
          <cell r="P157">
            <v>70604800</v>
          </cell>
          <cell r="Q157">
            <v>0</v>
          </cell>
          <cell r="R157" t="str">
            <v>1 PERSONA NATURAL</v>
          </cell>
          <cell r="S157" t="str">
            <v>3 CÉDULA DE CIUDADANÍA</v>
          </cell>
          <cell r="T157">
            <v>1012319177</v>
          </cell>
          <cell r="U157" t="str">
            <v>N-A</v>
          </cell>
          <cell r="V157" t="str">
            <v>11 NO SE DILIGENCIA INFORMACIÓN PARA ESTE FORMULARIO EN ESTE PERÍODO DE REPORTE</v>
          </cell>
          <cell r="X157" t="str">
            <v>YESMINDELID RIAÑO SASTRE</v>
          </cell>
          <cell r="Y157" t="str">
            <v>1 PÓLIZA</v>
          </cell>
          <cell r="Z157" t="str">
            <v>12 SEGUROS DEL ESTADO</v>
          </cell>
          <cell r="AA157" t="str">
            <v>2 CUMPLIMIENTO</v>
          </cell>
          <cell r="AB157">
            <v>44588</v>
          </cell>
          <cell r="AC157" t="str">
            <v>37-46-101004100</v>
          </cell>
          <cell r="AD157" t="str">
            <v>GRUPO DE CONTROL INTERNO</v>
          </cell>
          <cell r="AE157" t="str">
            <v>2 SUPERVISOR</v>
          </cell>
          <cell r="AF157" t="str">
            <v>3 CÉDULA DE CIUDADANÍA</v>
          </cell>
          <cell r="AG157">
            <v>51819216</v>
          </cell>
          <cell r="AH157" t="str">
            <v>GLADYS ESPITIA PEÑA</v>
          </cell>
          <cell r="AI157">
            <v>336</v>
          </cell>
          <cell r="AJ157" t="str">
            <v>3 NO PACTADOS</v>
          </cell>
          <cell r="AK157" t="str">
            <v>28/01/2022</v>
          </cell>
          <cell r="AM157" t="str">
            <v>4 NO SE HA ADICIONADO NI EN VALOR y EN TIEMPO</v>
          </cell>
          <cell r="AN157">
            <v>0</v>
          </cell>
          <cell r="AO157">
            <v>0</v>
          </cell>
          <cell r="AQ157">
            <v>0</v>
          </cell>
          <cell r="AS157">
            <v>44589</v>
          </cell>
          <cell r="AT157">
            <v>44925</v>
          </cell>
          <cell r="AU157" t="str">
            <v>LIBERAR DIAS</v>
          </cell>
          <cell r="AV157" t="str">
            <v>2. NO</v>
          </cell>
          <cell r="AY157" t="str">
            <v>2. NO</v>
          </cell>
          <cell r="AZ157">
            <v>0</v>
          </cell>
          <cell r="BD157" t="str">
            <v>2022420501000155E</v>
          </cell>
          <cell r="BE157">
            <v>70604800</v>
          </cell>
          <cell r="BG157" t="str">
            <v>https://www.secop.gov.co/CO1BusinessLine/Tendering/BuyerWorkArea/Index?docUniqueIdentifier=CO1.BDOS.2663047</v>
          </cell>
          <cell r="BJ157" t="str">
            <v xml:space="preserve">https://community.secop.gov.co/Public/Tendering/OpportunityDetail/Index?noticeUID=CO1.NTC.2667700&amp;isFromPublicArea=True&amp;isModal=False
</v>
          </cell>
        </row>
        <row r="158">
          <cell r="A158" t="str">
            <v>NC-CPS-156-2022</v>
          </cell>
          <cell r="B158" t="str">
            <v>2 NACIONAL</v>
          </cell>
          <cell r="C158" t="str">
            <v>CD-NC-110-2022</v>
          </cell>
          <cell r="D158">
            <v>156</v>
          </cell>
          <cell r="E158" t="str">
            <v>GERMAN ANDRES ACOSTA RUGE</v>
          </cell>
          <cell r="F158">
            <v>44585</v>
          </cell>
          <cell r="G158" t="str">
            <v>Prestacion de servicios profesionales como facilitador de los temas de telecomunicaciones, estudios de viabilidad, planificacion, seguimiento al desarrollo de actividades de telecomunicaciones de la entidad.</v>
          </cell>
          <cell r="H158" t="str">
            <v>2 CONTRATACIÓN DIRECTA</v>
          </cell>
          <cell r="I158" t="str">
            <v>14 PRESTACIÓN DE SERVICIOS</v>
          </cell>
          <cell r="J158" t="str">
            <v>N/A</v>
          </cell>
          <cell r="K158">
            <v>13022</v>
          </cell>
          <cell r="L158">
            <v>21422</v>
          </cell>
          <cell r="M158" t="str">
            <v>26/01/2022</v>
          </cell>
          <cell r="O158">
            <v>5700000</v>
          </cell>
          <cell r="P158">
            <v>62700000</v>
          </cell>
          <cell r="Q158">
            <v>0</v>
          </cell>
          <cell r="R158" t="str">
            <v>1 PERSONA NATURAL</v>
          </cell>
          <cell r="S158" t="str">
            <v>3 CÉDULA DE CIUDADANÍA</v>
          </cell>
          <cell r="T158">
            <v>80931479</v>
          </cell>
          <cell r="U158" t="str">
            <v>N-A</v>
          </cell>
          <cell r="V158" t="str">
            <v>11 NO SE DILIGENCIA INFORMACIÓN PARA ESTE FORMULARIO EN ESTE PERÍODO DE REPORTE</v>
          </cell>
          <cell r="X158" t="str">
            <v>GERMAN ANDRES ACOSTA RUGE</v>
          </cell>
          <cell r="Y158" t="str">
            <v>1 PÓLIZA</v>
          </cell>
          <cell r="Z158" t="str">
            <v>12 SEGUROS DEL ESTADO</v>
          </cell>
          <cell r="AA158" t="str">
            <v>2 CUMPLIMIENTO</v>
          </cell>
          <cell r="AB158">
            <v>44587</v>
          </cell>
          <cell r="AC158" t="str">
            <v>17-44-101195614</v>
          </cell>
          <cell r="AD158" t="str">
            <v>Grupo de Tecnologías de la Información y Comunicaciones</v>
          </cell>
          <cell r="AE158" t="str">
            <v>2 SUPERVISOR</v>
          </cell>
          <cell r="AF158" t="str">
            <v>3 CÉDULA DE CIUDADANÍA</v>
          </cell>
          <cell r="AG158">
            <v>79245176</v>
          </cell>
          <cell r="AH158" t="str">
            <v>CARLOS ARTURAO SAENZ BARON</v>
          </cell>
          <cell r="AI158">
            <v>330</v>
          </cell>
          <cell r="AJ158" t="str">
            <v>3 NO PACTADOS</v>
          </cell>
          <cell r="AK158" t="str">
            <v>26/01/2022</v>
          </cell>
          <cell r="AM158" t="str">
            <v>4 NO SE HA ADICIONADO NI EN VALOR y EN TIEMPO</v>
          </cell>
          <cell r="AN158">
            <v>0</v>
          </cell>
          <cell r="AO158">
            <v>0</v>
          </cell>
          <cell r="AQ158">
            <v>0</v>
          </cell>
          <cell r="AS158">
            <v>44587</v>
          </cell>
          <cell r="AT158">
            <v>44920</v>
          </cell>
          <cell r="AU158" t="str">
            <v>OK</v>
          </cell>
          <cell r="AV158" t="str">
            <v>2. NO</v>
          </cell>
          <cell r="AY158" t="str">
            <v>2. NO</v>
          </cell>
          <cell r="AZ158">
            <v>0</v>
          </cell>
          <cell r="BD158" t="str">
            <v>2022420501000156E</v>
          </cell>
          <cell r="BE158">
            <v>62700000</v>
          </cell>
          <cell r="BG158" t="str">
            <v>https://www.secop.gov.co/CO1BusinessLine/Tendering/BuyerWorkArea/Index?docUniqueIdentifier=CO1.BDOS.2604661</v>
          </cell>
          <cell r="BJ158" t="str">
            <v xml:space="preserve">https://community.secop.gov.co/Public/Tendering/OpportunityDetail/Index?noticeUID=CO1.NTC.2654690&amp;isFromPublicArea=True&amp;isModal=False
</v>
          </cell>
        </row>
        <row r="159">
          <cell r="A159" t="str">
            <v>NC-CPS-157-2022</v>
          </cell>
          <cell r="B159" t="str">
            <v>2 NACIONAL</v>
          </cell>
          <cell r="C159" t="str">
            <v>CD-NC-170-2022</v>
          </cell>
          <cell r="D159">
            <v>157</v>
          </cell>
          <cell r="E159" t="str">
            <v>SUGEY PINZON ALONSO</v>
          </cell>
          <cell r="F159">
            <v>44585</v>
          </cell>
          <cell r="G159" t="str">
            <v>Prestar los servicios profesionales para el diseño, revisión, implementación y seguimiento de las estrategias y alianzas que contribuyan al fortalecimiento de la Sostenibilidad Financiera de la Entidad</v>
          </cell>
          <cell r="H159" t="str">
            <v>2 CONTRATACIÓN DIRECTA</v>
          </cell>
          <cell r="I159" t="str">
            <v>14 PRESTACIÓN DE SERVICIOS</v>
          </cell>
          <cell r="J159" t="str">
            <v>N/A</v>
          </cell>
          <cell r="K159">
            <v>23322</v>
          </cell>
          <cell r="L159">
            <v>23522</v>
          </cell>
          <cell r="M159" t="str">
            <v>27/01/2022</v>
          </cell>
          <cell r="O159">
            <v>7574000</v>
          </cell>
          <cell r="P159">
            <v>83314000</v>
          </cell>
          <cell r="Q159">
            <v>0</v>
          </cell>
          <cell r="R159" t="str">
            <v>1 PERSONA NATURAL</v>
          </cell>
          <cell r="S159" t="str">
            <v>3 CÉDULA DE CIUDADANÍA</v>
          </cell>
          <cell r="U159" t="str">
            <v>N-A</v>
          </cell>
          <cell r="V159" t="str">
            <v>11 NO SE DILIGENCIA INFORMACIÓN PARA ESTE FORMULARIO EN ESTE PERÍODO DE REPORTE</v>
          </cell>
          <cell r="X159" t="str">
            <v>SUGEY PINZON ALONSO</v>
          </cell>
          <cell r="Y159" t="str">
            <v>1 PÓLIZA</v>
          </cell>
          <cell r="Z159" t="str">
            <v>13 SURAMERICANA</v>
          </cell>
          <cell r="AA159" t="str">
            <v>2 CUMPLIMIENTO</v>
          </cell>
          <cell r="AB159">
            <v>44586</v>
          </cell>
          <cell r="AC159" t="str">
            <v>3256226-8</v>
          </cell>
          <cell r="AD159" t="str">
            <v>SUBDIRECCIÓN DE SOSTENIBILIDAD Y NEGOCIOS AMBIENTALES</v>
          </cell>
          <cell r="AE159" t="str">
            <v>2 SUPERVISOR</v>
          </cell>
          <cell r="AF159" t="str">
            <v>3 CÉDULA DE CIUDADANÍA</v>
          </cell>
          <cell r="AG159">
            <v>80857647</v>
          </cell>
          <cell r="AH159" t="str">
            <v>LUIS ALBERTO BAUTISTA PEÑA</v>
          </cell>
          <cell r="AI159">
            <v>330</v>
          </cell>
          <cell r="AJ159" t="str">
            <v>3 NO PACTADOS</v>
          </cell>
          <cell r="AK159" t="str">
            <v>28/01/2022</v>
          </cell>
          <cell r="AM159" t="str">
            <v>4 NO SE HA ADICIONADO NI EN VALOR y EN TIEMPO</v>
          </cell>
          <cell r="AN159">
            <v>0</v>
          </cell>
          <cell r="AO159">
            <v>0</v>
          </cell>
          <cell r="AQ159">
            <v>0</v>
          </cell>
          <cell r="AS159">
            <v>44589</v>
          </cell>
          <cell r="AT159">
            <v>44922</v>
          </cell>
          <cell r="AV159" t="str">
            <v>2. NO</v>
          </cell>
          <cell r="AY159" t="str">
            <v>2. NO</v>
          </cell>
          <cell r="AZ159">
            <v>0</v>
          </cell>
          <cell r="BD159" t="str">
            <v>2022420501000157E</v>
          </cell>
          <cell r="BE159">
            <v>83314000</v>
          </cell>
          <cell r="BG159" t="str">
            <v>https://www.secop.gov.co/CO1BusinessLine/Tendering/BuyerWorkArea/Index?docUniqueIdentifier=CO1.BDOS.2650078</v>
          </cell>
          <cell r="BJ159" t="str">
            <v xml:space="preserve">https://community.secop.gov.co/Public/Tendering/OpportunityDetail/Index?noticeUID=CO1.NTC.2664095&amp;isFromPublicArea=True&amp;isModal=False
</v>
          </cell>
        </row>
        <row r="160">
          <cell r="A160" t="str">
            <v>NC-CPS-158-2022</v>
          </cell>
          <cell r="B160" t="str">
            <v>2 NACIONAL</v>
          </cell>
          <cell r="C160" t="str">
            <v>CD-NC-100-2022</v>
          </cell>
          <cell r="D160">
            <v>158</v>
          </cell>
          <cell r="E160" t="str">
            <v>ALAN AGUIA AGUDELO</v>
          </cell>
          <cell r="F160">
            <v>44585</v>
          </cell>
          <cell r="G160" t="str">
            <v>Prestación de servicios profesionales al Grupo de Tecnologías de la Información y la Comunicación de Parques Nacionales Naturales de Colombia, para el apoyo, definición de la arquitectura, desarrollo, mantenimiento, acompañamiento y aprestamiento de los sistemas de información de la entidad</v>
          </cell>
          <cell r="H160" t="str">
            <v>2 CONTRATACIÓN DIRECTA</v>
          </cell>
          <cell r="I160" t="str">
            <v>14 PRESTACIÓN DE SERVICIOS</v>
          </cell>
          <cell r="J160" t="str">
            <v>N/A</v>
          </cell>
          <cell r="K160">
            <v>13822</v>
          </cell>
          <cell r="L160">
            <v>21322</v>
          </cell>
          <cell r="M160" t="str">
            <v>26/01/2022</v>
          </cell>
          <cell r="O160">
            <v>8973000</v>
          </cell>
          <cell r="P160">
            <v>102292200</v>
          </cell>
          <cell r="Q160">
            <v>-1495500</v>
          </cell>
          <cell r="R160" t="str">
            <v>1 PERSONA NATURAL</v>
          </cell>
          <cell r="S160" t="str">
            <v>3 CÉDULA DE CIUDADANÍA</v>
          </cell>
          <cell r="T160">
            <v>80082479</v>
          </cell>
          <cell r="U160" t="str">
            <v>N-A</v>
          </cell>
          <cell r="V160" t="str">
            <v>11 NO SE DILIGENCIA INFORMACIÓN PARA ESTE FORMULARIO EN ESTE PERÍODO DE REPORTE</v>
          </cell>
          <cell r="X160" t="str">
            <v>ALAN AGUIA AGUDELO</v>
          </cell>
          <cell r="Y160" t="str">
            <v>1 PÓLIZA</v>
          </cell>
          <cell r="Z160" t="str">
            <v>8 MUNDIAL SEGUROS</v>
          </cell>
          <cell r="AA160" t="str">
            <v>2 CUMPLIMIENTO</v>
          </cell>
          <cell r="AB160">
            <v>44587</v>
          </cell>
          <cell r="AC160" t="str">
            <v>NB-100195380</v>
          </cell>
          <cell r="AD160" t="str">
            <v>Grupo de Tecnologías de la Información y Comunicaciones</v>
          </cell>
          <cell r="AE160" t="str">
            <v>2 SUPERVISOR</v>
          </cell>
          <cell r="AF160" t="str">
            <v>3 CÉDULA DE CIUDADANÍA</v>
          </cell>
          <cell r="AG160">
            <v>79245176</v>
          </cell>
          <cell r="AH160" t="str">
            <v>CARLOS ARTURAO SAENZ BARON</v>
          </cell>
          <cell r="AI160">
            <v>337</v>
          </cell>
          <cell r="AJ160" t="str">
            <v>3 NO PACTADOS</v>
          </cell>
          <cell r="AK160" t="str">
            <v>26/01/2022</v>
          </cell>
          <cell r="AM160" t="str">
            <v>4 NO SE HA ADICIONADO NI EN VALOR y EN TIEMPO</v>
          </cell>
          <cell r="AN160">
            <v>0</v>
          </cell>
          <cell r="AO160">
            <v>0</v>
          </cell>
          <cell r="AQ160">
            <v>0</v>
          </cell>
          <cell r="AS160">
            <v>44587</v>
          </cell>
          <cell r="AT160">
            <v>44925</v>
          </cell>
          <cell r="AU160" t="str">
            <v>LIBERAR DIAS</v>
          </cell>
          <cell r="AV160" t="str">
            <v>2. NO</v>
          </cell>
          <cell r="AY160" t="str">
            <v>2. NO</v>
          </cell>
          <cell r="AZ160">
            <v>0</v>
          </cell>
          <cell r="BD160" t="str">
            <v>2022420501000158E</v>
          </cell>
          <cell r="BE160">
            <v>102292200</v>
          </cell>
          <cell r="BG160" t="str">
            <v>https://www.secop.gov.co/CO1BusinessLine/Tendering/BuyerWorkArea/Index?docUniqueIdentifier=CO1.BDOS.2589981</v>
          </cell>
          <cell r="BJ160" t="str">
            <v xml:space="preserve">https://community.secop.gov.co/Public/Tendering/OpportunityDetail/Index?noticeUID=CO1.NTC.2595783&amp;isFromPublicArea=True&amp;isModal=False
</v>
          </cell>
        </row>
        <row r="161">
          <cell r="A161" t="str">
            <v>NC-CPS-159-2022</v>
          </cell>
          <cell r="B161" t="str">
            <v>2 NACIONAL</v>
          </cell>
          <cell r="C161" t="str">
            <v>CD-NC-165-2022</v>
          </cell>
          <cell r="D161">
            <v>159</v>
          </cell>
          <cell r="E161" t="str">
            <v>JAIRO GARCIA RUIZ</v>
          </cell>
          <cell r="F161">
            <v>44585</v>
          </cell>
          <cell r="G161" t="str">
            <v>Prestación de servicios profesionales para el fomento y desarrollo de espacios de dialogo con las comunidades y organizaciones campesinas en las areas administradas por Parques Nacionales Naturales de Colombia.</v>
          </cell>
          <cell r="H161" t="str">
            <v>2 CONTRATACIÓN DIRECTA</v>
          </cell>
          <cell r="I161" t="str">
            <v>14 PRESTACIÓN DE SERVICIOS</v>
          </cell>
          <cell r="J161" t="str">
            <v>N/A</v>
          </cell>
          <cell r="K161">
            <v>21122</v>
          </cell>
          <cell r="L161">
            <v>20922</v>
          </cell>
          <cell r="M161" t="str">
            <v>26/01/2022</v>
          </cell>
          <cell r="O161">
            <v>6794000</v>
          </cell>
          <cell r="P161">
            <v>74507533</v>
          </cell>
          <cell r="Q161">
            <v>0.3333333283662796</v>
          </cell>
          <cell r="R161" t="str">
            <v>1 PERSONA NATURAL</v>
          </cell>
          <cell r="S161" t="str">
            <v>3 CÉDULA DE CIUDADANÍA</v>
          </cell>
          <cell r="T161">
            <v>79379515</v>
          </cell>
          <cell r="U161" t="str">
            <v>N-A</v>
          </cell>
          <cell r="V161" t="str">
            <v>11 NO SE DILIGENCIA INFORMACIÓN PARA ESTE FORMULARIO EN ESTE PERÍODO DE REPORTE</v>
          </cell>
          <cell r="X161" t="str">
            <v>JAIRO GARCIA RUIZ</v>
          </cell>
          <cell r="Y161" t="str">
            <v>1 PÓLIZA</v>
          </cell>
          <cell r="Z161" t="str">
            <v>12 SEGUROS DEL ESTADO</v>
          </cell>
          <cell r="AA161" t="str">
            <v>2 CUMPLIMIENTO</v>
          </cell>
          <cell r="AB161">
            <v>44589</v>
          </cell>
          <cell r="AC161" t="str">
            <v>37-46-101004134</v>
          </cell>
          <cell r="AD161" t="str">
            <v>GRUPO DE PLANEACIÓN Y MANEJO</v>
          </cell>
          <cell r="AE161" t="str">
            <v>2 SUPERVISOR</v>
          </cell>
          <cell r="AF161" t="str">
            <v>3 CÉDULA DE CIUDADANÍA</v>
          </cell>
          <cell r="AG161">
            <v>52827064</v>
          </cell>
          <cell r="AH161" t="str">
            <v>SANDRA MILENA RODRIGUEZ PEÑA</v>
          </cell>
          <cell r="AI161">
            <v>329</v>
          </cell>
          <cell r="AJ161" t="str">
            <v>3 NO PACTADOS</v>
          </cell>
          <cell r="AK161" t="str">
            <v>31/01/2022</v>
          </cell>
          <cell r="AM161" t="str">
            <v>4 NO SE HA ADICIONADO NI EN VALOR y EN TIEMPO</v>
          </cell>
          <cell r="AN161">
            <v>0</v>
          </cell>
          <cell r="AO161">
            <v>0</v>
          </cell>
          <cell r="AQ161">
            <v>0</v>
          </cell>
          <cell r="AS161">
            <v>44592</v>
          </cell>
          <cell r="AT161">
            <v>44923</v>
          </cell>
          <cell r="AU161" t="str">
            <v>OK</v>
          </cell>
          <cell r="AV161" t="str">
            <v>2. NO</v>
          </cell>
          <cell r="AY161" t="str">
            <v>2. NO</v>
          </cell>
          <cell r="AZ161">
            <v>0</v>
          </cell>
          <cell r="BD161" t="str">
            <v>2022420501000159E</v>
          </cell>
          <cell r="BE161">
            <v>74507533</v>
          </cell>
          <cell r="BG161" t="str">
            <v>https://www.secop.gov.co/CO1BusinessLine/Tendering/BuyerWorkArea/Index?docUniqueIdentifier=CO1.BDOS.2641468</v>
          </cell>
          <cell r="BJ161" t="str">
            <v xml:space="preserve">https://community.secop.gov.co/Public/Tendering/OpportunityDetail/Index?noticeUID=CO1.NTC.2669944&amp;isFromPublicArea=True&amp;isModal=False
</v>
          </cell>
        </row>
        <row r="162">
          <cell r="A162" t="str">
            <v>NC-CPS-160-2022</v>
          </cell>
          <cell r="B162" t="str">
            <v>2 NACIONAL</v>
          </cell>
          <cell r="C162" t="str">
            <v>CD-NC-193-2022</v>
          </cell>
          <cell r="D162">
            <v>160</v>
          </cell>
          <cell r="E162" t="str">
            <v>MATTIUS ESTEBAN SARMIENTO SANCHEZ</v>
          </cell>
          <cell r="F162">
            <v>44586</v>
          </cell>
          <cell r="G162" t="str">
            <v>Prestación de servicios jurídicos, para el impulso de solicitudes de registro de Reservas Naturales de la Sociedad Civil, en el marco del proceso de Coordinación del SINAP.</v>
          </cell>
          <cell r="H162" t="str">
            <v>2 CONTRATACIÓN DIRECTA</v>
          </cell>
          <cell r="I162" t="str">
            <v>14 PRESTACIÓN DE SERVICIOS</v>
          </cell>
          <cell r="J162" t="str">
            <v>N/A</v>
          </cell>
          <cell r="K162">
            <v>22522</v>
          </cell>
          <cell r="L162">
            <v>20122</v>
          </cell>
          <cell r="M162" t="str">
            <v>25/01/2022</v>
          </cell>
          <cell r="O162">
            <v>3000000</v>
          </cell>
          <cell r="P162">
            <v>33000000</v>
          </cell>
          <cell r="Q162">
            <v>0</v>
          </cell>
          <cell r="R162" t="str">
            <v>1 PERSONA NATURAL</v>
          </cell>
          <cell r="S162" t="str">
            <v>3 CÉDULA DE CIUDADANÍA</v>
          </cell>
          <cell r="T162">
            <v>1018476554</v>
          </cell>
          <cell r="U162" t="str">
            <v>N-A</v>
          </cell>
          <cell r="V162" t="str">
            <v>11 NO SE DILIGENCIA INFORMACIÓN PARA ESTE FORMULARIO EN ESTE PERÍODO DE REPORTE</v>
          </cell>
          <cell r="X162" t="str">
            <v>MATTIUS ESTEBAN SARMIENTO SANCHEZ</v>
          </cell>
          <cell r="Y162" t="str">
            <v>6 NO CONSTITUYÓ GARANTÍAS</v>
          </cell>
          <cell r="AA162" t="str">
            <v>N-A</v>
          </cell>
          <cell r="AB162" t="str">
            <v>N-A</v>
          </cell>
          <cell r="AC162" t="str">
            <v>N-A</v>
          </cell>
          <cell r="AD162" t="str">
            <v>GRUPO DE TRÁMITES Y EVALUACIÓN AMBIENTAL</v>
          </cell>
          <cell r="AE162" t="str">
            <v>2 SUPERVISOR</v>
          </cell>
          <cell r="AF162" t="str">
            <v>3 CÉDULA DE CIUDADANÍA</v>
          </cell>
          <cell r="AG162">
            <v>79690000</v>
          </cell>
          <cell r="AH162" t="str">
            <v>GUILLERMO ALBERTO SANTOS CEBALLOS</v>
          </cell>
          <cell r="AI162">
            <v>330</v>
          </cell>
          <cell r="AJ162" t="str">
            <v>3 NO PACTADOS</v>
          </cell>
          <cell r="AK162" t="str">
            <v>n-a</v>
          </cell>
          <cell r="AM162" t="str">
            <v>4 NO SE HA ADICIONADO NI EN VALOR y EN TIEMPO</v>
          </cell>
          <cell r="AN162">
            <v>0</v>
          </cell>
          <cell r="AO162">
            <v>0</v>
          </cell>
          <cell r="AQ162">
            <v>0</v>
          </cell>
          <cell r="AS162">
            <v>44586</v>
          </cell>
          <cell r="AT162">
            <v>44919</v>
          </cell>
          <cell r="AU162" t="str">
            <v>OK</v>
          </cell>
          <cell r="AV162" t="str">
            <v>2. NO</v>
          </cell>
          <cell r="AY162" t="str">
            <v>2. NO</v>
          </cell>
          <cell r="AZ162">
            <v>0</v>
          </cell>
          <cell r="BD162" t="str">
            <v>2022420501000160E</v>
          </cell>
          <cell r="BE162">
            <v>33000000</v>
          </cell>
          <cell r="BG162" t="str">
            <v>https://www.secop.gov.co/CO1BusinessLine/Tendering/BuyerWorkArea/Index?docUniqueIdentifier=CO1.BDOS.2693832</v>
          </cell>
          <cell r="BJ162" t="str">
            <v xml:space="preserve">https://community.secop.gov.co/Public/Tendering/OpportunityDetail/Index?noticeUID=CO1.NTC.2699755&amp;isFromPublicArea=True&amp;isModal=False
</v>
          </cell>
        </row>
        <row r="163">
          <cell r="A163" t="str">
            <v>NC-CPS-161-2022</v>
          </cell>
          <cell r="B163" t="str">
            <v>2 NACIONAL</v>
          </cell>
          <cell r="C163" t="str">
            <v>CD-NC-167-2022</v>
          </cell>
          <cell r="D163">
            <v>161</v>
          </cell>
          <cell r="E163" t="str">
            <v>PAMELA TATIANA ZUÑIGA UPEGUI</v>
          </cell>
          <cell r="F163">
            <v>44586</v>
          </cell>
          <cell r="G163" t="str">
            <v>Prestar servicios profesionales para liderar la consolidación y análisis de información, así como el seguimiento y evaluación del componente de Estrategias Especiales de Manejo frente a las iniciativas de desarrollo local sostenible.</v>
          </cell>
          <cell r="H163" t="str">
            <v>2 CONTRATACIÓN DIRECTA</v>
          </cell>
          <cell r="I163" t="str">
            <v>14 PRESTACIÓN DE SERVICIOS</v>
          </cell>
          <cell r="J163" t="str">
            <v>N/A</v>
          </cell>
          <cell r="K163">
            <v>21322</v>
          </cell>
          <cell r="L163">
            <v>21222</v>
          </cell>
          <cell r="M163" t="str">
            <v>26/01/2022</v>
          </cell>
          <cell r="O163">
            <v>7574000</v>
          </cell>
          <cell r="P163">
            <v>83314000</v>
          </cell>
          <cell r="Q163">
            <v>0</v>
          </cell>
          <cell r="R163" t="str">
            <v>1 PERSONA NATURAL</v>
          </cell>
          <cell r="S163" t="str">
            <v>3 CÉDULA DE CIUDADANÍA</v>
          </cell>
          <cell r="T163">
            <v>28553267</v>
          </cell>
          <cell r="U163" t="str">
            <v>N-A</v>
          </cell>
          <cell r="V163" t="str">
            <v>11 NO SE DILIGENCIA INFORMACIÓN PARA ESTE FORMULARIO EN ESTE PERÍODO DE REPORTE</v>
          </cell>
          <cell r="X163" t="str">
            <v>PAMELA TATIANA ZUÑIGA UPEGUI</v>
          </cell>
          <cell r="Y163" t="str">
            <v>1 PÓLIZA</v>
          </cell>
          <cell r="Z163" t="str">
            <v>12 SEGUROS DEL ESTADO</v>
          </cell>
          <cell r="AA163" t="str">
            <v>2 CUMPLIMIENTO</v>
          </cell>
          <cell r="AB163">
            <v>44588</v>
          </cell>
          <cell r="AC163" t="str">
            <v>15-46-101025806</v>
          </cell>
          <cell r="AD163" t="str">
            <v>GRUPO DE GESTION DEL CONOCIMIENTO E INNOVACIÓN</v>
          </cell>
          <cell r="AE163" t="str">
            <v>2 SUPERVISOR</v>
          </cell>
          <cell r="AF163" t="str">
            <v>3 CÉDULA DE CIUDADANÍA</v>
          </cell>
          <cell r="AG163">
            <v>51723033</v>
          </cell>
          <cell r="AH163" t="str">
            <v>LUZ MILA SOTELO DELGADILLO</v>
          </cell>
          <cell r="AI163">
            <v>330</v>
          </cell>
          <cell r="AJ163" t="str">
            <v>3 NO PACTADOS</v>
          </cell>
          <cell r="AK163" t="str">
            <v>28/01/2022</v>
          </cell>
          <cell r="AM163" t="str">
            <v>4 NO SE HA ADICIONADO NI EN VALOR y EN TIEMPO</v>
          </cell>
          <cell r="AN163">
            <v>0</v>
          </cell>
          <cell r="AO163">
            <v>0</v>
          </cell>
          <cell r="AQ163">
            <v>0</v>
          </cell>
          <cell r="AS163">
            <v>44923</v>
          </cell>
          <cell r="AT163">
            <v>44922</v>
          </cell>
          <cell r="AV163" t="str">
            <v>2. NO</v>
          </cell>
          <cell r="AY163" t="str">
            <v>2. NO</v>
          </cell>
          <cell r="AZ163">
            <v>0</v>
          </cell>
          <cell r="BD163" t="str">
            <v>2022420501000161E</v>
          </cell>
          <cell r="BE163">
            <v>83314000</v>
          </cell>
          <cell r="BG163" t="str">
            <v>https://www.secop.gov.co/CO1BusinessLine/Tendering/BuyerWorkArea/Index?docUniqueIdentifier=CO1.BDOS.2647661</v>
          </cell>
          <cell r="BJ163" t="str">
            <v>https://community.secop.gov.co/Public/Tendering/ContractNoticePhases/View?PPI=CO1.PPI.16973815&amp;isFromPublicArea=True&amp;isModal=False</v>
          </cell>
        </row>
        <row r="164">
          <cell r="A164" t="str">
            <v>NC-CPS-162-2022</v>
          </cell>
          <cell r="B164" t="str">
            <v>2 NACIONAL</v>
          </cell>
          <cell r="C164" t="str">
            <v>CD-NC-196-2022</v>
          </cell>
          <cell r="D164">
            <v>162</v>
          </cell>
          <cell r="E164" t="str">
            <v>CATALINA SANCHEZ HIDROBO</v>
          </cell>
          <cell r="F164">
            <v>44586</v>
          </cell>
          <cell r="G164" t="str">
            <v>Prestación de servicios en el área del Derecho, para apoyar el trámite de registro de Reservas Naturales de la Sociedad Civil, en el marco del proceso de Coordinación del SINAP.</v>
          </cell>
          <cell r="H164" t="str">
            <v>2 CONTRATACIÓN DIRECTA</v>
          </cell>
          <cell r="I164" t="str">
            <v>14 PRESTACIÓN DE SERVICIOS</v>
          </cell>
          <cell r="J164" t="str">
            <v>N/A</v>
          </cell>
          <cell r="K164">
            <v>22822</v>
          </cell>
          <cell r="L164">
            <v>21722</v>
          </cell>
          <cell r="M164" t="str">
            <v>26/01/2022</v>
          </cell>
          <cell r="O164">
            <v>3000000</v>
          </cell>
          <cell r="P164">
            <v>33000000</v>
          </cell>
          <cell r="Q164">
            <v>0</v>
          </cell>
          <cell r="R164" t="str">
            <v>1 PERSONA NATURAL</v>
          </cell>
          <cell r="S164" t="str">
            <v>3 CÉDULA DE CIUDADANÍA</v>
          </cell>
          <cell r="T164">
            <v>52835632</v>
          </cell>
          <cell r="U164" t="str">
            <v>N-A</v>
          </cell>
          <cell r="V164" t="str">
            <v>11 NO SE DILIGENCIA INFORMACIÓN PARA ESTE FORMULARIO EN ESTE PERÍODO DE REPORTE</v>
          </cell>
          <cell r="X164" t="str">
            <v>CATALINA SANCHEZ HIDROBO</v>
          </cell>
          <cell r="Y164" t="str">
            <v>6 NO CONSTITUYÓ GARANTÍAS</v>
          </cell>
          <cell r="AA164" t="str">
            <v>N-A</v>
          </cell>
          <cell r="AB164" t="str">
            <v>N-A</v>
          </cell>
          <cell r="AC164" t="str">
            <v>N-A</v>
          </cell>
          <cell r="AD164" t="str">
            <v>GRUPO DE TRÁMITES Y EVALUACIÓN AMBIENTAL</v>
          </cell>
          <cell r="AE164" t="str">
            <v>2 SUPERVISOR</v>
          </cell>
          <cell r="AF164" t="str">
            <v>3 CÉDULA DE CIUDADANÍA</v>
          </cell>
          <cell r="AG164">
            <v>79690000</v>
          </cell>
          <cell r="AH164" t="str">
            <v>GUILLERMO ALBERTO SANTOS CEBALLOS</v>
          </cell>
          <cell r="AI164">
            <v>330</v>
          </cell>
          <cell r="AJ164" t="str">
            <v>3 NO PACTADOS</v>
          </cell>
          <cell r="AK164" t="str">
            <v>n-a</v>
          </cell>
          <cell r="AM164" t="str">
            <v>4 NO SE HA ADICIONADO NI EN VALOR y EN TIEMPO</v>
          </cell>
          <cell r="AN164">
            <v>0</v>
          </cell>
          <cell r="AO164">
            <v>0</v>
          </cell>
          <cell r="AQ164">
            <v>0</v>
          </cell>
          <cell r="AS164">
            <v>44921</v>
          </cell>
          <cell r="AT164">
            <v>44920</v>
          </cell>
          <cell r="AV164" t="str">
            <v>2. NO</v>
          </cell>
          <cell r="AY164" t="str">
            <v>2. NO</v>
          </cell>
          <cell r="AZ164">
            <v>0</v>
          </cell>
          <cell r="BD164" t="str">
            <v>2022420501000162E</v>
          </cell>
          <cell r="BE164">
            <v>33000000</v>
          </cell>
          <cell r="BG164" t="str">
            <v>https://www.secop.gov.co/CO1BusinessLine/Tendering/BuyerWorkArea/Index?docUniqueIdentifier=CO1.BDOS.2694161</v>
          </cell>
          <cell r="BJ164" t="str">
            <v xml:space="preserve">https://community.secop.gov.co/Public/Tendering/OpportunityDetail/Index?noticeUID=CO1.NTC.2703020&amp;isFromPublicArea=True&amp;isModal=False
</v>
          </cell>
        </row>
        <row r="165">
          <cell r="A165" t="str">
            <v>NC-CPS-163-2022</v>
          </cell>
          <cell r="B165" t="str">
            <v>2 NACIONAL</v>
          </cell>
          <cell r="C165" t="str">
            <v>CD-NC-145-2022</v>
          </cell>
          <cell r="D165">
            <v>163</v>
          </cell>
          <cell r="E165" t="str">
            <v>CARMEN CONSTANZA ATUESTA CEPEDA</v>
          </cell>
          <cell r="F165">
            <v>44587</v>
          </cell>
          <cell r="G165" t="str">
            <v>Prestación de servicios para asesorar a Parques Nacionales Naturales de Colombia en la implementación de la política pública CONPES 4050 para la consolidación del SINAP y la aplicación de la ruta contemplada en la resolución 1125 de 2015 para los procesos de declaratoria nuevas áreas protegidas y ampliaciones.</v>
          </cell>
          <cell r="H165" t="str">
            <v>2 CONTRATACIÓN DIRECTA</v>
          </cell>
          <cell r="I165" t="str">
            <v>14 PRESTACIÓN DE SERVICIOS</v>
          </cell>
          <cell r="J165" t="str">
            <v>N/A</v>
          </cell>
          <cell r="K165">
            <v>17622</v>
          </cell>
          <cell r="L165">
            <v>21522</v>
          </cell>
          <cell r="M165" t="str">
            <v>26/01/2022</v>
          </cell>
          <cell r="O165">
            <v>12305000</v>
          </cell>
          <cell r="P165">
            <v>135355000</v>
          </cell>
          <cell r="Q165">
            <v>0</v>
          </cell>
          <cell r="R165" t="str">
            <v>1 PERSONA NATURAL</v>
          </cell>
          <cell r="S165" t="str">
            <v>3 CÉDULA DE CIUDADANÍA</v>
          </cell>
          <cell r="T165">
            <v>37547431</v>
          </cell>
          <cell r="U165" t="str">
            <v>N-A</v>
          </cell>
          <cell r="V165" t="str">
            <v>11 NO SE DILIGENCIA INFORMACIÓN PARA ESTE FORMULARIO EN ESTE PERÍODO DE REPORTE</v>
          </cell>
          <cell r="X165" t="str">
            <v>CARMEN CONSTANZA ATUESTA CEPEDA</v>
          </cell>
          <cell r="Y165" t="str">
            <v>1 PÓLIZA</v>
          </cell>
          <cell r="Z165" t="str">
            <v>12 SEGUROS DEL ESTADO</v>
          </cell>
          <cell r="AA165" t="str">
            <v>2 CUMPLIMIENTO</v>
          </cell>
          <cell r="AB165">
            <v>44589</v>
          </cell>
          <cell r="AC165" t="str">
            <v>14-44-101147195</v>
          </cell>
          <cell r="AD165" t="str">
            <v>GRUPO DE GESTIÓN E INTEGRACIÓN DEL SINAP</v>
          </cell>
          <cell r="AE165" t="str">
            <v>2 SUPERVISOR</v>
          </cell>
          <cell r="AF165" t="str">
            <v>3 CÉDULA DE CIUDADANÍA</v>
          </cell>
          <cell r="AG165">
            <v>5947992</v>
          </cell>
          <cell r="AH165" t="str">
            <v>LUIS ALBERTO CRUZ COLORADO</v>
          </cell>
          <cell r="AI165">
            <v>330</v>
          </cell>
          <cell r="AJ165" t="str">
            <v>3 NO PACTADOS</v>
          </cell>
          <cell r="AK165">
            <v>44592</v>
          </cell>
          <cell r="AM165" t="str">
            <v>4 NO SE HA ADICIONADO NI EN VALOR y EN TIEMPO</v>
          </cell>
          <cell r="AN165">
            <v>0</v>
          </cell>
          <cell r="AO165">
            <v>0</v>
          </cell>
          <cell r="AQ165">
            <v>0</v>
          </cell>
          <cell r="AS165">
            <v>44593</v>
          </cell>
          <cell r="AT165">
            <v>44925</v>
          </cell>
          <cell r="AV165" t="str">
            <v>2. NO</v>
          </cell>
          <cell r="AY165" t="str">
            <v>2. NO</v>
          </cell>
          <cell r="AZ165">
            <v>0</v>
          </cell>
          <cell r="BD165" t="str">
            <v>2022420501000163E</v>
          </cell>
          <cell r="BE165">
            <v>135355000</v>
          </cell>
          <cell r="BG165" t="str">
            <v>https://www.secop.gov.co/CO1BusinessLine/Tendering/BuyerWorkArea/Index?docUniqueIdentifier=CO1.BDOS.2650703</v>
          </cell>
          <cell r="BJ165" t="str">
            <v xml:space="preserve">https://community.secop.gov.co/Public/Tendering/OpportunityDetail/Index?noticeUID=CO1.NTC.2662601&amp;isFromPublicArea=True&amp;isModal=False
</v>
          </cell>
        </row>
        <row r="166">
          <cell r="A166" t="str">
            <v>NC-CPS-164-2022</v>
          </cell>
          <cell r="B166" t="str">
            <v>2 NACIONAL</v>
          </cell>
          <cell r="C166" t="str">
            <v>CD-NC-188-2022</v>
          </cell>
          <cell r="D166">
            <v>164</v>
          </cell>
          <cell r="E166" t="str">
            <v>ADRIANA ESTHER PEDRAZA MARTINEZ</v>
          </cell>
          <cell r="F166">
            <v>44586</v>
          </cell>
          <cell r="G166" t="str">
            <v>Prestar servicios técnicos para generación y análisis de cartografía, en el marco del registro de reservas naturales de la sociedad civil, de conformidad con el proceso de coordinación del SINAP</v>
          </cell>
          <cell r="H166" t="str">
            <v>2 CONTRATACIÓN DIRECTA</v>
          </cell>
          <cell r="I166" t="str">
            <v>14 PRESTACIÓN DE SERVICIOS</v>
          </cell>
          <cell r="J166" t="str">
            <v>N/A</v>
          </cell>
          <cell r="K166">
            <v>23822</v>
          </cell>
          <cell r="L166">
            <v>21622</v>
          </cell>
          <cell r="M166" t="str">
            <v>26/01/2022</v>
          </cell>
          <cell r="O166">
            <v>2812000</v>
          </cell>
          <cell r="P166">
            <v>30932000</v>
          </cell>
          <cell r="Q166">
            <v>0</v>
          </cell>
          <cell r="R166" t="str">
            <v>1 PERSONA NATURAL</v>
          </cell>
          <cell r="S166" t="str">
            <v>3 CÉDULA DE CIUDADANÍA</v>
          </cell>
          <cell r="T166">
            <v>1069715926</v>
          </cell>
          <cell r="U166" t="str">
            <v>N-A</v>
          </cell>
          <cell r="V166" t="str">
            <v>11 NO SE DILIGENCIA INFORMACIÓN PARA ESTE FORMULARIO EN ESTE PERÍODO DE REPORTE</v>
          </cell>
          <cell r="X166" t="str">
            <v>ADRIANA ESTHER PEDRAZA MARTINEZ</v>
          </cell>
          <cell r="Y166" t="str">
            <v>6 NO CONSTITUYÓ GARANTÍAS</v>
          </cell>
          <cell r="AA166" t="str">
            <v>N-A</v>
          </cell>
          <cell r="AB166" t="str">
            <v>N-A</v>
          </cell>
          <cell r="AC166" t="str">
            <v>N-A</v>
          </cell>
          <cell r="AD166" t="str">
            <v>GRUPO DE TRÁMITES Y EVALUACIÓN AMBIENTAL</v>
          </cell>
          <cell r="AE166" t="str">
            <v>2 SUPERVISOR</v>
          </cell>
          <cell r="AF166" t="str">
            <v>3 CÉDULA DE CIUDADANÍA</v>
          </cell>
          <cell r="AG166">
            <v>79690000</v>
          </cell>
          <cell r="AH166" t="str">
            <v>GUILLERMO ALBERTO SANTOS CEBALLOS</v>
          </cell>
          <cell r="AI166">
            <v>330</v>
          </cell>
          <cell r="AJ166" t="str">
            <v>3 NO PACTADOS</v>
          </cell>
          <cell r="AK166" t="str">
            <v>n-a</v>
          </cell>
          <cell r="AM166" t="str">
            <v>4 NO SE HA ADICIONADO NI EN VALOR y EN TIEMPO</v>
          </cell>
          <cell r="AN166">
            <v>0</v>
          </cell>
          <cell r="AO166">
            <v>0</v>
          </cell>
          <cell r="AQ166">
            <v>0</v>
          </cell>
          <cell r="AS166">
            <v>44587</v>
          </cell>
          <cell r="AT166">
            <v>44919</v>
          </cell>
          <cell r="AU166" t="str">
            <v>FALTA 1</v>
          </cell>
          <cell r="AV166" t="str">
            <v>2. NO</v>
          </cell>
          <cell r="AY166" t="str">
            <v>2. NO</v>
          </cell>
          <cell r="AZ166">
            <v>0</v>
          </cell>
          <cell r="BD166" t="str">
            <v>2022420501000164E</v>
          </cell>
          <cell r="BE166">
            <v>30932000</v>
          </cell>
          <cell r="BG166" t="str">
            <v>https://www.secop.gov.co/CO1BusinessLine/Tendering/BuyerWorkArea/Index?docUniqueIdentifier=CO1.BDOS.2669967</v>
          </cell>
          <cell r="BI166" t="str">
            <v xml:space="preserve"> </v>
          </cell>
          <cell r="BJ166" t="str">
            <v>https://community.secop.gov.co/Public/Tendering/OpportunityDetail/Index?noticeUID=CO1.NTC.2699875&amp;isFromPublicArea=True&amp;isModal=False</v>
          </cell>
        </row>
        <row r="167">
          <cell r="A167" t="str">
            <v>NC-CPS-165-2022</v>
          </cell>
          <cell r="B167" t="str">
            <v>2 NACIONAL</v>
          </cell>
          <cell r="C167" t="str">
            <v>CD-NC-194-2022</v>
          </cell>
          <cell r="D167">
            <v>165</v>
          </cell>
          <cell r="E167" t="str">
            <v>MARLEY ROJAS GUTIERREZ</v>
          </cell>
          <cell r="F167">
            <v>44586</v>
          </cell>
          <cell r="G167" t="str">
            <v xml:space="preserve"> Prestación de servicios profesionales en ingeniería civil, para el análisis, evaluación y seguimiento de proyectos, obras o actividades de infraestructura, que se pretenda ejecutar en las áreas administradas por Parques Nacionales Naturales, en el marco del Proceso de Autoridad Ambiental.</v>
          </cell>
          <cell r="H167" t="str">
            <v>2 CONTRATACIÓN DIRECTA</v>
          </cell>
          <cell r="I167" t="str">
            <v>14 PRESTACIÓN DE SERVICIOS</v>
          </cell>
          <cell r="J167" t="str">
            <v>N/A</v>
          </cell>
          <cell r="K167">
            <v>22422</v>
          </cell>
          <cell r="L167">
            <v>21922</v>
          </cell>
          <cell r="M167" t="str">
            <v>26/01/2022</v>
          </cell>
          <cell r="O167">
            <v>6304000</v>
          </cell>
          <cell r="P167">
            <v>69133867</v>
          </cell>
          <cell r="Q167">
            <v>-0.3333333283662796</v>
          </cell>
          <cell r="R167" t="str">
            <v>1 PERSONA NATURAL</v>
          </cell>
          <cell r="S167" t="str">
            <v>3 CÉDULA DE CIUDADANÍA</v>
          </cell>
          <cell r="T167">
            <v>28541768</v>
          </cell>
          <cell r="U167" t="str">
            <v>N-A</v>
          </cell>
          <cell r="V167" t="str">
            <v>11 NO SE DILIGENCIA INFORMACIÓN PARA ESTE FORMULARIO EN ESTE PERÍODO DE REPORTE</v>
          </cell>
          <cell r="X167" t="str">
            <v>MARLEY ROJAS GUTIERREZ</v>
          </cell>
          <cell r="Y167" t="str">
            <v>1 PÓLIZA</v>
          </cell>
          <cell r="Z167" t="str">
            <v>12 SEGUROS DEL ESTADO</v>
          </cell>
          <cell r="AA167" t="str">
            <v>2 CUMPLIMIENTO</v>
          </cell>
          <cell r="AB167">
            <v>44587</v>
          </cell>
          <cell r="AC167" t="str">
            <v>37-46-101114007</v>
          </cell>
          <cell r="AD167" t="str">
            <v>GRUPO DE TRÁMITES Y EVALUACIÓN AMBIENTAL</v>
          </cell>
          <cell r="AE167" t="str">
            <v>2 SUPERVISOR</v>
          </cell>
          <cell r="AF167" t="str">
            <v>3 CÉDULA DE CIUDADANÍA</v>
          </cell>
          <cell r="AG167">
            <v>79690000</v>
          </cell>
          <cell r="AH167" t="str">
            <v>GUILLERMO ALBERTO SANTOS CEBALLOS</v>
          </cell>
          <cell r="AI167">
            <v>329</v>
          </cell>
          <cell r="AJ167" t="str">
            <v>3 NO PACTADOS</v>
          </cell>
          <cell r="AK167" t="str">
            <v>26/01/2022</v>
          </cell>
          <cell r="AM167" t="str">
            <v>4 NO SE HA ADICIONADO NI EN VALOR y EN TIEMPO</v>
          </cell>
          <cell r="AN167">
            <v>0</v>
          </cell>
          <cell r="AO167">
            <v>0</v>
          </cell>
          <cell r="AQ167">
            <v>0</v>
          </cell>
          <cell r="AS167">
            <v>44587</v>
          </cell>
          <cell r="AT167">
            <v>44919</v>
          </cell>
          <cell r="AU167" t="str">
            <v>OK</v>
          </cell>
          <cell r="AV167" t="str">
            <v>2. NO</v>
          </cell>
          <cell r="AY167" t="str">
            <v>2. NO</v>
          </cell>
          <cell r="AZ167">
            <v>0</v>
          </cell>
          <cell r="BD167" t="str">
            <v>2022420501000165E</v>
          </cell>
          <cell r="BE167">
            <v>69133867</v>
          </cell>
          <cell r="BG167" t="str">
            <v>https://www.secop.gov.co/CO1BusinessLine/Tendering/BuyerWorkArea/Index?docUniqueIdentifier=CO1.BDOS.2678067</v>
          </cell>
          <cell r="BJ167" t="str">
            <v xml:space="preserve">https://community.secop.gov.co/Public/Tendering/OpportunityDetail/Index?noticeUID=CO1.NTC.2700172&amp;isFromPublicArea=True&amp;isModal=False
</v>
          </cell>
        </row>
        <row r="168">
          <cell r="A168" t="str">
            <v>NC-CPS-166-2022</v>
          </cell>
          <cell r="B168" t="str">
            <v>2 NACIONAL</v>
          </cell>
          <cell r="C168" t="str">
            <v>CD-NC-197-2022</v>
          </cell>
          <cell r="D168">
            <v>166</v>
          </cell>
          <cell r="E168" t="str">
            <v>HERNAN CASTILLO PEREZ</v>
          </cell>
          <cell r="F168">
            <v>44586</v>
          </cell>
          <cell r="G168" t="str">
            <v>Prestar servicios profesionales como administrador de la plataforma de información de acuerdos de Uso, Ocupación y Tenencia e INA de estrategias especiales de manejo</v>
          </cell>
          <cell r="H168" t="str">
            <v>2 CONTRATACIÓN DIRECTA</v>
          </cell>
          <cell r="I168" t="str">
            <v>14 PRESTACIÓN DE SERVICIOS</v>
          </cell>
          <cell r="J168" t="str">
            <v>N/A</v>
          </cell>
          <cell r="K168">
            <v>24522</v>
          </cell>
          <cell r="L168">
            <v>22122</v>
          </cell>
          <cell r="M168" t="str">
            <v>26/01/2022</v>
          </cell>
          <cell r="O168">
            <v>4680000</v>
          </cell>
          <cell r="P168">
            <v>50076000</v>
          </cell>
          <cell r="Q168">
            <v>0</v>
          </cell>
          <cell r="R168" t="str">
            <v>1 PERSONA NATURAL</v>
          </cell>
          <cell r="S168" t="str">
            <v>3 CÉDULA DE CIUDADANÍA</v>
          </cell>
          <cell r="T168">
            <v>80173880</v>
          </cell>
          <cell r="U168" t="str">
            <v>N-A</v>
          </cell>
          <cell r="V168" t="str">
            <v>11 NO SE DILIGENCIA INFORMACIÓN PARA ESTE FORMULARIO EN ESTE PERÍODO DE REPORTE</v>
          </cell>
          <cell r="X168" t="str">
            <v>HERNAN CASTILLO PEREZ</v>
          </cell>
          <cell r="Y168" t="str">
            <v>1 PÓLIZA</v>
          </cell>
          <cell r="Z168" t="str">
            <v>12 SEGUROS DEL ESTADO</v>
          </cell>
          <cell r="AA168" t="str">
            <v>2 CUMPLIMIENTO</v>
          </cell>
          <cell r="AB168">
            <v>44587</v>
          </cell>
          <cell r="AC168" t="str">
            <v>96-46-101009793</v>
          </cell>
          <cell r="AD168" t="str">
            <v>GRUPO DE PLANEACIÓN Y MANEJO</v>
          </cell>
          <cell r="AE168" t="str">
            <v>2 SUPERVISOR</v>
          </cell>
          <cell r="AF168" t="str">
            <v>3 CÉDULA DE CIUDADANÍA</v>
          </cell>
          <cell r="AG168">
            <v>52051027</v>
          </cell>
          <cell r="AH168" t="str">
            <v>ROSA ANGELICA LADINO PARRA</v>
          </cell>
          <cell r="AI168">
            <v>321</v>
          </cell>
          <cell r="AJ168" t="str">
            <v>3 NO PACTADOS</v>
          </cell>
          <cell r="AK168" t="str">
            <v>28/01/2022</v>
          </cell>
          <cell r="AM168" t="str">
            <v>4 NO SE HA ADICIONADO NI EN VALOR y EN TIEMPO</v>
          </cell>
          <cell r="AN168">
            <v>0</v>
          </cell>
          <cell r="AO168">
            <v>0</v>
          </cell>
          <cell r="AQ168">
            <v>0</v>
          </cell>
          <cell r="AS168">
            <v>44589</v>
          </cell>
          <cell r="AT168">
            <v>44913</v>
          </cell>
          <cell r="AU168" t="str">
            <v>OK</v>
          </cell>
          <cell r="AV168" t="str">
            <v>2. NO</v>
          </cell>
          <cell r="AY168" t="str">
            <v>2. NO</v>
          </cell>
          <cell r="AZ168">
            <v>0</v>
          </cell>
          <cell r="BD168" t="str">
            <v>2022420501000166E</v>
          </cell>
          <cell r="BE168">
            <v>50076000</v>
          </cell>
          <cell r="BG168" t="str">
            <v>https://www.secop.gov.co/CO1BusinessLine/Tendering/BuyerWorkArea/Index?docUniqueIdentifier=CO1.BDOS.2671427</v>
          </cell>
          <cell r="BJ168" t="str">
            <v xml:space="preserve">https://community.secop.gov.co/Public/Tendering/OpportunityDetail/Index?noticeUID=CO1.NTC.2675963&amp;isFromPublicArea=True&amp;isModal=False
</v>
          </cell>
        </row>
        <row r="169">
          <cell r="A169" t="str">
            <v>NC-CPS-167-2022</v>
          </cell>
          <cell r="B169" t="str">
            <v>2 NACIONAL</v>
          </cell>
          <cell r="C169" t="str">
            <v>CD-NC-176-2022</v>
          </cell>
          <cell r="D169">
            <v>167</v>
          </cell>
          <cell r="E169" t="str">
            <v>SERGIO ASDRUBAL MEJIA ARIAS</v>
          </cell>
          <cell r="F169">
            <v>44586</v>
          </cell>
          <cell r="G169" t="str">
            <v>Prestar los servicios profesionales requeridos por la Oficina Asesora de Planeación de Parques Nacionales Naturales de Colombia, para apoyar el desarrollo de los subsistemas asignados, en el marco del sistema de gestión integrado de acuerdo a las directrices y requisitos establecidos en el Modelo Integrado de Planeación y Gestión y en articulación a las Normas Técnicas Colombianas NTC en su versión vigente.</v>
          </cell>
          <cell r="H169" t="str">
            <v>2 CONTRATACIÓN DIRECTA</v>
          </cell>
          <cell r="I169" t="str">
            <v>14 PRESTACIÓN DE SERVICIOS</v>
          </cell>
          <cell r="J169" t="str">
            <v>N/A</v>
          </cell>
          <cell r="K169">
            <v>24522</v>
          </cell>
          <cell r="L169">
            <v>21822</v>
          </cell>
          <cell r="M169" t="str">
            <v>26/01/2022</v>
          </cell>
          <cell r="O169">
            <v>6304000</v>
          </cell>
          <cell r="P169">
            <v>70814933</v>
          </cell>
          <cell r="Q169">
            <v>0.3333333432674408</v>
          </cell>
          <cell r="R169" t="str">
            <v>1 PERSONA NATURAL</v>
          </cell>
          <cell r="S169" t="str">
            <v>3 CÉDULA DE CIUDADANÍA</v>
          </cell>
          <cell r="T169">
            <v>1090388711</v>
          </cell>
          <cell r="U169" t="str">
            <v>N-A</v>
          </cell>
          <cell r="V169" t="str">
            <v>11 NO SE DILIGENCIA INFORMACIÓN PARA ESTE FORMULARIO EN ESTE PERÍODO DE REPORTE</v>
          </cell>
          <cell r="X169" t="str">
            <v>SERGIO ASDRUBAL MEJIA ARIAS</v>
          </cell>
          <cell r="Y169" t="str">
            <v>1 PÓLIZA</v>
          </cell>
          <cell r="Z169" t="str">
            <v>14 ASEGURADORA SOLIDARIA</v>
          </cell>
          <cell r="AA169" t="str">
            <v>2 CUMPLIMIENTO</v>
          </cell>
          <cell r="AB169">
            <v>44587</v>
          </cell>
          <cell r="AC169" t="str">
            <v>390-47-994000069639</v>
          </cell>
          <cell r="AD169" t="str">
            <v>OFICINA ASESORA PLANEACIÓN</v>
          </cell>
          <cell r="AE169" t="str">
            <v>2 SUPERVISOR</v>
          </cell>
          <cell r="AF169" t="str">
            <v>3 CÉDULA DE CIUDADANÍA</v>
          </cell>
          <cell r="AG169">
            <v>52821677</v>
          </cell>
          <cell r="AH169" t="str">
            <v>ANDREA DEL PILAR MORENO HERNANDEZ</v>
          </cell>
          <cell r="AI169">
            <v>337</v>
          </cell>
          <cell r="AJ169" t="str">
            <v>3 NO PACTADOS</v>
          </cell>
          <cell r="AK169" t="str">
            <v>27/01/2022</v>
          </cell>
          <cell r="AM169" t="str">
            <v>4 NO SE HA ADICIONADO NI EN VALOR y EN TIEMPO</v>
          </cell>
          <cell r="AN169">
            <v>0</v>
          </cell>
          <cell r="AO169">
            <v>0</v>
          </cell>
          <cell r="AQ169">
            <v>0</v>
          </cell>
          <cell r="AS169">
            <v>44588</v>
          </cell>
          <cell r="AT169">
            <v>44925</v>
          </cell>
          <cell r="AV169" t="str">
            <v>2. NO</v>
          </cell>
          <cell r="AY169" t="str">
            <v>1. SI</v>
          </cell>
          <cell r="AZ169">
            <v>1</v>
          </cell>
          <cell r="BA169" t="str">
            <v xml:space="preserve">CONDICIONES ADICIONALES: Modificar la cláusula primera OBLIGACIONES DEL CONTRATISTA </v>
          </cell>
          <cell r="BB169">
            <v>44645</v>
          </cell>
          <cell r="BD169" t="str">
            <v>2022420501000167E</v>
          </cell>
          <cell r="BE169">
            <v>70814933</v>
          </cell>
          <cell r="BG169" t="str">
            <v>https://www.secop.gov.co/CO1BusinessLine/Tendering/BuyerWorkArea/Index?docUniqueIdentifier=CO1.BDOS.2652776</v>
          </cell>
          <cell r="BJ169" t="str">
            <v xml:space="preserve">https://community.secop.gov.co/Public/Tendering/OpportunityDetail/Index?noticeUID=CO1.NTC.2669864&amp;isFromPublicArea=True&amp;isModal=False
</v>
          </cell>
        </row>
        <row r="170">
          <cell r="A170" t="str">
            <v>NC-CPS-168-2022</v>
          </cell>
          <cell r="B170" t="str">
            <v>2 NACIONAL</v>
          </cell>
          <cell r="C170" t="str">
            <v>CD-NC-175-2022</v>
          </cell>
          <cell r="D170">
            <v>168</v>
          </cell>
          <cell r="E170" t="str">
            <v>JENNY PAULINE CUETO GOMEZ</v>
          </cell>
          <cell r="F170">
            <v>44586</v>
          </cell>
          <cell r="G170" t="str">
            <v>Prestación de servicios profesionales para orientar técnicamente la generación de acuerdos con comunidades campesinas y el relacionamiento con los actores que inciden en el manejo de las áreas protegidas.</v>
          </cell>
          <cell r="H170" t="str">
            <v>2 CONTRATACIÓN DIRECTA</v>
          </cell>
          <cell r="I170" t="str">
            <v>14 PRESTACIÓN DE SERVICIOS</v>
          </cell>
          <cell r="J170" t="str">
            <v>N/A</v>
          </cell>
          <cell r="K170">
            <v>21822</v>
          </cell>
          <cell r="L170">
            <v>21922</v>
          </cell>
          <cell r="M170" t="str">
            <v>26/01/2022</v>
          </cell>
          <cell r="O170">
            <v>7574000</v>
          </cell>
          <cell r="P170">
            <v>83061533</v>
          </cell>
          <cell r="Q170">
            <v>0.3333333283662796</v>
          </cell>
          <cell r="R170" t="str">
            <v>1 PERSONA NATURAL</v>
          </cell>
          <cell r="S170" t="str">
            <v>3 CÉDULA DE CIUDADANÍA</v>
          </cell>
          <cell r="T170">
            <v>52778379</v>
          </cell>
          <cell r="U170" t="str">
            <v>N-A</v>
          </cell>
          <cell r="V170" t="str">
            <v>11 NO SE DILIGENCIA INFORMACIÓN PARA ESTE FORMULARIO EN ESTE PERÍODO DE REPORTE</v>
          </cell>
          <cell r="X170" t="str">
            <v>JENNY PAULINE CUETO GOMEZ</v>
          </cell>
          <cell r="Y170" t="str">
            <v>1 PÓLIZA</v>
          </cell>
          <cell r="Z170" t="str">
            <v>12 SEGUROS DEL ESTADO</v>
          </cell>
          <cell r="AA170" t="str">
            <v>2 CUMPLIMIENTO</v>
          </cell>
          <cell r="AB170">
            <v>44587</v>
          </cell>
          <cell r="AC170" t="str">
            <v>37-46-101004030</v>
          </cell>
          <cell r="AD170" t="str">
            <v>GRUPO DE PLANEACIÓN Y MANEJO</v>
          </cell>
          <cell r="AE170" t="str">
            <v>2 SUPERVISOR</v>
          </cell>
          <cell r="AF170" t="str">
            <v>3 CÉDULA DE CIUDADANÍA</v>
          </cell>
          <cell r="AG170">
            <v>52827064</v>
          </cell>
          <cell r="AH170" t="str">
            <v>SANDRA MILENA RODRIGUEZ PEÑA</v>
          </cell>
          <cell r="AI170">
            <v>329</v>
          </cell>
          <cell r="AJ170" t="str">
            <v>3 NO PACTADOS</v>
          </cell>
          <cell r="AK170" t="str">
            <v>28/01/2022</v>
          </cell>
          <cell r="AM170" t="str">
            <v>4 NO SE HA ADICIONADO NI EN VALOR y EN TIEMPO</v>
          </cell>
          <cell r="AN170">
            <v>0</v>
          </cell>
          <cell r="AO170">
            <v>0</v>
          </cell>
          <cell r="AQ170">
            <v>0</v>
          </cell>
          <cell r="AS170">
            <v>44589</v>
          </cell>
          <cell r="AT170">
            <v>44919</v>
          </cell>
          <cell r="AU170" t="str">
            <v>FALTAN</v>
          </cell>
          <cell r="AV170" t="str">
            <v>2. NO</v>
          </cell>
          <cell r="AY170" t="str">
            <v>2. NO</v>
          </cell>
          <cell r="AZ170">
            <v>0</v>
          </cell>
          <cell r="BD170" t="str">
            <v>2022420501000168E</v>
          </cell>
          <cell r="BE170">
            <v>83061533</v>
          </cell>
          <cell r="BG170" t="str">
            <v>https://www.secop.gov.co/CO1BusinessLine/Tendering/BuyerWorkArea/Index?docUniqueIdentifier=CO1.BDOS.2651863</v>
          </cell>
          <cell r="BJ170" t="str">
            <v xml:space="preserve">https://community.secop.gov.co/Public/Tendering/OpportunityDetail/Index?noticeUID=CO1.NTC.2700937&amp;isFromPublicArea=True&amp;isModal=False
</v>
          </cell>
        </row>
        <row r="171">
          <cell r="A171" t="str">
            <v>NC-CPS-169-2022</v>
          </cell>
          <cell r="B171" t="str">
            <v>2 NACIONAL</v>
          </cell>
          <cell r="C171" t="str">
            <v>CD-NC-185-2022</v>
          </cell>
          <cell r="D171">
            <v>169</v>
          </cell>
          <cell r="E171" t="str">
            <v>JORGE ENRIQUE MONCALEANO OSPINA</v>
          </cell>
          <cell r="F171">
            <v>44586</v>
          </cell>
          <cell r="G171" t="str">
            <v>Prestar servicios profesionales para liderar la consolidación y análisis de la información jurídica de los acuerdos de las iniciativas de desarrollo local sostenible en la Subdirección de Gestión y Manejo de Áreas protegidas</v>
          </cell>
          <cell r="H171" t="str">
            <v>2 CONTRATACIÓN DIRECTA</v>
          </cell>
          <cell r="I171" t="str">
            <v>14 PRESTACIÓN DE SERVICIOS</v>
          </cell>
          <cell r="J171" t="str">
            <v>N/A</v>
          </cell>
          <cell r="K171">
            <v>25222</v>
          </cell>
          <cell r="L171">
            <v>22922</v>
          </cell>
          <cell r="M171" t="str">
            <v>27/01/2022</v>
          </cell>
          <cell r="O171">
            <v>6304000</v>
          </cell>
          <cell r="P171">
            <v>69344000</v>
          </cell>
          <cell r="Q171">
            <v>0</v>
          </cell>
          <cell r="R171" t="str">
            <v>1 PERSONA NATURAL</v>
          </cell>
          <cell r="S171" t="str">
            <v>3 CÉDULA DE CIUDADANÍA</v>
          </cell>
          <cell r="T171">
            <v>80040100</v>
          </cell>
          <cell r="U171" t="str">
            <v>N-A</v>
          </cell>
          <cell r="V171" t="str">
            <v>11 NO SE DILIGENCIA INFORMACIÓN PARA ESTE FORMULARIO EN ESTE PERÍODO DE REPORTE</v>
          </cell>
          <cell r="X171" t="str">
            <v>JORGE ENRIQUE MONCALEANO OSPINA</v>
          </cell>
          <cell r="Y171" t="str">
            <v>1 PÓLIZA</v>
          </cell>
          <cell r="Z171" t="str">
            <v>12 SEGUROS DEL ESTADO</v>
          </cell>
          <cell r="AA171" t="str">
            <v>2 CUMPLIMIENTO</v>
          </cell>
          <cell r="AB171">
            <v>44587</v>
          </cell>
          <cell r="AC171" t="str">
            <v>18-44-101080454</v>
          </cell>
          <cell r="AD171" t="str">
            <v>GRUPO DE GESTION DEL CONOCIMIENTO E INNOVACIÓN</v>
          </cell>
          <cell r="AE171" t="str">
            <v>2 SUPERVISOR</v>
          </cell>
          <cell r="AF171" t="str">
            <v>3 CÉDULA DE CIUDADANÍA</v>
          </cell>
          <cell r="AG171">
            <v>51723033</v>
          </cell>
          <cell r="AH171" t="str">
            <v>LUZ MILA SOTELO DELGADILLO</v>
          </cell>
          <cell r="AI171">
            <v>330</v>
          </cell>
          <cell r="AJ171" t="str">
            <v>3 NO PACTADOS</v>
          </cell>
          <cell r="AK171" t="str">
            <v>28/01/2022</v>
          </cell>
          <cell r="AM171" t="str">
            <v>4 NO SE HA ADICIONADO NI EN VALOR y EN TIEMPO</v>
          </cell>
          <cell r="AN171">
            <v>0</v>
          </cell>
          <cell r="AO171">
            <v>0</v>
          </cell>
          <cell r="AQ171">
            <v>0</v>
          </cell>
          <cell r="AS171">
            <v>44589</v>
          </cell>
          <cell r="AT171">
            <v>44922</v>
          </cell>
          <cell r="AU171" t="str">
            <v>OK</v>
          </cell>
          <cell r="AV171" t="str">
            <v>2. NO</v>
          </cell>
          <cell r="AY171" t="str">
            <v>2. NO</v>
          </cell>
          <cell r="AZ171">
            <v>0</v>
          </cell>
          <cell r="BD171" t="str">
            <v>2022420501000169E</v>
          </cell>
          <cell r="BE171">
            <v>69344000</v>
          </cell>
          <cell r="BG171" t="str">
            <v>https://www.secop.gov.co/CO1BusinessLine/Tendering/BuyerWorkArea/Index?docUniqueIdentifier=CO1.BDOS.2668880</v>
          </cell>
          <cell r="BJ171" t="str">
            <v xml:space="preserve">https://community.secop.gov.co/Public/Tendering/OpportunityDetail/Index?noticeUID=CO1.NTC.2671280&amp;isFromPublicArea=True&amp;isModal=False
</v>
          </cell>
        </row>
        <row r="172">
          <cell r="A172" t="str">
            <v>NC-CPS-170-2022</v>
          </cell>
          <cell r="B172" t="str">
            <v>2 NACIONAL</v>
          </cell>
          <cell r="C172" t="str">
            <v>CD-NC-195-2022</v>
          </cell>
          <cell r="D172">
            <v>170</v>
          </cell>
          <cell r="E172" t="str">
            <v>GLORIA JOHANNA GONZALEZ LOPEZ</v>
          </cell>
          <cell r="F172">
            <v>44586</v>
          </cell>
          <cell r="G172" t="str">
            <v>Prestación de servicios profesionales en ciencias naturales, para el trámite de los permisos y autorizaciones relacionados con investigaciones de carácter científico solicitados ante Parques Nacionales Naturales, en el marco del Proceso de Autoridad Ambiental.</v>
          </cell>
          <cell r="H172" t="str">
            <v>2 CONTRATACIÓN DIRECTA</v>
          </cell>
          <cell r="I172" t="str">
            <v>14 PRESTACIÓN DE SERVICIOS</v>
          </cell>
          <cell r="J172" t="str">
            <v>N/A</v>
          </cell>
          <cell r="K172">
            <v>24922</v>
          </cell>
          <cell r="L172">
            <v>22222</v>
          </cell>
          <cell r="M172" t="str">
            <v>26/01/2022</v>
          </cell>
          <cell r="O172">
            <v>4100000</v>
          </cell>
          <cell r="P172">
            <v>44690000</v>
          </cell>
          <cell r="Q172">
            <v>0</v>
          </cell>
          <cell r="R172" t="str">
            <v>1 PERSONA NATURAL</v>
          </cell>
          <cell r="S172" t="str">
            <v>3 CÉDULA DE CIUDADANÍA</v>
          </cell>
          <cell r="T172">
            <v>1010163614</v>
          </cell>
          <cell r="U172" t="str">
            <v>N-A</v>
          </cell>
          <cell r="V172" t="str">
            <v>11 NO SE DILIGENCIA INFORMACIÓN PARA ESTE FORMULARIO EN ESTE PERÍODO DE REPORTE</v>
          </cell>
          <cell r="X172" t="str">
            <v>GLORIA JOHANNA GONZALEZ LOPEZ</v>
          </cell>
          <cell r="Y172" t="str">
            <v>6 NO CONSTITUYÓ GARANTÍAS</v>
          </cell>
          <cell r="AA172" t="str">
            <v>N-A</v>
          </cell>
          <cell r="AB172" t="str">
            <v>N-A</v>
          </cell>
          <cell r="AC172" t="str">
            <v>N-A</v>
          </cell>
          <cell r="AD172" t="str">
            <v>GRUPO DE TRÁMITES Y EVALUACIÓN AMBIENTAL</v>
          </cell>
          <cell r="AE172" t="str">
            <v>2 SUPERVISOR</v>
          </cell>
          <cell r="AF172" t="str">
            <v>3 CÉDULA DE CIUDADANÍA</v>
          </cell>
          <cell r="AG172">
            <v>79690000</v>
          </cell>
          <cell r="AH172" t="str">
            <v>GUILLERMO ALBERTO SANTOS CEBALLOS</v>
          </cell>
          <cell r="AI172">
            <v>327</v>
          </cell>
          <cell r="AJ172" t="str">
            <v>3 NO PACTADOS</v>
          </cell>
          <cell r="AK172" t="str">
            <v>n-a</v>
          </cell>
          <cell r="AM172" t="str">
            <v>4 NO SE HA ADICIONADO NI EN VALOR y EN TIEMPO</v>
          </cell>
          <cell r="AN172">
            <v>0</v>
          </cell>
          <cell r="AO172">
            <v>0</v>
          </cell>
          <cell r="AQ172">
            <v>0</v>
          </cell>
          <cell r="AS172">
            <v>44587</v>
          </cell>
          <cell r="AT172">
            <v>44917</v>
          </cell>
          <cell r="AU172" t="str">
            <v>OK</v>
          </cell>
          <cell r="AV172" t="str">
            <v>2. NO</v>
          </cell>
          <cell r="AY172" t="str">
            <v>2. NO</v>
          </cell>
          <cell r="AZ172">
            <v>0</v>
          </cell>
          <cell r="BD172" t="str">
            <v>2022420501000170E</v>
          </cell>
          <cell r="BE172">
            <v>44690000</v>
          </cell>
          <cell r="BG172" t="str">
            <v>https://www.secop.gov.co/CO1BusinessLine/Tendering/BuyerWorkArea/Index?docUniqueIdentifier=CO1.BDOS.2678530</v>
          </cell>
          <cell r="BJ172" t="str">
            <v xml:space="preserve">https://community.secop.gov.co/Public/Tendering/OpportunityDetail/Index?noticeUID=CO1.NTC.2700931&amp;isFromPublicArea=True&amp;isModal=False
</v>
          </cell>
        </row>
        <row r="173">
          <cell r="A173" t="str">
            <v>NC-CPS-171-2022</v>
          </cell>
          <cell r="B173" t="str">
            <v>2 NACIONAL</v>
          </cell>
          <cell r="C173" t="str">
            <v>CD-NC-182-2022</v>
          </cell>
          <cell r="D173">
            <v>171</v>
          </cell>
          <cell r="E173" t="str">
            <v>XIMENA CAROLINA CUBILLOS VARGAS</v>
          </cell>
          <cell r="F173">
            <v>44586</v>
          </cell>
          <cell r="G173" t="str">
            <v>Prestar servicios profesionales para realizar la consolidación de los lineamientos, el seguimiento y evaluación del componente asociativo y empresarial para los emprendimientos Sostenible implementados por la entidad.</v>
          </cell>
          <cell r="H173" t="str">
            <v>2 CONTRATACIÓN DIRECTA</v>
          </cell>
          <cell r="I173" t="str">
            <v>14 PRESTACIÓN DE SERVICIOS</v>
          </cell>
          <cell r="J173" t="str">
            <v>N/A</v>
          </cell>
          <cell r="K173">
            <v>21222</v>
          </cell>
          <cell r="L173">
            <v>23022</v>
          </cell>
          <cell r="M173" t="str">
            <v>27/01/2022</v>
          </cell>
          <cell r="O173">
            <v>6304000</v>
          </cell>
          <cell r="P173">
            <v>69344000</v>
          </cell>
          <cell r="Q173">
            <v>0</v>
          </cell>
          <cell r="R173" t="str">
            <v>1 PERSONA NATURAL</v>
          </cell>
          <cell r="S173" t="str">
            <v>3 CÉDULA DE CIUDADANÍA</v>
          </cell>
          <cell r="T173">
            <v>1116781543</v>
          </cell>
          <cell r="U173" t="str">
            <v>N-A</v>
          </cell>
          <cell r="V173" t="str">
            <v>11 NO SE DILIGENCIA INFORMACIÓN PARA ESTE FORMULARIO EN ESTE PERÍODO DE REPORTE</v>
          </cell>
          <cell r="X173" t="str">
            <v>XIMENA CAROLINA CUBILLOS VARGAS</v>
          </cell>
          <cell r="Y173" t="str">
            <v>1 PÓLIZA</v>
          </cell>
          <cell r="Z173" t="str">
            <v>12 SEGUROS DEL ESTADO</v>
          </cell>
          <cell r="AA173" t="str">
            <v>2 CUMPLIMIENTO</v>
          </cell>
          <cell r="AB173">
            <v>44587</v>
          </cell>
          <cell r="AC173" t="str">
            <v>18-46-101013579</v>
          </cell>
          <cell r="AD173" t="str">
            <v>GRUPO DE PLANEACIÓN Y MANEJO</v>
          </cell>
          <cell r="AE173" t="str">
            <v>2 SUPERVISOR</v>
          </cell>
          <cell r="AF173" t="str">
            <v>3 CÉDULA DE CIUDADANÍA</v>
          </cell>
          <cell r="AG173">
            <v>52827064</v>
          </cell>
          <cell r="AH173" t="str">
            <v>SANDRA MILENA RODRIGUEZ PEÑA</v>
          </cell>
          <cell r="AI173">
            <v>330</v>
          </cell>
          <cell r="AJ173" t="str">
            <v>3 NO PACTADOS</v>
          </cell>
          <cell r="AK173" t="str">
            <v>28/01/2022</v>
          </cell>
          <cell r="AM173" t="str">
            <v>4 NO SE HA ADICIONADO NI EN VALOR y EN TIEMPO</v>
          </cell>
          <cell r="AN173">
            <v>0</v>
          </cell>
          <cell r="AO173">
            <v>0</v>
          </cell>
          <cell r="AQ173">
            <v>0</v>
          </cell>
          <cell r="AS173">
            <v>44589</v>
          </cell>
          <cell r="AT173">
            <v>44922</v>
          </cell>
          <cell r="AU173" t="str">
            <v>OK</v>
          </cell>
          <cell r="AV173" t="str">
            <v>2. NO</v>
          </cell>
          <cell r="AY173" t="str">
            <v>2. NO</v>
          </cell>
          <cell r="AZ173">
            <v>0</v>
          </cell>
          <cell r="BD173" t="str">
            <v>2022420501000171E</v>
          </cell>
          <cell r="BE173">
            <v>69344000</v>
          </cell>
          <cell r="BG173" t="str">
            <v>https://www.secop.gov.co/CO1BusinessLine/Tendering/BuyerWorkArea/Index?docUniqueIdentifier=CO1.BDOS.2662923</v>
          </cell>
          <cell r="BJ173" t="str">
            <v xml:space="preserve">https://community.secop.gov.co/Public/Tendering/OpportunityDetail/Index?noticeUID=CO1.NTC.2670025&amp;isFromPublicArea=True&amp;isModal=False
</v>
          </cell>
        </row>
        <row r="174">
          <cell r="A174" t="str">
            <v>NC-CPS-172-2022</v>
          </cell>
          <cell r="B174" t="str">
            <v>2 NACIONAL</v>
          </cell>
          <cell r="C174" t="str">
            <v>CD-NC-206-2022</v>
          </cell>
          <cell r="D174">
            <v>172</v>
          </cell>
          <cell r="E174" t="str">
            <v>YIRA NATALY DIAZ MENDOZA</v>
          </cell>
          <cell r="F174">
            <v>44586</v>
          </cell>
          <cell r="G174" t="str">
            <v>Prestacion de servicios profesionales para acompañar a los diferentes niveles de gestión en el desarrollo de las actividades de educación ambiental.</v>
          </cell>
          <cell r="H174" t="str">
            <v>2 CONTRATACIÓN DIRECTA</v>
          </cell>
          <cell r="I174" t="str">
            <v>14 PRESTACIÓN DE SERVICIOS</v>
          </cell>
          <cell r="J174" t="str">
            <v>N/A</v>
          </cell>
          <cell r="K174">
            <v>20922</v>
          </cell>
          <cell r="L174">
            <v>23122</v>
          </cell>
          <cell r="M174" t="str">
            <v>27/01/2022</v>
          </cell>
          <cell r="O174">
            <v>5700000</v>
          </cell>
          <cell r="P174">
            <v>62510000</v>
          </cell>
          <cell r="Q174">
            <v>0</v>
          </cell>
          <cell r="R174" t="str">
            <v>1 PERSONA NATURAL</v>
          </cell>
          <cell r="S174" t="str">
            <v>3 CÉDULA DE CIUDADANÍA</v>
          </cell>
          <cell r="T174">
            <v>57462775</v>
          </cell>
          <cell r="U174" t="str">
            <v>N-A</v>
          </cell>
          <cell r="V174" t="str">
            <v>11 NO SE DILIGENCIA INFORMACIÓN PARA ESTE FORMULARIO EN ESTE PERÍODO DE REPORTE</v>
          </cell>
          <cell r="X174" t="str">
            <v>YIRA NATALY DIAZ MENDOZA</v>
          </cell>
          <cell r="Y174" t="str">
            <v>1 PÓLIZA</v>
          </cell>
          <cell r="Z174" t="str">
            <v>12 SEGUROS DEL ESTADO</v>
          </cell>
          <cell r="AA174" t="str">
            <v>2 CUMPLIMIENTO</v>
          </cell>
          <cell r="AB174">
            <v>44588</v>
          </cell>
          <cell r="AC174" t="str">
            <v>15-46-101026419</v>
          </cell>
          <cell r="AD174" t="str">
            <v>GRUPO DE PLANEACIÓN Y MANEJO</v>
          </cell>
          <cell r="AE174" t="str">
            <v>2 SUPERVISOR</v>
          </cell>
          <cell r="AF174" t="str">
            <v>3 CÉDULA DE CIUDADANÍA</v>
          </cell>
          <cell r="AG174">
            <v>52827064</v>
          </cell>
          <cell r="AH174" t="str">
            <v>SANDRA MILENA RODRIGUEZ PEÑA</v>
          </cell>
          <cell r="AI174">
            <v>329</v>
          </cell>
          <cell r="AJ174" t="str">
            <v>3 NO PACTADOS</v>
          </cell>
          <cell r="AK174" t="str">
            <v>28/01/2022</v>
          </cell>
          <cell r="AM174" t="str">
            <v>4 NO SE HA ADICIONADO NI EN VALOR y EN TIEMPO</v>
          </cell>
          <cell r="AN174">
            <v>0</v>
          </cell>
          <cell r="AO174">
            <v>0</v>
          </cell>
          <cell r="AQ174">
            <v>0</v>
          </cell>
          <cell r="AS174">
            <v>44589</v>
          </cell>
          <cell r="AT174">
            <v>44921</v>
          </cell>
          <cell r="AU174" t="str">
            <v>OK</v>
          </cell>
          <cell r="AV174" t="str">
            <v>2. NO</v>
          </cell>
          <cell r="AY174" t="str">
            <v>2. NO</v>
          </cell>
          <cell r="AZ174">
            <v>0</v>
          </cell>
          <cell r="BD174" t="str">
            <v>2022420501000172E</v>
          </cell>
          <cell r="BE174">
            <v>62510000</v>
          </cell>
          <cell r="BG174" t="str">
            <v>https://www.secop.gov.co/CO1BusinessLine/Tendering/BuyerWorkArea/Index?docUniqueIdentifier=CO1.BDOS.2690223</v>
          </cell>
          <cell r="BJ174" t="str">
            <v>https://community.secop.gov.co/Public/Tendering/OpportunityDetail/Index?noticeUID=CO1.NTC.2700186&amp;isFromPublicArea=True&amp;isModal=False</v>
          </cell>
        </row>
        <row r="175">
          <cell r="A175" t="str">
            <v>NC-CPS-173-2022</v>
          </cell>
          <cell r="B175" t="str">
            <v>2 NACIONAL</v>
          </cell>
          <cell r="C175" t="str">
            <v>CD-NC-179-2022</v>
          </cell>
          <cell r="D175">
            <v>173</v>
          </cell>
          <cell r="E175" t="str">
            <v>VIVIANA ROCIO DURAN CASTRO</v>
          </cell>
          <cell r="F175">
            <v>44586</v>
          </cell>
          <cell r="G175" t="str">
            <v>Prestar servicios profesionales especializados para adelantar la implementación del Sistema de Control Interno en la Entidad, a través de los Seguimientos, Auditorías Internas, Informes de Ley y aplicación de los Roles del Control Interno con enfoque en calidad y estratégico a los tres niveles de decisión de Parques Nacionales Naturales de Colombia, de igual forma apoyar a la Coordinación del Grupo de Control Interno en el desarrollo y cumplimiento del Plan Anual de Auditorías 2022 y demás obligaciones asignadas.</v>
          </cell>
          <cell r="H175" t="str">
            <v>2 CONTRATACIÓN DIRECTA</v>
          </cell>
          <cell r="I175" t="str">
            <v>14 PRESTACIÓN DE SERVICIOS</v>
          </cell>
          <cell r="J175" t="str">
            <v>N/A</v>
          </cell>
          <cell r="K175">
            <v>24622</v>
          </cell>
          <cell r="L175">
            <v>23322</v>
          </cell>
          <cell r="M175" t="str">
            <v>27/01/2022</v>
          </cell>
          <cell r="O175">
            <v>6665000</v>
          </cell>
          <cell r="P175">
            <v>74648000</v>
          </cell>
          <cell r="Q175">
            <v>0</v>
          </cell>
          <cell r="R175" t="str">
            <v>1 PERSONA NATURAL</v>
          </cell>
          <cell r="S175" t="str">
            <v>3 CÉDULA DE CIUDADANÍA</v>
          </cell>
          <cell r="T175">
            <v>53029908</v>
          </cell>
          <cell r="U175" t="str">
            <v>N-A</v>
          </cell>
          <cell r="V175" t="str">
            <v>11 NO SE DILIGENCIA INFORMACIÓN PARA ESTE FORMULARIO EN ESTE PERÍODO DE REPORTE</v>
          </cell>
          <cell r="X175" t="str">
            <v>VIVIANA ROCIO DURAN CASTRO</v>
          </cell>
          <cell r="Y175" t="str">
            <v>1 PÓLIZA</v>
          </cell>
          <cell r="Z175" t="str">
            <v>12 SEGUROS DEL ESTADO</v>
          </cell>
          <cell r="AA175" t="str">
            <v>2 CUMPLIMIENTO</v>
          </cell>
          <cell r="AB175">
            <v>44588</v>
          </cell>
          <cell r="AC175" t="str">
            <v>37-46-101004110</v>
          </cell>
          <cell r="AD175" t="str">
            <v>GRUPO DE CONTROL INTERNO</v>
          </cell>
          <cell r="AE175" t="str">
            <v>2 SUPERVISOR</v>
          </cell>
          <cell r="AF175" t="str">
            <v>3 CÉDULA DE CIUDADANÍA</v>
          </cell>
          <cell r="AG175">
            <v>51819216</v>
          </cell>
          <cell r="AH175" t="str">
            <v>GLADYS ESPITIA PEÑA</v>
          </cell>
          <cell r="AI175">
            <v>336</v>
          </cell>
          <cell r="AJ175" t="str">
            <v>3 NO PACTADOS</v>
          </cell>
          <cell r="AK175" t="str">
            <v>28/01/2022</v>
          </cell>
          <cell r="AM175" t="str">
            <v>4 NO SE HA ADICIONADO NI EN VALOR y EN TIEMPO</v>
          </cell>
          <cell r="AN175">
            <v>0</v>
          </cell>
          <cell r="AO175">
            <v>0</v>
          </cell>
          <cell r="AQ175">
            <v>0</v>
          </cell>
          <cell r="AS175">
            <v>44589</v>
          </cell>
          <cell r="AT175">
            <v>44925</v>
          </cell>
          <cell r="AU175" t="str">
            <v>LIBERAR DIAS</v>
          </cell>
          <cell r="AV175" t="str">
            <v>2. NO</v>
          </cell>
          <cell r="AY175" t="str">
            <v>2. NO</v>
          </cell>
          <cell r="AZ175">
            <v>0</v>
          </cell>
          <cell r="BD175" t="str">
            <v>2022420501000173E</v>
          </cell>
          <cell r="BE175">
            <v>74648000</v>
          </cell>
          <cell r="BG175" t="str">
            <v>https://www.secop.gov.co/CO1BusinessLine/Tendering/BuyerWorkArea/Index?docUniqueIdentifier=CO1.BDOS.2662729</v>
          </cell>
          <cell r="BJ175" t="str">
            <v xml:space="preserve">https://community.secop.gov.co/Public/Tendering/OpportunityDetail/Index?noticeUID=CO1.NTC.2666456&amp;isFromPublicArea=True&amp;isModal=False
</v>
          </cell>
        </row>
        <row r="176">
          <cell r="A176" t="str">
            <v>NC-CPS-174-2022</v>
          </cell>
          <cell r="B176" t="str">
            <v>2 NACIONAL</v>
          </cell>
          <cell r="C176" t="str">
            <v>CD-NC-177-2022</v>
          </cell>
          <cell r="D176">
            <v>174</v>
          </cell>
          <cell r="E176" t="str">
            <v>IVAN JAVIER MONROY JINETE</v>
          </cell>
          <cell r="F176">
            <v>44586</v>
          </cell>
          <cell r="G176" t="str">
            <v>Prestación de servicios profesionales para el mantenimiento y soporte de las herramientas Web de la entidad para la integración con otros sistemas</v>
          </cell>
          <cell r="H176" t="str">
            <v>2 CONTRATACIÓN DIRECTA</v>
          </cell>
          <cell r="I176" t="str">
            <v>14 PRESTACIÓN DE SERVICIOS</v>
          </cell>
          <cell r="J176" t="str">
            <v>N/A</v>
          </cell>
          <cell r="K176">
            <v>19322</v>
          </cell>
          <cell r="L176">
            <v>23722</v>
          </cell>
          <cell r="M176" t="str">
            <v>27/01/2022</v>
          </cell>
          <cell r="O176">
            <v>6304000</v>
          </cell>
          <cell r="P176">
            <v>69344000</v>
          </cell>
          <cell r="Q176">
            <v>0</v>
          </cell>
          <cell r="R176" t="str">
            <v>1 PERSONA NATURAL</v>
          </cell>
          <cell r="S176" t="str">
            <v>3 CÉDULA DE CIUDADANÍA</v>
          </cell>
          <cell r="T176">
            <v>79938170</v>
          </cell>
          <cell r="U176" t="str">
            <v>N-A</v>
          </cell>
          <cell r="V176" t="str">
            <v>11 NO SE DILIGENCIA INFORMACIÓN PARA ESTE FORMULARIO EN ESTE PERÍODO DE REPORTE</v>
          </cell>
          <cell r="X176" t="str">
            <v>IVAN JAVIER MONROY JINETE</v>
          </cell>
          <cell r="Y176" t="str">
            <v>1 PÓLIZA</v>
          </cell>
          <cell r="Z176" t="str">
            <v>12 SEGUROS DEL ESTADO</v>
          </cell>
          <cell r="AA176" t="str">
            <v>2 CUMPLIMIENTO</v>
          </cell>
          <cell r="AB176">
            <v>44588</v>
          </cell>
          <cell r="AC176" t="str">
            <v>33-46-101041116</v>
          </cell>
          <cell r="AD176" t="str">
            <v>Grupo de Tecnologías de la Información y Comunicaciones</v>
          </cell>
          <cell r="AE176" t="str">
            <v>2 SUPERVISOR</v>
          </cell>
          <cell r="AF176" t="str">
            <v>3 CÉDULA DE CIUDADANÍA</v>
          </cell>
          <cell r="AG176">
            <v>79245176</v>
          </cell>
          <cell r="AH176" t="str">
            <v>CARLOS ARTURAO SAENZ BARON</v>
          </cell>
          <cell r="AI176">
            <v>330</v>
          </cell>
          <cell r="AJ176" t="str">
            <v>3 NO PACTADOS</v>
          </cell>
          <cell r="AK176">
            <v>44595</v>
          </cell>
          <cell r="AM176" t="str">
            <v>4 NO SE HA ADICIONADO NI EN VALOR y EN TIEMPO</v>
          </cell>
          <cell r="AN176">
            <v>0</v>
          </cell>
          <cell r="AO176">
            <v>0</v>
          </cell>
          <cell r="AQ176">
            <v>0</v>
          </cell>
          <cell r="AS176">
            <v>44595</v>
          </cell>
          <cell r="AT176">
            <v>44925</v>
          </cell>
          <cell r="AU176" t="str">
            <v>OK</v>
          </cell>
          <cell r="AV176" t="str">
            <v>2. NO</v>
          </cell>
          <cell r="AY176" t="str">
            <v>2. NO</v>
          </cell>
          <cell r="AZ176">
            <v>0</v>
          </cell>
          <cell r="BD176" t="str">
            <v>2022420501000174E</v>
          </cell>
          <cell r="BE176">
            <v>69344000</v>
          </cell>
          <cell r="BG176" t="str">
            <v>https://www.secop.gov.co/CO1BusinessLine/Tendering/BuyerWorkArea/Index?docUniqueIdentifier=CO1.BDOS.2668332</v>
          </cell>
          <cell r="BJ176" t="str">
            <v xml:space="preserve">https://community.secop.gov.co/Public/Tendering/OpportunityDetail/Index?noticeUID=CO1.NTC.2670402&amp;isFromPublicArea=True&amp;isModal=False
</v>
          </cell>
        </row>
        <row r="177">
          <cell r="A177" t="str">
            <v>NC-CPS-175-2022</v>
          </cell>
          <cell r="B177" t="str">
            <v>2 NACIONAL</v>
          </cell>
          <cell r="C177" t="str">
            <v>CD-NC-208-2022</v>
          </cell>
          <cell r="D177">
            <v>175</v>
          </cell>
          <cell r="E177" t="str">
            <v>HERNANDO PINZON ROJAS</v>
          </cell>
          <cell r="F177">
            <v>44586</v>
          </cell>
          <cell r="G177" t="str">
            <v>Prestación de los servicios profesionales para apoyar el seguimiento a la ejecución presupuestal, plan de acción e indicadores de la entidad.</v>
          </cell>
          <cell r="H177" t="str">
            <v>2 CONTRATACIÓN DIRECTA</v>
          </cell>
          <cell r="I177" t="str">
            <v>14 PRESTACIÓN DE SERVICIOS</v>
          </cell>
          <cell r="J177" t="str">
            <v>N/A</v>
          </cell>
          <cell r="K177">
            <v>25022</v>
          </cell>
          <cell r="L177">
            <v>22322</v>
          </cell>
          <cell r="M177" t="str">
            <v>26/01/2022</v>
          </cell>
          <cell r="O177">
            <v>6794000</v>
          </cell>
          <cell r="P177">
            <v>75866333</v>
          </cell>
          <cell r="Q177">
            <v>0.3333333283662796</v>
          </cell>
          <cell r="R177" t="str">
            <v>1 PERSONA NATURAL</v>
          </cell>
          <cell r="S177" t="str">
            <v>3 CÉDULA DE CIUDADANÍA</v>
          </cell>
          <cell r="T177">
            <v>19419033</v>
          </cell>
          <cell r="U177" t="str">
            <v>N-A</v>
          </cell>
          <cell r="V177" t="str">
            <v>11 NO SE DILIGENCIA INFORMACIÓN PARA ESTE FORMULARIO EN ESTE PERÍODO DE REPORTE</v>
          </cell>
          <cell r="X177" t="str">
            <v>HERNANDO PINZON ROJAS</v>
          </cell>
          <cell r="Y177" t="str">
            <v>1 PÓLIZA</v>
          </cell>
          <cell r="Z177" t="str">
            <v>12 SEGUROS DEL ESTADO</v>
          </cell>
          <cell r="AA177" t="str">
            <v>2 CUMPLIMIENTO</v>
          </cell>
          <cell r="AB177">
            <v>44587</v>
          </cell>
          <cell r="AC177" t="str">
            <v>14-46-101068917</v>
          </cell>
          <cell r="AD177" t="str">
            <v>OFICINA ASESORA PLANEACIÓN</v>
          </cell>
          <cell r="AE177" t="str">
            <v>2 SUPERVISOR</v>
          </cell>
          <cell r="AF177" t="str">
            <v>3 CÉDULA DE CIUDADANÍA</v>
          </cell>
          <cell r="AG177">
            <v>52821677</v>
          </cell>
          <cell r="AH177" t="str">
            <v>ANDREA DEL PILAR MORENO HERNANDEZ</v>
          </cell>
          <cell r="AI177">
            <v>335</v>
          </cell>
          <cell r="AJ177" t="str">
            <v>3 NO PACTADOS</v>
          </cell>
          <cell r="AK177" t="str">
            <v>27/01/2022</v>
          </cell>
          <cell r="AM177" t="str">
            <v>4 NO SE HA ADICIONADO NI EN VALOR y EN TIEMPO</v>
          </cell>
          <cell r="AN177">
            <v>0</v>
          </cell>
          <cell r="AO177">
            <v>0</v>
          </cell>
          <cell r="AQ177">
            <v>0</v>
          </cell>
          <cell r="AS177">
            <v>44588</v>
          </cell>
          <cell r="AT177">
            <v>44925</v>
          </cell>
          <cell r="AV177" t="str">
            <v>2. NO</v>
          </cell>
          <cell r="AY177" t="str">
            <v>2. NO</v>
          </cell>
          <cell r="AZ177">
            <v>0</v>
          </cell>
          <cell r="BD177" t="str">
            <v>2022420501000175E</v>
          </cell>
          <cell r="BE177">
            <v>75866333</v>
          </cell>
          <cell r="BG177" t="str">
            <v>https://www.secop.gov.co/CO1BusinessLine/Tendering/BuyerWorkArea/Index?docUniqueIdentifier=CO1.BDOS.2693091</v>
          </cell>
          <cell r="BJ177" t="str">
            <v xml:space="preserve">https://community.secop.gov.co/Public/Tendering/OpportunityDetail/Index?noticeUID=CO1.NTC.2707062&amp;isFromPublicArea=True&amp;isModal=False
</v>
          </cell>
        </row>
        <row r="178">
          <cell r="A178" t="str">
            <v>NC-CPS-176-2022</v>
          </cell>
          <cell r="B178" t="str">
            <v>2 NACIONAL</v>
          </cell>
          <cell r="C178" t="str">
            <v>CD-NC-139-2022</v>
          </cell>
          <cell r="D178">
            <v>176</v>
          </cell>
          <cell r="E178" t="str">
            <v>INGRY JOHANA POVEDA AVILA</v>
          </cell>
          <cell r="F178">
            <v>44586</v>
          </cell>
          <cell r="G178" t="str">
            <v>Prestación de servicios profesionales para desarrollar la formulación, evaluación, seguimiento y reporte de los proyectos y convenios que permitan implementar la ruta declaratoria en cada uno de los procesos de nuevas áreas protegidas y ampliaciones liderados desde la Subdirección de Gestión y Manejo de Áreas Protegidas.</v>
          </cell>
          <cell r="H178" t="str">
            <v>2 CONTRATACIÓN DIRECTA</v>
          </cell>
          <cell r="I178" t="str">
            <v>14 PRESTACIÓN DE SERVICIOS</v>
          </cell>
          <cell r="J178" t="str">
            <v>N/A</v>
          </cell>
          <cell r="K178">
            <v>15322</v>
          </cell>
          <cell r="L178">
            <v>22422</v>
          </cell>
          <cell r="M178" t="str">
            <v>26/01/2022</v>
          </cell>
          <cell r="O178">
            <v>6665000</v>
          </cell>
          <cell r="P178">
            <v>74648000</v>
          </cell>
          <cell r="Q178">
            <v>888666.66666665673</v>
          </cell>
          <cell r="R178" t="str">
            <v>1 PERSONA NATURAL</v>
          </cell>
          <cell r="S178" t="str">
            <v>3 CÉDULA DE CIUDADANÍA</v>
          </cell>
          <cell r="T178">
            <v>1015393325</v>
          </cell>
          <cell r="U178" t="str">
            <v>N-A</v>
          </cell>
          <cell r="V178" t="str">
            <v>11 NO SE DILIGENCIA INFORMACIÓN PARA ESTE FORMULARIO EN ESTE PERÍODO DE REPORTE</v>
          </cell>
          <cell r="X178" t="str">
            <v>INGRY JOHANA POVEDA AVILA</v>
          </cell>
          <cell r="Y178" t="str">
            <v>1 PÓLIZA</v>
          </cell>
          <cell r="Z178" t="str">
            <v>12 SEGUROS DEL ESTADO</v>
          </cell>
          <cell r="AA178" t="str">
            <v>2 CUMPLIMIENTO</v>
          </cell>
          <cell r="AB178">
            <v>44588</v>
          </cell>
          <cell r="AC178" t="str">
            <v>15-44-101258076</v>
          </cell>
          <cell r="AD178" t="str">
            <v>GRUPO DE GESTIÓN E INTEGRACIÓN DEL SINAP</v>
          </cell>
          <cell r="AE178" t="str">
            <v>2 SUPERVISOR</v>
          </cell>
          <cell r="AF178" t="str">
            <v>3 CÉDULA DE CIUDADANÍA</v>
          </cell>
          <cell r="AG178">
            <v>5947992</v>
          </cell>
          <cell r="AH178" t="str">
            <v>LUIS ALBERTO CRUZ COLORADO</v>
          </cell>
          <cell r="AI178">
            <v>340</v>
          </cell>
          <cell r="AJ178" t="str">
            <v>3 NO PACTADOS</v>
          </cell>
          <cell r="AK178" t="str">
            <v>28/01/2022</v>
          </cell>
          <cell r="AM178" t="str">
            <v>4 NO SE HA ADICIONADO NI EN VALOR y EN TIEMPO</v>
          </cell>
          <cell r="AN178">
            <v>0</v>
          </cell>
          <cell r="AO178">
            <v>0</v>
          </cell>
          <cell r="AQ178">
            <v>0</v>
          </cell>
          <cell r="AS178">
            <v>44589</v>
          </cell>
          <cell r="AT178">
            <v>44925</v>
          </cell>
          <cell r="AU178" t="str">
            <v>LIBERAR DIAS</v>
          </cell>
          <cell r="AV178" t="str">
            <v>2. NO</v>
          </cell>
          <cell r="AY178" t="str">
            <v>2. NO</v>
          </cell>
          <cell r="AZ178">
            <v>0</v>
          </cell>
          <cell r="BD178" t="str">
            <v>2022420501000176E</v>
          </cell>
          <cell r="BE178">
            <v>74648000</v>
          </cell>
          <cell r="BG178" t="str">
            <v>https://www.secop.gov.co/CO1BusinessLine/Tendering/BuyerWorkArea/Index?docUniqueIdentifier=CO1.BDOS.2625309</v>
          </cell>
          <cell r="BJ178" t="str">
            <v>https://community.secop.gov.co/Public/Tendering/OpportunityDetail/Index?noticeUID=CO1.NTC.2694821&amp;isFromPublicArea=True&amp;isModal=False</v>
          </cell>
        </row>
        <row r="179">
          <cell r="A179" t="str">
            <v>NC-CPS-177-2022</v>
          </cell>
          <cell r="B179" t="str">
            <v>2 NACIONAL</v>
          </cell>
          <cell r="C179" t="str">
            <v>CD-NC-184-2022</v>
          </cell>
          <cell r="D179">
            <v>177</v>
          </cell>
          <cell r="E179" t="str">
            <v>JESSICA PAOLA CETINA MOLINA</v>
          </cell>
          <cell r="F179">
            <v>44586</v>
          </cell>
          <cell r="G179" t="str">
            <v>Prestar servicios profesionales para el relacionamiento sectorial e interinstitucional que permita la implementación de mecanismos financieros relacionados con licenciamiento ambiental, principalmente inversiones del 1% y compensaciones.</v>
          </cell>
          <cell r="H179" t="str">
            <v>2 CONTRATACIÓN DIRECTA</v>
          </cell>
          <cell r="I179" t="str">
            <v>14 PRESTACIÓN DE SERVICIOS</v>
          </cell>
          <cell r="J179" t="str">
            <v>N/A</v>
          </cell>
          <cell r="K179">
            <v>23122</v>
          </cell>
          <cell r="L179">
            <v>24222</v>
          </cell>
          <cell r="M179" t="str">
            <v>2701/2022</v>
          </cell>
          <cell r="O179">
            <v>5700000</v>
          </cell>
          <cell r="P179">
            <v>61560000</v>
          </cell>
          <cell r="Q179">
            <v>0</v>
          </cell>
          <cell r="R179" t="str">
            <v>1 PERSONA NATURAL</v>
          </cell>
          <cell r="S179" t="str">
            <v>3 CÉDULA DE CIUDADANÍA</v>
          </cell>
          <cell r="T179">
            <v>1015442778</v>
          </cell>
          <cell r="U179" t="str">
            <v>N-A</v>
          </cell>
          <cell r="V179" t="str">
            <v>11 NO SE DILIGENCIA INFORMACIÓN PARA ESTE FORMULARIO EN ESTE PERÍODO DE REPORTE</v>
          </cell>
          <cell r="X179" t="str">
            <v>JESSICA PAOLA CETINA MOLINA</v>
          </cell>
          <cell r="Y179" t="str">
            <v>1 PÓLIZA</v>
          </cell>
          <cell r="Z179" t="str">
            <v>13 SURAMERICANA</v>
          </cell>
          <cell r="AA179" t="str">
            <v>2 CUMPLIMIENTO</v>
          </cell>
          <cell r="AB179">
            <v>44587</v>
          </cell>
          <cell r="AC179" t="str">
            <v>3258223-5</v>
          </cell>
          <cell r="AD179" t="str">
            <v>SUBDIRECCIÓN DE SOSTENIBILIDAD Y NEGOCIOS AMBIENTALES</v>
          </cell>
          <cell r="AE179" t="str">
            <v>2 SUPERVISOR</v>
          </cell>
          <cell r="AF179" t="str">
            <v>3 CÉDULA DE CIUDADANÍA</v>
          </cell>
          <cell r="AG179">
            <v>80857647</v>
          </cell>
          <cell r="AH179" t="str">
            <v>LUIS ALBERTO BAUTISTA PEÑA</v>
          </cell>
          <cell r="AI179">
            <v>324</v>
          </cell>
          <cell r="AJ179" t="str">
            <v>3 NO PACTADOS</v>
          </cell>
          <cell r="AK179" t="str">
            <v>31/01/2022</v>
          </cell>
          <cell r="AM179" t="str">
            <v>4 NO SE HA ADICIONADO NI EN VALOR y EN TIEMPO</v>
          </cell>
          <cell r="AN179">
            <v>0</v>
          </cell>
          <cell r="AO179">
            <v>0</v>
          </cell>
          <cell r="AQ179">
            <v>0</v>
          </cell>
          <cell r="AS179">
            <v>44593</v>
          </cell>
          <cell r="AT179">
            <v>44919</v>
          </cell>
          <cell r="AU179" t="str">
            <v>OK</v>
          </cell>
          <cell r="AV179" t="str">
            <v>2. NO</v>
          </cell>
          <cell r="AY179" t="str">
            <v>2. NO</v>
          </cell>
          <cell r="AZ179">
            <v>0</v>
          </cell>
          <cell r="BD179" t="str">
            <v>2022420501000177E</v>
          </cell>
          <cell r="BE179">
            <v>61560000</v>
          </cell>
          <cell r="BG179" t="str">
            <v>https://www.secop.gov.co/CO1BusinessLine/Tendering/BuyerWorkArea/Index?docUniqueIdentifier=CO1.BDOS.2668123</v>
          </cell>
          <cell r="BJ179" t="str">
            <v>https://community.secop.gov.co/Public/Tendering/OpportunityDetail/Index?noticeUID=CO1.NTC.2670366&amp;isFromPublicArea=True&amp;isModal=False</v>
          </cell>
        </row>
        <row r="180">
          <cell r="A180" t="str">
            <v>NC-CPS-178-2022</v>
          </cell>
          <cell r="B180" t="str">
            <v>2 NACIONAL</v>
          </cell>
          <cell r="C180" t="str">
            <v>CD-NC-201-2022</v>
          </cell>
          <cell r="D180">
            <v>178</v>
          </cell>
          <cell r="E180" t="str">
            <v>EDWARD DEYVID OCAMPO TELLEZ</v>
          </cell>
          <cell r="F180">
            <v>44586</v>
          </cell>
          <cell r="G180" t="str">
            <v>Prestar los servicios profesionales en la Oficina de Gestion del Riesgo para la implementación de los lineamientos definidos para la gestión del riesgo en las áreas protegidas del Sistema de Parques Nacionales Naturales, apoyando las estrategias de gestión del riesgo de desastres.(EDW)</v>
          </cell>
          <cell r="H180" t="str">
            <v>2 CONTRATACIÓN DIRECTA</v>
          </cell>
          <cell r="I180" t="str">
            <v>14 PRESTACIÓN DE SERVICIOS</v>
          </cell>
          <cell r="J180" t="str">
            <v>N/A</v>
          </cell>
          <cell r="K180">
            <v>19922</v>
          </cell>
          <cell r="L180">
            <v>23922</v>
          </cell>
          <cell r="M180" t="str">
            <v>2701/2022</v>
          </cell>
          <cell r="O180">
            <v>5700000</v>
          </cell>
          <cell r="P180">
            <v>63840000</v>
          </cell>
          <cell r="Q180">
            <v>0</v>
          </cell>
          <cell r="R180" t="str">
            <v>1 PERSONA NATURAL</v>
          </cell>
          <cell r="S180" t="str">
            <v>3 CÉDULA DE CIUDADANÍA</v>
          </cell>
          <cell r="T180">
            <v>93437545</v>
          </cell>
          <cell r="U180" t="str">
            <v>N-A</v>
          </cell>
          <cell r="V180" t="str">
            <v>11 NO SE DILIGENCIA INFORMACIÓN PARA ESTE FORMULARIO EN ESTE PERÍODO DE REPORTE</v>
          </cell>
          <cell r="X180" t="str">
            <v>EDWARD DEYVID OCAMPO TELLEZ</v>
          </cell>
          <cell r="Y180" t="str">
            <v>1 PÓLIZA</v>
          </cell>
          <cell r="Z180" t="str">
            <v>13 SURAMERICANA</v>
          </cell>
          <cell r="AA180" t="str">
            <v>2 CUMPLIMIENTO</v>
          </cell>
          <cell r="AB180">
            <v>44587</v>
          </cell>
          <cell r="AC180" t="str">
            <v>3258191-8</v>
          </cell>
          <cell r="AD180" t="str">
            <v>OFICINA DE GESTION DEL RIESGO</v>
          </cell>
          <cell r="AE180" t="str">
            <v>2 SUPERVISOR</v>
          </cell>
          <cell r="AF180" t="str">
            <v>3 CÉDULA DE CIUDADANÍA</v>
          </cell>
          <cell r="AG180">
            <v>7227393</v>
          </cell>
          <cell r="AH180" t="str">
            <v>CARLOS EDGAR TORRES BECERRA</v>
          </cell>
          <cell r="AI180">
            <v>336</v>
          </cell>
          <cell r="AJ180" t="str">
            <v>3 NO PACTADOS</v>
          </cell>
          <cell r="AK180" t="str">
            <v>28/01/2022</v>
          </cell>
          <cell r="AM180" t="str">
            <v>4 NO SE HA ADICIONADO NI EN VALOR y EN TIEMPO</v>
          </cell>
          <cell r="AN180">
            <v>0</v>
          </cell>
          <cell r="AO180">
            <v>0</v>
          </cell>
          <cell r="AQ180">
            <v>0</v>
          </cell>
          <cell r="AS180">
            <v>44589</v>
          </cell>
          <cell r="AT180">
            <v>44925</v>
          </cell>
          <cell r="AU180" t="str">
            <v>LIBERAR DIAS</v>
          </cell>
          <cell r="AV180" t="str">
            <v>2. NO</v>
          </cell>
          <cell r="AY180" t="str">
            <v>2. NO</v>
          </cell>
          <cell r="AZ180">
            <v>0</v>
          </cell>
          <cell r="BD180" t="str">
            <v>2022420501000178E</v>
          </cell>
          <cell r="BE180">
            <v>63840000</v>
          </cell>
          <cell r="BG180" t="str">
            <v>https://www.secop.gov.co/CO1BusinessLine/Tendering/BuyerWorkArea/Index?docUniqueIdentifier=CO1.BDOS.2678829</v>
          </cell>
          <cell r="BJ180" t="str">
            <v xml:space="preserve">https://community.secop.gov.co/Public/Tendering/OpportunityDetail/Index?noticeUID=CO1.NTC.2684408&amp;isFromPublicArea=True&amp;isModal=False
</v>
          </cell>
        </row>
        <row r="181">
          <cell r="A181" t="str">
            <v>NC-CPS-179-2022</v>
          </cell>
          <cell r="B181" t="str">
            <v>2 NACIONAL</v>
          </cell>
          <cell r="C181" t="str">
            <v>CD-NC-199-2022</v>
          </cell>
          <cell r="D181">
            <v>179</v>
          </cell>
          <cell r="E181" t="str">
            <v>ANDREA CAROLINA PAEZ MALDONADO</v>
          </cell>
          <cell r="F181">
            <v>44586</v>
          </cell>
          <cell r="G181" t="str">
            <v>Prestar los servicios profesionales en la Oficina de Gestion del Riesgo que contribuyan a la formulación e implementación de las acciones que debe desarrollar la oficina en el marco del Sistema Integrado de Gestión de PNN, así como el apoyo en materia técnica ambiental para el control de las actividades no permitidas al interior áreas del Sistema de Parques Nacionales Naturales. (A)</v>
          </cell>
          <cell r="H181" t="str">
            <v>2 CONTRATACIÓN DIRECTA</v>
          </cell>
          <cell r="I181" t="str">
            <v>14 PRESTACIÓN DE SERVICIOS</v>
          </cell>
          <cell r="J181" t="str">
            <v>N/A</v>
          </cell>
          <cell r="K181">
            <v>20022</v>
          </cell>
          <cell r="L181">
            <v>24022</v>
          </cell>
          <cell r="M181" t="str">
            <v>2701/2022</v>
          </cell>
          <cell r="O181">
            <v>5700000</v>
          </cell>
          <cell r="P181">
            <v>63840000</v>
          </cell>
          <cell r="Q181">
            <v>0</v>
          </cell>
          <cell r="R181" t="str">
            <v>1 PERSONA NATURAL</v>
          </cell>
          <cell r="S181" t="str">
            <v>3 CÉDULA DE CIUDADANÍA</v>
          </cell>
          <cell r="T181">
            <v>52885169</v>
          </cell>
          <cell r="U181" t="str">
            <v>N-A</v>
          </cell>
          <cell r="V181" t="str">
            <v>11 NO SE DILIGENCIA INFORMACIÓN PARA ESTE FORMULARIO EN ESTE PERÍODO DE REPORTE</v>
          </cell>
          <cell r="X181" t="str">
            <v>ANDREA CAROLINA PAEZ MALDONADO</v>
          </cell>
          <cell r="Y181" t="str">
            <v>1 PÓLIZA</v>
          </cell>
          <cell r="Z181" t="str">
            <v>12 SEGUROS DEL ESTADO</v>
          </cell>
          <cell r="AA181" t="str">
            <v>2 CUMPLIMIENTO</v>
          </cell>
          <cell r="AB181">
            <v>44587</v>
          </cell>
          <cell r="AC181" t="str">
            <v>37-46-101004045</v>
          </cell>
          <cell r="AD181" t="str">
            <v>OFICINA DE GESTION DEL RIESGO</v>
          </cell>
          <cell r="AE181" t="str">
            <v>2 SUPERVISOR</v>
          </cell>
          <cell r="AF181" t="str">
            <v>3 CÉDULA DE CIUDADANÍA</v>
          </cell>
          <cell r="AG181">
            <v>7227393</v>
          </cell>
          <cell r="AH181" t="str">
            <v>CARLOS EDGAR TORRES BECERRA</v>
          </cell>
          <cell r="AI181">
            <v>336</v>
          </cell>
          <cell r="AJ181" t="str">
            <v>3 NO PACTADOS</v>
          </cell>
          <cell r="AK181" t="str">
            <v>28/01/2022</v>
          </cell>
          <cell r="AM181" t="str">
            <v>4 NO SE HA ADICIONADO NI EN VALOR y EN TIEMPO</v>
          </cell>
          <cell r="AN181">
            <v>0</v>
          </cell>
          <cell r="AO181">
            <v>0</v>
          </cell>
          <cell r="AQ181">
            <v>0</v>
          </cell>
          <cell r="AS181">
            <v>44589</v>
          </cell>
          <cell r="AT181">
            <v>44925</v>
          </cell>
          <cell r="AV181" t="str">
            <v>2. NO</v>
          </cell>
          <cell r="AY181" t="str">
            <v>2. NO</v>
          </cell>
          <cell r="AZ181">
            <v>0</v>
          </cell>
          <cell r="BD181" t="str">
            <v>2022420501000179E</v>
          </cell>
          <cell r="BE181">
            <v>63840000</v>
          </cell>
          <cell r="BG181" t="str">
            <v>https://www.secop.gov.co/CO1BusinessLine/Tendering/BuyerWorkArea/Index?docUniqueIdentifier=CO1.BDOS.2677875</v>
          </cell>
          <cell r="BJ181" t="str">
            <v xml:space="preserve">https://community.secop.gov.co/Public/Tendering/OpportunityDetail/Index?noticeUID=CO1.NTC.2684352&amp;isFromPublicArea=True&amp;isModal=False
</v>
          </cell>
        </row>
        <row r="182">
          <cell r="A182" t="str">
            <v>NC-CPS-180-2022</v>
          </cell>
          <cell r="B182" t="str">
            <v>2 NACIONAL</v>
          </cell>
          <cell r="C182" t="str">
            <v>CD-NC-198-2022</v>
          </cell>
          <cell r="D182">
            <v>180</v>
          </cell>
          <cell r="E182" t="str">
            <v>ANDREA JOHANNA TORRES SUAREZ</v>
          </cell>
          <cell r="F182">
            <v>44586</v>
          </cell>
          <cell r="G182" t="str">
            <v>Prestación de servicios profesionales en el área del derecho, para apoyar el trámite de registro de Reservas Naturales de la Sociedad Civil, dentro de las competencias de Parques Nacionales Naturales, de acuerdo con las disposiciones legales y reglamentarias que rigen dicha materia, en el marco del proceso de Coordinación del SINAP.</v>
          </cell>
          <cell r="H182" t="str">
            <v>2 CONTRATACIÓN DIRECTA</v>
          </cell>
          <cell r="I182" t="str">
            <v>14 PRESTACIÓN DE SERVICIOS</v>
          </cell>
          <cell r="J182" t="str">
            <v>N/A</v>
          </cell>
          <cell r="K182">
            <v>23722</v>
          </cell>
          <cell r="L182">
            <v>24322</v>
          </cell>
          <cell r="M182" t="str">
            <v>2701/2022</v>
          </cell>
          <cell r="O182">
            <v>4100000</v>
          </cell>
          <cell r="P182">
            <v>44690000</v>
          </cell>
          <cell r="Q182">
            <v>0</v>
          </cell>
          <cell r="R182" t="str">
            <v>1 PERSONA NATURAL</v>
          </cell>
          <cell r="S182" t="str">
            <v>3 CÉDULA DE CIUDADANÍA</v>
          </cell>
          <cell r="T182">
            <v>53070993</v>
          </cell>
          <cell r="U182" t="str">
            <v>N-A</v>
          </cell>
          <cell r="V182" t="str">
            <v>11 NO SE DILIGENCIA INFORMACIÓN PARA ESTE FORMULARIO EN ESTE PERÍODO DE REPORTE</v>
          </cell>
          <cell r="X182" t="str">
            <v>ANDREA JOHANNA TORRES SUAREZ</v>
          </cell>
          <cell r="Y182" t="str">
            <v>6 NO CONSTITUYÓ GARANTÍAS</v>
          </cell>
          <cell r="AA182" t="str">
            <v>N-A</v>
          </cell>
          <cell r="AB182" t="str">
            <v>N-A</v>
          </cell>
          <cell r="AC182" t="str">
            <v>N-A</v>
          </cell>
          <cell r="AD182" t="str">
            <v>GRUPO DE TRÁMITES Y EVALUACIÓN AMBIENTAL</v>
          </cell>
          <cell r="AE182" t="str">
            <v>2 SUPERVISOR</v>
          </cell>
          <cell r="AF182" t="str">
            <v>3 CÉDULA DE CIUDADANÍA</v>
          </cell>
          <cell r="AG182">
            <v>79690000</v>
          </cell>
          <cell r="AH182" t="str">
            <v>GUILLERMO ALBERTO SANTOS CEBALLOS</v>
          </cell>
          <cell r="AI182">
            <v>327</v>
          </cell>
          <cell r="AJ182" t="str">
            <v>3 NO PACTADOS</v>
          </cell>
          <cell r="AK182" t="str">
            <v>n-a</v>
          </cell>
          <cell r="AM182" t="str">
            <v>4 NO SE HA ADICIONADO NI EN VALOR y EN TIEMPO</v>
          </cell>
          <cell r="AN182">
            <v>0</v>
          </cell>
          <cell r="AO182">
            <v>0</v>
          </cell>
          <cell r="AQ182">
            <v>0</v>
          </cell>
          <cell r="AS182">
            <v>44588</v>
          </cell>
          <cell r="AT182">
            <v>44917</v>
          </cell>
          <cell r="AU182" t="str">
            <v>FALTA 1</v>
          </cell>
          <cell r="AV182" t="str">
            <v>2. NO</v>
          </cell>
          <cell r="AY182" t="str">
            <v>2. NO</v>
          </cell>
          <cell r="AZ182">
            <v>0</v>
          </cell>
          <cell r="BD182" t="str">
            <v>2022420501000180E</v>
          </cell>
          <cell r="BE182">
            <v>44690000</v>
          </cell>
          <cell r="BG182" t="str">
            <v>https://www.secop.gov.co/CO1BusinessLine/Tendering/BuyerWorkArea/Index?docUniqueIdentifier=CO1.BDOS.2676922</v>
          </cell>
          <cell r="BJ182" t="str">
            <v xml:space="preserve">https://community.secop.gov.co/Public/Tendering/OpportunityDetail/Index?noticeUID=CO1.NTC.2692948&amp;isFromPublicArea=True&amp;isModal=False
</v>
          </cell>
        </row>
        <row r="183">
          <cell r="A183" t="str">
            <v>NC-CPS-181-2022</v>
          </cell>
          <cell r="B183" t="str">
            <v>2 NACIONAL</v>
          </cell>
          <cell r="C183" t="str">
            <v>CD-NC-187-2022</v>
          </cell>
          <cell r="D183">
            <v>181</v>
          </cell>
          <cell r="E183" t="str">
            <v>SARA VALENCIA URREGO</v>
          </cell>
          <cell r="F183">
            <v>44586</v>
          </cell>
          <cell r="G183" t="str">
            <v>Prestar servicios en la comercialización de los productos de la Tienda de Parques, así como la preparación,organización y depuración de los documentos de los inventarios de esta unidad administrativa.</v>
          </cell>
          <cell r="H183" t="str">
            <v>2 CONTRATACIÓN DIRECTA</v>
          </cell>
          <cell r="I183" t="str">
            <v>14 PRESTACIÓN DE SERVICIOS</v>
          </cell>
          <cell r="J183" t="str">
            <v>N/A</v>
          </cell>
          <cell r="K183">
            <v>10622</v>
          </cell>
          <cell r="L183">
            <v>22522</v>
          </cell>
          <cell r="M183" t="str">
            <v>26/01/2022</v>
          </cell>
          <cell r="O183">
            <v>1960000</v>
          </cell>
          <cell r="P183">
            <v>22148000</v>
          </cell>
          <cell r="Q183">
            <v>0</v>
          </cell>
          <cell r="R183" t="str">
            <v>1 PERSONA NATURAL</v>
          </cell>
          <cell r="S183" t="str">
            <v>3 CÉDULA DE CIUDADANÍA</v>
          </cell>
          <cell r="T183">
            <v>1000515081</v>
          </cell>
          <cell r="U183" t="str">
            <v>N-A</v>
          </cell>
          <cell r="V183" t="str">
            <v>11 NO SE DILIGENCIA INFORMACIÓN PARA ESTE FORMULARIO EN ESTE PERÍODO DE REPORTE</v>
          </cell>
          <cell r="X183" t="str">
            <v>SARA VALENCIA URREGO</v>
          </cell>
          <cell r="Y183" t="str">
            <v>6 NO CONSTITUYÓ GARANTÍAS</v>
          </cell>
          <cell r="AA183" t="str">
            <v>N-A</v>
          </cell>
          <cell r="AB183" t="str">
            <v>N-A</v>
          </cell>
          <cell r="AC183" t="str">
            <v>N-A</v>
          </cell>
          <cell r="AD183" t="str">
            <v>GRUPO DE PROCESOS CORPORATIVOS</v>
          </cell>
          <cell r="AE183" t="str">
            <v>2 SUPERVISOR</v>
          </cell>
          <cell r="AF183" t="str">
            <v>3 CÉDULA DE CIUDADANÍA</v>
          </cell>
          <cell r="AG183">
            <v>3033010</v>
          </cell>
          <cell r="AH183" t="str">
            <v>ORLANDO LEÓN VERGARA</v>
          </cell>
          <cell r="AI183">
            <v>339</v>
          </cell>
          <cell r="AJ183" t="str">
            <v>3 NO PACTADOS</v>
          </cell>
          <cell r="AK183" t="str">
            <v>n-a</v>
          </cell>
          <cell r="AM183" t="str">
            <v>4 NO SE HA ADICIONADO NI EN VALOR y EN TIEMPO</v>
          </cell>
          <cell r="AN183">
            <v>0</v>
          </cell>
          <cell r="AO183">
            <v>0</v>
          </cell>
          <cell r="AQ183">
            <v>0</v>
          </cell>
          <cell r="AS183">
            <v>44587</v>
          </cell>
          <cell r="AT183">
            <v>44925</v>
          </cell>
          <cell r="AU183" t="str">
            <v>LIBERAR DIAS</v>
          </cell>
          <cell r="AV183" t="str">
            <v>2. NO</v>
          </cell>
          <cell r="AY183" t="str">
            <v>2. NO</v>
          </cell>
          <cell r="AZ183">
            <v>0</v>
          </cell>
          <cell r="BD183" t="str">
            <v>2022420501000181E</v>
          </cell>
          <cell r="BE183">
            <v>22148000</v>
          </cell>
          <cell r="BG183" t="str">
            <v>https://www.secop.gov.co/CO1BusinessLine/Tendering/BuyerWorkArea/Index?docUniqueIdentifier=CO1.BDOS.2669609</v>
          </cell>
          <cell r="BJ183" t="str">
            <v xml:space="preserve">https://community.secop.gov.co/Public/Tendering/OpportunityDetail/Index?noticeUID=CO1.NTC.2674141&amp;isFromPublicArea=True&amp;isModal=False
</v>
          </cell>
        </row>
        <row r="184">
          <cell r="A184" t="str">
            <v>NC-CPS-182-2022</v>
          </cell>
          <cell r="B184" t="str">
            <v>2 NACIONAL</v>
          </cell>
          <cell r="C184" t="str">
            <v>CD-NC-210-2022</v>
          </cell>
          <cell r="D184">
            <v>182</v>
          </cell>
          <cell r="E184" t="str">
            <v>DORA LUCIA MOLINA SOLANILLA</v>
          </cell>
          <cell r="F184">
            <v>44586</v>
          </cell>
          <cell r="G184" t="str">
            <v>Prestar los servicios profesionales en los aspectos jurídicos necesarios para orientar, acompañar y adelantar las diferentes etapas pre-contractuales, contractuales y post- contractuales de la contratación que adelante la Subdirección de Sostenibilidad y Negocios ambientales</v>
          </cell>
          <cell r="H184" t="str">
            <v>2 CONTRATACIÓN DIRECTA</v>
          </cell>
          <cell r="I184" t="str">
            <v>14 PRESTACIÓN DE SERVICIOS</v>
          </cell>
          <cell r="J184" t="str">
            <v>N/A</v>
          </cell>
          <cell r="K184">
            <v>24122</v>
          </cell>
          <cell r="L184">
            <v>24122</v>
          </cell>
          <cell r="M184" t="str">
            <v>27/01/2022</v>
          </cell>
          <cell r="O184">
            <v>8973000</v>
          </cell>
          <cell r="P184">
            <v>98703000</v>
          </cell>
          <cell r="Q184">
            <v>0</v>
          </cell>
          <cell r="R184" t="str">
            <v>1 PERSONA NATURAL</v>
          </cell>
          <cell r="S184" t="str">
            <v>3 CÉDULA DE CIUDADANÍA</v>
          </cell>
          <cell r="T184">
            <v>65631304</v>
          </cell>
          <cell r="U184" t="str">
            <v>N-A</v>
          </cell>
          <cell r="V184" t="str">
            <v>11 NO SE DILIGENCIA INFORMACIÓN PARA ESTE FORMULARIO EN ESTE PERÍODO DE REPORTE</v>
          </cell>
          <cell r="X184" t="str">
            <v>DORA LUCIA MOLINA SOLANILLA</v>
          </cell>
          <cell r="Y184" t="str">
            <v>1 PÓLIZA</v>
          </cell>
          <cell r="Z184" t="str">
            <v>12 SEGUROS DEL ESTADO</v>
          </cell>
          <cell r="AA184" t="str">
            <v>2 CUMPLIMIENTO</v>
          </cell>
          <cell r="AB184">
            <v>44587</v>
          </cell>
          <cell r="AC184" t="str">
            <v>25-46-101020294</v>
          </cell>
          <cell r="AD184" t="str">
            <v>SUBDIRECCIÓN DE SOSTENIBILIDAD Y NEGOCIOS AMBIENTALES</v>
          </cell>
          <cell r="AE184" t="str">
            <v>2 SUPERVISOR</v>
          </cell>
          <cell r="AF184" t="str">
            <v>3 CÉDULA DE CIUDADANÍA</v>
          </cell>
          <cell r="AG184">
            <v>80857647</v>
          </cell>
          <cell r="AH184" t="str">
            <v>LUIS ALBERTO BAUTISTA PEÑA</v>
          </cell>
          <cell r="AI184">
            <v>330</v>
          </cell>
          <cell r="AJ184" t="str">
            <v>3 NO PACTADOS</v>
          </cell>
          <cell r="AK184" t="str">
            <v>28/01/2022</v>
          </cell>
          <cell r="AM184" t="str">
            <v>4 NO SE HA ADICIONADO NI EN VALOR y EN TIEMPO</v>
          </cell>
          <cell r="AN184">
            <v>0</v>
          </cell>
          <cell r="AO184">
            <v>0</v>
          </cell>
          <cell r="AQ184">
            <v>0</v>
          </cell>
          <cell r="AS184">
            <v>44589</v>
          </cell>
          <cell r="AT184">
            <v>44922</v>
          </cell>
          <cell r="AV184" t="str">
            <v>2. NO</v>
          </cell>
          <cell r="AY184" t="str">
            <v>2. NO</v>
          </cell>
          <cell r="AZ184">
            <v>0</v>
          </cell>
          <cell r="BD184" t="str">
            <v>2022420501000182E</v>
          </cell>
          <cell r="BE184">
            <v>98703000</v>
          </cell>
          <cell r="BG184" t="str">
            <v>https://www.secop.gov.co/CO1BusinessLine/Tendering/BuyerWorkArea/Index?docUniqueIdentifier=CO1.BDOS.2697823</v>
          </cell>
          <cell r="BJ184" t="str">
            <v xml:space="preserve">https://community.secop.gov.co/Public/Tendering/OpportunityDetail/Index?noticeUID=CO1.NTC.2706405&amp;isFromPublicArea=True&amp;isModal=False
</v>
          </cell>
        </row>
        <row r="185">
          <cell r="A185" t="str">
            <v>NC-CPS-183-2022</v>
          </cell>
          <cell r="B185" t="str">
            <v>2 NACIONAL</v>
          </cell>
          <cell r="C185" t="str">
            <v>CD-NC-202-2022</v>
          </cell>
          <cell r="D185">
            <v>183</v>
          </cell>
          <cell r="E185" t="str">
            <v>EDUARDO JAVIER CHILITO PAREDES</v>
          </cell>
          <cell r="F185">
            <v>44586</v>
          </cell>
          <cell r="G185" t="str">
            <v>Prestar los servicios profesionales en la Oficina de Gestión del Riesgo para apoyar en el conocimiento, reducción y manejo de desastres por fenómenos naturales y socionaturales, que se presentan en las áreas del SPNN, en el marco de la implementación de los proyectos del Sistema Nacional para la Gestión del Riesgo de Desastres SNGRD.</v>
          </cell>
          <cell r="H185" t="str">
            <v>2 CONTRATACIÓN DIRECTA</v>
          </cell>
          <cell r="I185" t="str">
            <v>14 PRESTACIÓN DE SERVICIOS</v>
          </cell>
          <cell r="J185" t="str">
            <v>N/A</v>
          </cell>
          <cell r="K185">
            <v>20222</v>
          </cell>
          <cell r="L185">
            <v>24422</v>
          </cell>
          <cell r="M185" t="str">
            <v>27/01/2022</v>
          </cell>
          <cell r="O185">
            <v>6794000</v>
          </cell>
          <cell r="P185">
            <v>76092800</v>
          </cell>
          <cell r="Q185">
            <v>0</v>
          </cell>
          <cell r="R185" t="str">
            <v>1 PERSONA NATURAL</v>
          </cell>
          <cell r="S185" t="str">
            <v>3 CÉDULA DE CIUDADANÍA</v>
          </cell>
          <cell r="T185">
            <v>76295544</v>
          </cell>
          <cell r="U185" t="str">
            <v>N-A</v>
          </cell>
          <cell r="V185" t="str">
            <v>11 NO SE DILIGENCIA INFORMACIÓN PARA ESTE FORMULARIO EN ESTE PERÍODO DE REPORTE</v>
          </cell>
          <cell r="X185" t="str">
            <v>EDUARDO JAVIER CHILITO PAREDES</v>
          </cell>
          <cell r="Y185" t="str">
            <v>1 PÓLIZA</v>
          </cell>
          <cell r="Z185" t="str">
            <v>12 SEGUROS DEL ESTADO</v>
          </cell>
          <cell r="AA185" t="str">
            <v>2 CUMPLIMIENTO</v>
          </cell>
          <cell r="AB185">
            <v>44588</v>
          </cell>
          <cell r="AC185" t="str">
            <v>37-46-101004091</v>
          </cell>
          <cell r="AD185" t="str">
            <v>OFICINA DE GESTION DEL RIESGO</v>
          </cell>
          <cell r="AE185" t="str">
            <v>2 SUPERVISOR</v>
          </cell>
          <cell r="AF185" t="str">
            <v>3 CÉDULA DE CIUDADANÍA</v>
          </cell>
          <cell r="AG185">
            <v>7227393</v>
          </cell>
          <cell r="AH185" t="str">
            <v>CARLOS EDGAR TORRES BECERRA</v>
          </cell>
          <cell r="AI185">
            <v>336</v>
          </cell>
          <cell r="AJ185" t="str">
            <v>3 NO PACTADOS</v>
          </cell>
          <cell r="AK185" t="str">
            <v>28/01/2022</v>
          </cell>
          <cell r="AM185" t="str">
            <v>4 NO SE HA ADICIONADO NI EN VALOR y EN TIEMPO</v>
          </cell>
          <cell r="AN185">
            <v>0</v>
          </cell>
          <cell r="AO185">
            <v>0</v>
          </cell>
          <cell r="AQ185">
            <v>0</v>
          </cell>
          <cell r="AS185">
            <v>44589</v>
          </cell>
          <cell r="AT185">
            <v>44925</v>
          </cell>
          <cell r="AU185" t="str">
            <v>LIBERAR DIAS</v>
          </cell>
          <cell r="AV185" t="str">
            <v>2. NO</v>
          </cell>
          <cell r="AY185" t="str">
            <v>2. NO</v>
          </cell>
          <cell r="AZ185">
            <v>0</v>
          </cell>
          <cell r="BD185" t="str">
            <v>2022420501000183E</v>
          </cell>
          <cell r="BE185">
            <v>76092800</v>
          </cell>
          <cell r="BG185" t="str">
            <v>https://www.secop.gov.co/CO1BusinessLine/Tendering/BuyerWorkArea/Index?docUniqueIdentifier=CO1.BDOS.2678566</v>
          </cell>
          <cell r="BJ185" t="str">
            <v xml:space="preserve">https://community.secop.gov.co/Public/Tendering/OpportunityDetail/Index?noticeUID=CO1.NTC.2684353&amp;isFromPublicArea=True&amp;isModal=False
</v>
          </cell>
        </row>
        <row r="186">
          <cell r="A186" t="str">
            <v>NC-CPS-184-2022</v>
          </cell>
          <cell r="B186" t="str">
            <v>2 NACIONAL</v>
          </cell>
          <cell r="C186" t="str">
            <v>CD-NC-189-2022</v>
          </cell>
          <cell r="D186">
            <v>184</v>
          </cell>
          <cell r="E186" t="str">
            <v>LUZ KELLY GARCIA CONDE</v>
          </cell>
          <cell r="F186">
            <v>44586</v>
          </cell>
          <cell r="G186" t="str">
            <v>Prestación de servicios técnicos para generar insumos cartográficos como apoyo al impulso de trámites de registro de reservas naturales de la sociedad civil, en el marco del proceso de Coordinación del SiNAP.</v>
          </cell>
          <cell r="H186" t="str">
            <v>2 CONTRATACIÓN DIRECTA</v>
          </cell>
          <cell r="I186" t="str">
            <v>14 PRESTACIÓN DE SERVICIOS</v>
          </cell>
          <cell r="J186" t="str">
            <v>N/A</v>
          </cell>
          <cell r="K186">
            <v>23022</v>
          </cell>
          <cell r="L186">
            <v>24822</v>
          </cell>
          <cell r="M186" t="str">
            <v>27/01/2022</v>
          </cell>
          <cell r="O186">
            <v>2812000</v>
          </cell>
          <cell r="P186">
            <v>30932000</v>
          </cell>
          <cell r="Q186">
            <v>0</v>
          </cell>
          <cell r="R186" t="str">
            <v>1 PERSONA NATURAL</v>
          </cell>
          <cell r="S186" t="str">
            <v>3 CÉDULA DE CIUDADANÍA</v>
          </cell>
          <cell r="T186">
            <v>1069716271</v>
          </cell>
          <cell r="U186" t="str">
            <v>N-A</v>
          </cell>
          <cell r="V186" t="str">
            <v>11 NO SE DILIGENCIA INFORMACIÓN PARA ESTE FORMULARIO EN ESTE PERÍODO DE REPORTE</v>
          </cell>
          <cell r="X186" t="str">
            <v>LUZ KELLY GARCIA CONDE</v>
          </cell>
          <cell r="Y186" t="str">
            <v>6 NO CONSTITUYÓ GARANTÍAS</v>
          </cell>
          <cell r="AA186" t="str">
            <v>N-A</v>
          </cell>
          <cell r="AB186" t="str">
            <v>N-A</v>
          </cell>
          <cell r="AC186" t="str">
            <v>N-A</v>
          </cell>
          <cell r="AD186" t="str">
            <v>GRUPO DE TRÁMITES Y EVALUACIÓN AMBIENTAL</v>
          </cell>
          <cell r="AE186" t="str">
            <v>2 SUPERVISOR</v>
          </cell>
          <cell r="AF186" t="str">
            <v>3 CÉDULA DE CIUDADANÍA</v>
          </cell>
          <cell r="AG186">
            <v>79690000</v>
          </cell>
          <cell r="AH186" t="str">
            <v>GUILLERMO ALBERTO SANTOS CEBALLOS</v>
          </cell>
          <cell r="AI186">
            <v>330</v>
          </cell>
          <cell r="AJ186" t="str">
            <v>3 NO PACTADOS</v>
          </cell>
          <cell r="AK186" t="str">
            <v>n-a</v>
          </cell>
          <cell r="AM186" t="str">
            <v>4 NO SE HA ADICIONADO NI EN VALOR y EN TIEMPO</v>
          </cell>
          <cell r="AN186">
            <v>0</v>
          </cell>
          <cell r="AO186">
            <v>0</v>
          </cell>
          <cell r="AQ186">
            <v>0</v>
          </cell>
          <cell r="AS186">
            <v>44588</v>
          </cell>
          <cell r="AT186">
            <v>44921</v>
          </cell>
          <cell r="AU186" t="str">
            <v>OK</v>
          </cell>
          <cell r="AV186" t="str">
            <v>2. NO</v>
          </cell>
          <cell r="AY186" t="str">
            <v>2. NO</v>
          </cell>
          <cell r="AZ186">
            <v>0</v>
          </cell>
          <cell r="BD186" t="str">
            <v>2022420501000184E</v>
          </cell>
          <cell r="BE186">
            <v>30932000</v>
          </cell>
          <cell r="BG186" t="str">
            <v>https://www.secop.gov.co/CO1BusinessLine/Tendering/BuyerWorkArea/Index?docUniqueIdentifier=CO1.BDOS.2682612</v>
          </cell>
          <cell r="BJ186" t="str">
            <v xml:space="preserve">https://community.secop.gov.co/Public/Tendering/OpportunityDetail/Index?noticeUID=CO1.NTC.2700349&amp;isFromPublicArea=True&amp;isModal=False
</v>
          </cell>
        </row>
        <row r="187">
          <cell r="A187" t="str">
            <v>NC-CPS-185-2022</v>
          </cell>
          <cell r="B187" t="str">
            <v>2 NACIONAL</v>
          </cell>
          <cell r="C187" t="str">
            <v>CD-NC-172-2022</v>
          </cell>
          <cell r="D187">
            <v>185</v>
          </cell>
          <cell r="E187" t="str">
            <v>JUAN MANUEL GARCIA OCAMPO</v>
          </cell>
          <cell r="F187">
            <v>44586</v>
          </cell>
          <cell r="G187" t="str">
            <v>Prestar serviciosprofesionales para realizar la generación de información y rutas para el manejo y aprovechamiento de residuos de los emprendimientos vinculados a las iniciativas de Desarrollo Local Sostenible</v>
          </cell>
          <cell r="H187" t="str">
            <v>2 CONTRATACIÓN DIRECTA</v>
          </cell>
          <cell r="I187" t="str">
            <v>14 PRESTACIÓN DE SERVICIOS</v>
          </cell>
          <cell r="J187" t="str">
            <v>N/A</v>
          </cell>
          <cell r="K187">
            <v>24022</v>
          </cell>
          <cell r="L187">
            <v>24522</v>
          </cell>
          <cell r="M187" t="str">
            <v>27/01/2022</v>
          </cell>
          <cell r="O187">
            <v>5100000</v>
          </cell>
          <cell r="P187">
            <v>55930000</v>
          </cell>
          <cell r="Q187">
            <v>0</v>
          </cell>
          <cell r="R187" t="str">
            <v>1 PERSONA NATURAL</v>
          </cell>
          <cell r="S187" t="str">
            <v>3 CÉDULA DE CIUDADANÍA</v>
          </cell>
          <cell r="T187">
            <v>10004569</v>
          </cell>
          <cell r="U187" t="str">
            <v>N-A</v>
          </cell>
          <cell r="V187" t="str">
            <v>11 NO SE DILIGENCIA INFORMACIÓN PARA ESTE FORMULARIO EN ESTE PERÍODO DE REPORTE</v>
          </cell>
          <cell r="X187" t="str">
            <v>JUAN MANUEL GARCIA OCAMPO</v>
          </cell>
          <cell r="Y187" t="str">
            <v>1 PÓLIZA</v>
          </cell>
          <cell r="Z187" t="str">
            <v>12 SEGUROS DEL ESTADO</v>
          </cell>
          <cell r="AA187" t="str">
            <v>2 CUMPLIMIENTO</v>
          </cell>
          <cell r="AB187">
            <v>44588</v>
          </cell>
          <cell r="AC187" t="str">
            <v>18-46-101013709</v>
          </cell>
          <cell r="AD187" t="str">
            <v>GRUPO DE GESTION DEL CONOCIMIENTO E INNOVACIÓN</v>
          </cell>
          <cell r="AE187" t="str">
            <v>2 SUPERVISOR</v>
          </cell>
          <cell r="AF187" t="str">
            <v>3 CÉDULA DE CIUDADANÍA</v>
          </cell>
          <cell r="AG187">
            <v>51723033</v>
          </cell>
          <cell r="AH187" t="str">
            <v>LUZ MILA SOTELO DELGADILLO</v>
          </cell>
          <cell r="AI187">
            <v>329</v>
          </cell>
          <cell r="AJ187" t="str">
            <v>3 NO PACTADOS</v>
          </cell>
          <cell r="AK187" t="str">
            <v>28/01/2022</v>
          </cell>
          <cell r="AM187" t="str">
            <v>4 NO SE HA ADICIONADO NI EN VALOR y EN TIEMPO</v>
          </cell>
          <cell r="AN187">
            <v>0</v>
          </cell>
          <cell r="AO187">
            <v>0</v>
          </cell>
          <cell r="AQ187">
            <v>0</v>
          </cell>
          <cell r="AS187">
            <v>44589</v>
          </cell>
          <cell r="AT187">
            <v>44921</v>
          </cell>
          <cell r="AU187" t="str">
            <v>OK</v>
          </cell>
          <cell r="AV187" t="str">
            <v>2. NO</v>
          </cell>
          <cell r="AY187" t="str">
            <v>2. NO</v>
          </cell>
          <cell r="AZ187">
            <v>0</v>
          </cell>
          <cell r="BD187" t="str">
            <v>2022420501000185E</v>
          </cell>
          <cell r="BE187">
            <v>55930000</v>
          </cell>
          <cell r="BG187" t="str">
            <v>https://www.secop.gov.co/CO1BusinessLine/Tendering/BuyerWorkArea/Index?docUniqueIdentifier=CO1.BDOS.2654912</v>
          </cell>
          <cell r="BJ187" t="str">
            <v xml:space="preserve">https://community.secop.gov.co/Public/Tendering/OpportunityDetail/Index?noticeUID=CO1.NTC.2670012&amp;isFromPublicArea=True&amp;isModal=False
</v>
          </cell>
        </row>
        <row r="188">
          <cell r="A188" t="str">
            <v>NC-CPS-186-2022</v>
          </cell>
          <cell r="B188" t="str">
            <v>2 NACIONAL</v>
          </cell>
          <cell r="C188" t="str">
            <v>CD-NC-192-2022</v>
          </cell>
          <cell r="D188">
            <v>186</v>
          </cell>
          <cell r="E188" t="str">
            <v>JOHN FREDY JIMENEZ VIASUS</v>
          </cell>
          <cell r="F188">
            <v>44588</v>
          </cell>
          <cell r="G188" t="str">
            <v>Prestación de servicios profesionales en ciencias naturales, para impulsar las solicitudes de Registro de Reservas Naturales de laSociedad Civil, en el marco del proceso de Coordinación del SINAP, mediante la producción de insumos técnicos y el levantamiento de información en campo.</v>
          </cell>
          <cell r="H188" t="str">
            <v>2 CONTRATACIÓN DIRECTA</v>
          </cell>
          <cell r="I188" t="str">
            <v>14 PRESTACIÓN DE SERVICIOS</v>
          </cell>
          <cell r="J188" t="str">
            <v>N/A</v>
          </cell>
          <cell r="K188">
            <v>23622</v>
          </cell>
          <cell r="L188">
            <v>23222</v>
          </cell>
          <cell r="M188" t="str">
            <v>27/01/2022</v>
          </cell>
          <cell r="O188">
            <v>4680000</v>
          </cell>
          <cell r="P188">
            <v>51324000</v>
          </cell>
          <cell r="Q188">
            <v>0</v>
          </cell>
          <cell r="R188" t="str">
            <v>1 PERSONA NATURAL</v>
          </cell>
          <cell r="S188" t="str">
            <v>3 CÉDULA DE CIUDADANÍA</v>
          </cell>
          <cell r="T188">
            <v>80238078</v>
          </cell>
          <cell r="U188" t="str">
            <v>N-A</v>
          </cell>
          <cell r="V188" t="str">
            <v>11 NO SE DILIGENCIA INFORMACIÓN PARA ESTE FORMULARIO EN ESTE PERÍODO DE REPORTE</v>
          </cell>
          <cell r="X188" t="str">
            <v>JOHN FREDY JIMENEZ VIASUS</v>
          </cell>
          <cell r="Y188" t="str">
            <v>1 PÓLIZA</v>
          </cell>
          <cell r="Z188" t="str">
            <v>12 SEGUROS DEL ESTADO</v>
          </cell>
          <cell r="AA188" t="str">
            <v>2 CUMPLIMIENTO</v>
          </cell>
          <cell r="AB188">
            <v>44588</v>
          </cell>
          <cell r="AC188" t="str">
            <v>37-46-101004094</v>
          </cell>
          <cell r="AD188" t="str">
            <v>GRUPO DE TRÁMITES Y EVALUACIÓN AMBIENTAL</v>
          </cell>
          <cell r="AE188" t="str">
            <v>2 SUPERVISOR</v>
          </cell>
          <cell r="AF188" t="str">
            <v>3 CÉDULA DE CIUDADANÍA</v>
          </cell>
          <cell r="AG188">
            <v>79690000</v>
          </cell>
          <cell r="AH188" t="str">
            <v>GUILLERMO ALBERTO SANTOS CEBALLOS</v>
          </cell>
          <cell r="AI188">
            <v>329</v>
          </cell>
          <cell r="AJ188" t="str">
            <v>3 NO PACTADOS</v>
          </cell>
          <cell r="AK188">
            <v>44589</v>
          </cell>
          <cell r="AM188" t="str">
            <v>4 NO SE HA ADICIONADO NI EN VALOR y EN TIEMPO</v>
          </cell>
          <cell r="AN188">
            <v>0</v>
          </cell>
          <cell r="AO188">
            <v>0</v>
          </cell>
          <cell r="AQ188">
            <v>0</v>
          </cell>
          <cell r="AS188">
            <v>44923</v>
          </cell>
          <cell r="AT188">
            <v>44921</v>
          </cell>
          <cell r="AV188" t="str">
            <v>2. NO</v>
          </cell>
          <cell r="AY188" t="str">
            <v>2. NO</v>
          </cell>
          <cell r="AZ188">
            <v>0</v>
          </cell>
          <cell r="BD188" t="str">
            <v>2022420501000186E</v>
          </cell>
          <cell r="BE188">
            <v>51324000</v>
          </cell>
          <cell r="BG188" t="str">
            <v>https://www.secop.gov.co/CO1BusinessLine/Tendering/BuyerWorkArea/Index?docUniqueIdentifier=CO1.BDOS.2694920</v>
          </cell>
          <cell r="BJ188" t="str">
            <v xml:space="preserve">https://community.secop.gov.co/Public/Tendering/OpportunityDetail/Index?noticeUID=CO1.NTC.2699328&amp;isFromPublicArea=True&amp;isModal=False
</v>
          </cell>
        </row>
        <row r="189">
          <cell r="A189" t="str">
            <v>NC-CPS-187-2022</v>
          </cell>
          <cell r="B189" t="str">
            <v>2 NACIONAL</v>
          </cell>
          <cell r="C189" t="str">
            <v>CD-NC-200-2022</v>
          </cell>
          <cell r="D189">
            <v>187</v>
          </cell>
          <cell r="E189" t="str">
            <v>ANDREA DEL MAR RIVERA VILLATE</v>
          </cell>
          <cell r="F189">
            <v>44588</v>
          </cell>
          <cell r="G189" t="str">
            <v>Prestar los servicios profesionales en la Oficina de Gestion del Riesgo para aportar en la implementación de los lineamientos definidos para la gestión del riesgo en las áreas protegidas del SPNN, apoyando las estrategias de riesgo público (P6)</v>
          </cell>
          <cell r="H189" t="str">
            <v>2 CONTRATACIÓN DIRECTA</v>
          </cell>
          <cell r="I189" t="str">
            <v>14 PRESTACIÓN DE SERVICIOS</v>
          </cell>
          <cell r="J189" t="str">
            <v>N/A</v>
          </cell>
          <cell r="K189">
            <v>20122</v>
          </cell>
          <cell r="L189">
            <v>24622</v>
          </cell>
          <cell r="M189" t="str">
            <v>27/01/2022</v>
          </cell>
          <cell r="O189">
            <v>5700000</v>
          </cell>
          <cell r="P189">
            <v>63840000</v>
          </cell>
          <cell r="Q189">
            <v>0</v>
          </cell>
          <cell r="R189" t="str">
            <v>1 PERSONA NATURAL</v>
          </cell>
          <cell r="S189" t="str">
            <v>3 CÉDULA DE CIUDADANÍA</v>
          </cell>
          <cell r="T189">
            <v>52384973</v>
          </cell>
          <cell r="U189" t="str">
            <v>N-A</v>
          </cell>
          <cell r="V189" t="str">
            <v>11 NO SE DILIGENCIA INFORMACIÓN PARA ESTE FORMULARIO EN ESTE PERÍODO DE REPORTE</v>
          </cell>
          <cell r="X189" t="str">
            <v>ANDREA DEL MAR RIVERA VILLATE</v>
          </cell>
          <cell r="Y189" t="str">
            <v>1 PÓLIZA</v>
          </cell>
          <cell r="Z189" t="str">
            <v>12 SEGUROS DEL ESTADO</v>
          </cell>
          <cell r="AA189" t="str">
            <v>2 CUMPLIMIENTO</v>
          </cell>
          <cell r="AB189">
            <v>44588</v>
          </cell>
          <cell r="AC189" t="str">
            <v>39-46-101005939</v>
          </cell>
          <cell r="AD189" t="str">
            <v>OFICINA DE GESTION DEL RIESGO</v>
          </cell>
          <cell r="AE189" t="str">
            <v>2 SUPERVISOR</v>
          </cell>
          <cell r="AF189" t="str">
            <v>3 CÉDULA DE CIUDADANÍA</v>
          </cell>
          <cell r="AG189">
            <v>7227393</v>
          </cell>
          <cell r="AH189" t="str">
            <v>CARLOS EDGAR TORRES BECERRA</v>
          </cell>
          <cell r="AI189">
            <v>336</v>
          </cell>
          <cell r="AJ189" t="str">
            <v>3 NO PACTADOS</v>
          </cell>
          <cell r="AK189">
            <v>44589</v>
          </cell>
          <cell r="AM189" t="str">
            <v>4 NO SE HA ADICIONADO NI EN VALOR y EN TIEMPO</v>
          </cell>
          <cell r="AN189">
            <v>0</v>
          </cell>
          <cell r="AO189">
            <v>0</v>
          </cell>
          <cell r="AQ189">
            <v>0</v>
          </cell>
          <cell r="AS189">
            <v>44923</v>
          </cell>
          <cell r="AT189">
            <v>44925</v>
          </cell>
          <cell r="AV189" t="str">
            <v>2. NO</v>
          </cell>
          <cell r="AY189" t="str">
            <v>2. NO</v>
          </cell>
          <cell r="AZ189">
            <v>0</v>
          </cell>
          <cell r="BD189" t="str">
            <v>2022420501000187E</v>
          </cell>
          <cell r="BE189">
            <v>63840000</v>
          </cell>
          <cell r="BG189" t="str">
            <v>https://www.secop.gov.co/CO1BusinessLine/Tendering/BuyerWorkArea/Index?docUniqueIdentifier=CO1.BDOS.2678072</v>
          </cell>
          <cell r="BJ189" t="str">
            <v xml:space="preserve">https://community.secop.gov.co/Public/Tendering/OpportunityDetail/Index?noticeUID=CO1.NTC.2684098&amp;isFromPublicArea=True&amp;isModal=False
</v>
          </cell>
        </row>
        <row r="190">
          <cell r="A190" t="str">
            <v>NC-CPS-188-2022</v>
          </cell>
          <cell r="B190" t="str">
            <v>2 NACIONAL</v>
          </cell>
          <cell r="C190" t="str">
            <v>CD-NC-112-2022</v>
          </cell>
          <cell r="D190">
            <v>188</v>
          </cell>
          <cell r="E190" t="str">
            <v>CESAR AUGUSTO GONZALEZ JIMENEZ</v>
          </cell>
          <cell r="F190">
            <v>44588</v>
          </cell>
          <cell r="G190" t="str">
            <v xml:space="preserve"> Prestación de servicios profesionales para mantener y generar desarrollos relacionados con la aplicación de gestión documental y de correspondencia adoptado por Parques Nacionales</v>
          </cell>
          <cell r="H190" t="str">
            <v>2 CONTRATACIÓN DIRECTA</v>
          </cell>
          <cell r="I190" t="str">
            <v>14 PRESTACIÓN DE SERVICIOS</v>
          </cell>
          <cell r="J190" t="str">
            <v>N/A</v>
          </cell>
          <cell r="K190">
            <v>14522</v>
          </cell>
          <cell r="L190">
            <v>24722</v>
          </cell>
          <cell r="M190" t="str">
            <v>27/01/2022</v>
          </cell>
          <cell r="O190">
            <v>4680000</v>
          </cell>
          <cell r="P190">
            <v>51480000</v>
          </cell>
          <cell r="Q190">
            <v>0</v>
          </cell>
          <cell r="R190" t="str">
            <v>1 PERSONA NATURAL</v>
          </cell>
          <cell r="S190" t="str">
            <v>3 CÉDULA DE CIUDADANÍA</v>
          </cell>
          <cell r="T190">
            <v>80100002</v>
          </cell>
          <cell r="U190" t="str">
            <v>N-A</v>
          </cell>
          <cell r="V190" t="str">
            <v>11 NO SE DILIGENCIA INFORMACIÓN PARA ESTE FORMULARIO EN ESTE PERÍODO DE REPORTE</v>
          </cell>
          <cell r="X190" t="str">
            <v>CESAR AUGUSTO GONZALEZ JIMENEZ</v>
          </cell>
          <cell r="Y190" t="str">
            <v>1 PÓLIZA</v>
          </cell>
          <cell r="Z190" t="str">
            <v>14 ASEGURADORA SOLIDARIA</v>
          </cell>
          <cell r="AA190" t="str">
            <v>2 CUMPLIMIENTO</v>
          </cell>
          <cell r="AB190">
            <v>44592</v>
          </cell>
          <cell r="AC190" t="str">
            <v>390 - 47 - 994000070281</v>
          </cell>
          <cell r="AD190" t="str">
            <v>Grupo de Tecnologías de la Información y Comunicaciones</v>
          </cell>
          <cell r="AE190" t="str">
            <v>2 SUPERVISOR</v>
          </cell>
          <cell r="AF190" t="str">
            <v>3 CÉDULA DE CIUDADANÍA</v>
          </cell>
          <cell r="AG190">
            <v>79245176</v>
          </cell>
          <cell r="AH190" t="str">
            <v>CARLOS ARTURAO SAENZ BARON</v>
          </cell>
          <cell r="AI190">
            <v>330</v>
          </cell>
          <cell r="AJ190" t="str">
            <v>3 NO PACTADOS</v>
          </cell>
          <cell r="AK190">
            <v>44593</v>
          </cell>
          <cell r="AM190" t="str">
            <v>4 NO SE HA ADICIONADO NI EN VALOR y EN TIEMPO</v>
          </cell>
          <cell r="AN190">
            <v>0</v>
          </cell>
          <cell r="AO190">
            <v>0</v>
          </cell>
          <cell r="AQ190">
            <v>0</v>
          </cell>
          <cell r="AS190">
            <v>44593</v>
          </cell>
          <cell r="AT190">
            <v>44925</v>
          </cell>
          <cell r="AV190" t="str">
            <v>2. NO</v>
          </cell>
          <cell r="AY190" t="str">
            <v>2. NO</v>
          </cell>
          <cell r="AZ190">
            <v>0</v>
          </cell>
          <cell r="BD190" t="str">
            <v>2022420501000188E</v>
          </cell>
          <cell r="BE190">
            <v>51480000</v>
          </cell>
          <cell r="BG190" t="str">
            <v>https://www.secop.gov.co/CO1BusinessLine/Tendering/BuyerWorkArea/Index?docUniqueIdentifier=CO1.BDOS.2605152</v>
          </cell>
          <cell r="BJ190" t="str">
            <v xml:space="preserve">https://community.secop.gov.co/Public/Tendering/OpportunityDetail/Index?noticeUID=CO1.NTC.2654670&amp;isFromPublicArea=True&amp;isModal=False
</v>
          </cell>
        </row>
        <row r="191">
          <cell r="A191" t="str">
            <v>NC-CPS-189-2022</v>
          </cell>
          <cell r="B191" t="str">
            <v>2 NACIONAL</v>
          </cell>
          <cell r="C191" t="str">
            <v>CD-NC-132-2022**</v>
          </cell>
          <cell r="D191">
            <v>189</v>
          </cell>
          <cell r="E191" t="str">
            <v xml:space="preserve">AQUA FINANTIAL </v>
          </cell>
          <cell r="F191">
            <v>44588</v>
          </cell>
          <cell r="G191" t="str">
            <v>Prestación de servicios profesionales para brindar asesoría a Parques Nacionales Naturales de Colombia en el reconocimiento, medición y revelación de los hechos económicos bajo el Marco Normativo para Entidades de Gobierno de la Resolución 533 de 2015 y sus modificaciones emitidas por la Contaduría General de la Nación, así como apoyo al fortalecimiento del proceso contable con elaboración de políticas, guías y procedimientos, a fin de contribuir en la representación fiel de los hechos económicos y la razonabilidad de los Estados Financieros.</v>
          </cell>
          <cell r="H191" t="str">
            <v>2 CONTRATACIÓN DIRECTA</v>
          </cell>
          <cell r="I191" t="str">
            <v>14 PRESTACIÓN DE SERVICIOS</v>
          </cell>
          <cell r="J191" t="str">
            <v>N/A</v>
          </cell>
          <cell r="K191">
            <v>3422</v>
          </cell>
          <cell r="L191">
            <v>24922</v>
          </cell>
          <cell r="M191" t="str">
            <v>27/01/2022</v>
          </cell>
          <cell r="O191">
            <v>0</v>
          </cell>
          <cell r="P191">
            <v>90640000</v>
          </cell>
          <cell r="Q191">
            <v>-90640000</v>
          </cell>
          <cell r="R191" t="str">
            <v>1 PERSONA NATURAL</v>
          </cell>
          <cell r="S191" t="str">
            <v>3 CÉDULA DE CIUDADANÍA</v>
          </cell>
          <cell r="T191" t="str">
            <v>N-A</v>
          </cell>
          <cell r="U191">
            <v>900871374</v>
          </cell>
          <cell r="V191" t="str">
            <v>1 DV 0</v>
          </cell>
          <cell r="X191" t="str">
            <v xml:space="preserve">AQUA FINANTIAL </v>
          </cell>
          <cell r="Y191" t="str">
            <v>1 PÓLIZA</v>
          </cell>
          <cell r="Z191" t="str">
            <v>12 SEGUROS DEL ESTADO</v>
          </cell>
          <cell r="AA191" t="str">
            <v>2 CUMPLIMIENTO</v>
          </cell>
          <cell r="AB191">
            <v>44588</v>
          </cell>
          <cell r="AC191" t="str">
            <v>11-44-101182329</v>
          </cell>
          <cell r="AD191" t="str">
            <v>GRUPO DE GESTIÓN FINANCIERA</v>
          </cell>
          <cell r="AE191" t="str">
            <v>2 SUPERVISOR</v>
          </cell>
          <cell r="AF191" t="str">
            <v>3 CÉDULA DE CIUDADANÍA</v>
          </cell>
          <cell r="AG191">
            <v>52260278</v>
          </cell>
          <cell r="AH191" t="str">
            <v>LUZ MYRIAM ENRIQUEZ GUAVITA</v>
          </cell>
          <cell r="AI191">
            <v>330</v>
          </cell>
          <cell r="AJ191" t="str">
            <v>3 NO PACTADOS</v>
          </cell>
          <cell r="AK191">
            <v>44596</v>
          </cell>
          <cell r="AM191" t="str">
            <v>4 NO SE HA ADICIONADO NI EN VALOR y EN TIEMPO</v>
          </cell>
          <cell r="AN191">
            <v>0</v>
          </cell>
          <cell r="AO191">
            <v>0</v>
          </cell>
          <cell r="AQ191">
            <v>0</v>
          </cell>
          <cell r="AS191">
            <v>44596</v>
          </cell>
          <cell r="AT191">
            <v>44925</v>
          </cell>
          <cell r="AU191" t="str">
            <v>LIBERAR DIAS</v>
          </cell>
          <cell r="AV191" t="str">
            <v>2. NO</v>
          </cell>
          <cell r="AY191" t="str">
            <v>2. NO</v>
          </cell>
          <cell r="AZ191">
            <v>0</v>
          </cell>
          <cell r="BD191" t="str">
            <v>2022420501000189E</v>
          </cell>
          <cell r="BE191">
            <v>90640000</v>
          </cell>
          <cell r="BG191" t="str">
            <v>https://www.secop.gov.co/CO1BusinessLine/Tendering/BuyerWorkArea/Index?docUniqueIdentifier=CO1.BDOS.2621555</v>
          </cell>
          <cell r="BJ191" t="str">
            <v xml:space="preserve">https://community.secop.gov.co/Public/Tendering/OpportunityDetail/Index?noticeUID=CO1.NTC.2650642&amp;isFromPublicArea=True&amp;isModal=False
</v>
          </cell>
        </row>
        <row r="192">
          <cell r="A192" t="str">
            <v>NC-CPS-190-2022</v>
          </cell>
          <cell r="B192" t="str">
            <v>2 NACIONAL</v>
          </cell>
          <cell r="C192" t="str">
            <v>CD-NC-204-2022</v>
          </cell>
          <cell r="D192">
            <v>190</v>
          </cell>
          <cell r="E192" t="str">
            <v>YENCY VIVIANA GARCIA VARGAS</v>
          </cell>
          <cell r="F192">
            <v>44588</v>
          </cell>
          <cell r="G192" t="str">
            <v>Prestación de servicios profesionales para la implementación y mantenimiento del MIPG y sus requerimientos legales frente a los procesos relacionados con gestión del conocimiento.</v>
          </cell>
          <cell r="H192" t="str">
            <v>2 CONTRATACIÓN DIRECTA</v>
          </cell>
          <cell r="I192" t="str">
            <v>14 PRESTACIÓN DE SERVICIOS</v>
          </cell>
          <cell r="J192" t="str">
            <v>N/A</v>
          </cell>
          <cell r="K192">
            <v>26622</v>
          </cell>
          <cell r="L192">
            <v>26322</v>
          </cell>
          <cell r="M192" t="str">
            <v>28/01/2022</v>
          </cell>
          <cell r="O192">
            <v>3764000</v>
          </cell>
          <cell r="P192">
            <v>41278533</v>
          </cell>
          <cell r="Q192">
            <v>0.3333333358168602</v>
          </cell>
          <cell r="R192" t="str">
            <v>1 PERSONA NATURAL</v>
          </cell>
          <cell r="S192" t="str">
            <v>3 CÉDULA DE CIUDADANÍA</v>
          </cell>
          <cell r="T192">
            <v>1024553703</v>
          </cell>
          <cell r="U192" t="str">
            <v>N-A</v>
          </cell>
          <cell r="V192" t="str">
            <v>11 NO SE DILIGENCIA INFORMACIÓN PARA ESTE FORMULARIO EN ESTE PERÍODO DE REPORTE</v>
          </cell>
          <cell r="X192" t="str">
            <v>YENCY VIVIANA GARCIA VARGAS</v>
          </cell>
          <cell r="Y192" t="str">
            <v>6 NO CONSTITUYÓ GARANTÍAS</v>
          </cell>
          <cell r="AA192" t="str">
            <v>N-A</v>
          </cell>
          <cell r="AB192" t="str">
            <v>N-A</v>
          </cell>
          <cell r="AC192" t="str">
            <v>N-A</v>
          </cell>
          <cell r="AD192" t="str">
            <v>GRUPO DE GESTION DEL CONOCIMIENTO E INNOVACIÓN</v>
          </cell>
          <cell r="AE192" t="str">
            <v>2 SUPERVISOR</v>
          </cell>
          <cell r="AF192" t="str">
            <v>3 CÉDULA DE CIUDADANÍA</v>
          </cell>
          <cell r="AG192">
            <v>51723033</v>
          </cell>
          <cell r="AH192" t="str">
            <v>LUZ MILA SOTELO DELGADILLO</v>
          </cell>
          <cell r="AI192">
            <v>329</v>
          </cell>
          <cell r="AJ192" t="str">
            <v>3 NO PACTADOS</v>
          </cell>
          <cell r="AK192" t="str">
            <v>n-a</v>
          </cell>
          <cell r="AM192" t="str">
            <v>4 NO SE HA ADICIONADO NI EN VALOR y EN TIEMPO</v>
          </cell>
          <cell r="AN192">
            <v>0</v>
          </cell>
          <cell r="AO192">
            <v>0</v>
          </cell>
          <cell r="AQ192">
            <v>0</v>
          </cell>
          <cell r="AS192">
            <v>44589</v>
          </cell>
          <cell r="AT192">
            <v>44921</v>
          </cell>
          <cell r="AV192" t="str">
            <v>2. NO</v>
          </cell>
          <cell r="AY192" t="str">
            <v>2. NO</v>
          </cell>
          <cell r="AZ192">
            <v>0</v>
          </cell>
          <cell r="BD192" t="str">
            <v>2022420501000190E</v>
          </cell>
          <cell r="BE192">
            <v>41278533</v>
          </cell>
          <cell r="BG192" t="str">
            <v>https://www.secop.gov.co/CO1BusinessLine/Tendering/BuyerWorkArea/Index?docUniqueIdentifier=CO1.BDOS.2684486</v>
          </cell>
          <cell r="BJ192" t="str">
            <v xml:space="preserve">https://community.secop.gov.co/Public/Tendering/OpportunityDetail/Index?noticeUID=CO1.NTC.2710775&amp;isFromPublicArea=True&amp;isModal=False
</v>
          </cell>
        </row>
        <row r="193">
          <cell r="A193" t="str">
            <v>NC-CPS-190-2022</v>
          </cell>
          <cell r="B193" t="str">
            <v>2 NACIONAL</v>
          </cell>
          <cell r="C193" t="str">
            <v>CD-NC-204-2022</v>
          </cell>
          <cell r="D193">
            <v>190</v>
          </cell>
          <cell r="E193" t="str">
            <v>ALICIA CAROLINA VIVAS ZAPATA</v>
          </cell>
          <cell r="F193">
            <v>44677</v>
          </cell>
        </row>
        <row r="194">
          <cell r="A194" t="str">
            <v>NC-CPS-191-2022</v>
          </cell>
          <cell r="B194" t="str">
            <v>2 NACIONAL</v>
          </cell>
          <cell r="C194" t="str">
            <v>CD-NC-158-2022</v>
          </cell>
          <cell r="D194">
            <v>191</v>
          </cell>
          <cell r="E194" t="str">
            <v>CARLOS ARMANDO ROSERO RODRIGUEZ</v>
          </cell>
          <cell r="F194">
            <v>44588</v>
          </cell>
          <cell r="G194" t="str">
            <v>Prestación de servicios técnicos para apoyar las actividades prácticas en interpretación del patrimonio natural y cultural con técnicas y métodos específicos que contribuyan a la realización de procesos interpretativos en las áreas protegidas.</v>
          </cell>
          <cell r="H194" t="str">
            <v>2 CONTRATACIÓN DIRECTA</v>
          </cell>
          <cell r="I194" t="str">
            <v>14 PRESTACIÓN DE SERVICIOS</v>
          </cell>
          <cell r="J194" t="str">
            <v>N/A</v>
          </cell>
          <cell r="K194">
            <v>21022</v>
          </cell>
          <cell r="L194">
            <v>27122</v>
          </cell>
          <cell r="M194" t="str">
            <v>28/01/2022</v>
          </cell>
          <cell r="O194">
            <v>2812000</v>
          </cell>
          <cell r="P194">
            <v>29526000</v>
          </cell>
          <cell r="Q194">
            <v>0</v>
          </cell>
          <cell r="R194" t="str">
            <v>1 PERSONA NATURAL</v>
          </cell>
          <cell r="S194" t="str">
            <v>3 CÉDULA DE CIUDADANÍA</v>
          </cell>
          <cell r="T194">
            <v>79671144</v>
          </cell>
          <cell r="U194" t="str">
            <v>N-A</v>
          </cell>
          <cell r="V194" t="str">
            <v>11 NO SE DILIGENCIA INFORMACIÓN PARA ESTE FORMULARIO EN ESTE PERÍODO DE REPORTE</v>
          </cell>
          <cell r="X194" t="str">
            <v>CARLOS ARMANDO ROSERO RODRIGUEZ</v>
          </cell>
          <cell r="Y194" t="str">
            <v>6 NO CONSTITUYÓ GARANTÍAS</v>
          </cell>
          <cell r="AA194" t="str">
            <v>N-A</v>
          </cell>
          <cell r="AB194" t="str">
            <v>N-A</v>
          </cell>
          <cell r="AC194" t="str">
            <v>N-A</v>
          </cell>
          <cell r="AD194" t="str">
            <v>GRUPO DE PLANEACIÓN Y MANEJO</v>
          </cell>
          <cell r="AE194" t="str">
            <v>2 SUPERVISOR</v>
          </cell>
          <cell r="AF194" t="str">
            <v>3 CÉDULA DE CIUDADANÍA</v>
          </cell>
          <cell r="AG194">
            <v>52827064</v>
          </cell>
          <cell r="AH194" t="str">
            <v>SANDRA MILENA RODRIGUEZ PEÑA</v>
          </cell>
          <cell r="AI194">
            <v>315</v>
          </cell>
          <cell r="AJ194" t="str">
            <v>3 NO PACTADOS</v>
          </cell>
          <cell r="AK194" t="str">
            <v>n-a</v>
          </cell>
          <cell r="AM194" t="str">
            <v>4 NO SE HA ADICIONADO NI EN VALOR y EN TIEMPO</v>
          </cell>
          <cell r="AN194">
            <v>0</v>
          </cell>
          <cell r="AO194">
            <v>0</v>
          </cell>
          <cell r="AQ194">
            <v>0</v>
          </cell>
          <cell r="AS194">
            <v>44589</v>
          </cell>
          <cell r="AT194">
            <v>44907</v>
          </cell>
          <cell r="AV194" t="str">
            <v>2. NO</v>
          </cell>
          <cell r="AY194" t="str">
            <v>2. NO</v>
          </cell>
          <cell r="AZ194">
            <v>0</v>
          </cell>
          <cell r="BD194" t="str">
            <v>2022420501000191E</v>
          </cell>
          <cell r="BE194">
            <v>29526000</v>
          </cell>
          <cell r="BG194" t="str">
            <v>https://www.secop.gov.co/CO1BusinessLine/Tendering/BuyerWorkArea/Index?docUniqueIdentifier=CO1.BDOS.2636596</v>
          </cell>
          <cell r="BJ194" t="str">
            <v xml:space="preserve">https://community.secop.gov.co/Public/Tendering/OpportunityDetail/Index?noticeUID=CO1.NTC.2699552&amp;isFromPublicArea=True&amp;isModal=False
</v>
          </cell>
        </row>
        <row r="195">
          <cell r="A195" t="str">
            <v>NC-CPS-192-2022</v>
          </cell>
          <cell r="B195" t="str">
            <v>2 NACIONAL</v>
          </cell>
          <cell r="C195" t="str">
            <v>CD-NC-220-2022</v>
          </cell>
          <cell r="D195">
            <v>192</v>
          </cell>
          <cell r="E195" t="str">
            <v>YUDITH LORENA SANABRIA REINA</v>
          </cell>
          <cell r="F195">
            <v>44588</v>
          </cell>
          <cell r="G195" t="str">
            <v>Prestar los servicios profesionales para apoyar las Valoraciones de Servicios Ecosistémicos, transferencias del sector eléctrico e incentivos a la conservación de las áreas del sistema de parques nacionales de Colombia que sean requeridos por la Entidad</v>
          </cell>
          <cell r="H195" t="str">
            <v>2 CONTRATACIÓN DIRECTA</v>
          </cell>
          <cell r="I195" t="str">
            <v>14 PRESTACIÓN DE SERVICIOS</v>
          </cell>
          <cell r="J195" t="str">
            <v>N/A</v>
          </cell>
          <cell r="K195">
            <v>27422</v>
          </cell>
          <cell r="L195">
            <v>26522</v>
          </cell>
          <cell r="M195" t="str">
            <v>28/01/2022</v>
          </cell>
          <cell r="O195">
            <v>5100000</v>
          </cell>
          <cell r="P195">
            <v>56100000</v>
          </cell>
          <cell r="Q195">
            <v>0</v>
          </cell>
          <cell r="R195" t="str">
            <v>1 PERSONA NATURAL</v>
          </cell>
          <cell r="S195" t="str">
            <v>3 CÉDULA DE CIUDADANÍA</v>
          </cell>
          <cell r="T195">
            <v>1013651309</v>
          </cell>
          <cell r="U195" t="str">
            <v>N-A</v>
          </cell>
          <cell r="V195" t="str">
            <v>11 NO SE DILIGENCIA INFORMACIÓN PARA ESTE FORMULARIO EN ESTE PERÍODO DE REPORTE</v>
          </cell>
          <cell r="X195" t="str">
            <v>YUDITH LORENA SANABRIA REINA</v>
          </cell>
          <cell r="Y195" t="str">
            <v>1 PÓLIZA</v>
          </cell>
          <cell r="Z195" t="str">
            <v>13 SURAMERICANA</v>
          </cell>
          <cell r="AA195" t="str">
            <v>2 CUMPLIMIENTO</v>
          </cell>
          <cell r="AB195">
            <v>44588</v>
          </cell>
          <cell r="AC195" t="str">
            <v>3259619-2</v>
          </cell>
          <cell r="AD195" t="str">
            <v>SUBDIRECCIÓN DE SOSTENIBILIDAD Y NEGOCIOS AMBIENTALES</v>
          </cell>
          <cell r="AE195" t="str">
            <v>2 SUPERVISOR</v>
          </cell>
          <cell r="AF195" t="str">
            <v>3 CÉDULA DE CIUDADANÍA</v>
          </cell>
          <cell r="AG195">
            <v>80857647</v>
          </cell>
          <cell r="AH195" t="str">
            <v>LUIS ALBERTO BAUTISTA PEÑA</v>
          </cell>
          <cell r="AI195">
            <v>330</v>
          </cell>
          <cell r="AJ195" t="str">
            <v>3 NO PACTADOS</v>
          </cell>
          <cell r="AK195">
            <v>44593</v>
          </cell>
          <cell r="AM195" t="str">
            <v>4 NO SE HA ADICIONADO NI EN VALOR y EN TIEMPO</v>
          </cell>
          <cell r="AN195">
            <v>0</v>
          </cell>
          <cell r="AO195">
            <v>0</v>
          </cell>
          <cell r="AQ195">
            <v>0</v>
          </cell>
          <cell r="AS195">
            <v>44593</v>
          </cell>
          <cell r="AT195">
            <v>44925</v>
          </cell>
          <cell r="AV195" t="str">
            <v>2. NO</v>
          </cell>
          <cell r="AY195" t="str">
            <v>2. NO</v>
          </cell>
          <cell r="AZ195">
            <v>0</v>
          </cell>
          <cell r="BD195" t="str">
            <v>2022420501000192E</v>
          </cell>
          <cell r="BE195">
            <v>56100000</v>
          </cell>
          <cell r="BG195" t="str">
            <v>https://www.secop.gov.co/CO1BusinessLine/Tendering/BuyerWorkArea/Index?docUniqueIdentifier=CO1.BDOS.2714917</v>
          </cell>
          <cell r="BJ195" t="str">
            <v xml:space="preserve">https://community.secop.gov.co/Public/Tendering/OpportunityDetail/Index?noticeUID=CO1.NTC.2714993&amp;isFromPublicArea=True&amp;isModal=False
</v>
          </cell>
        </row>
        <row r="196">
          <cell r="A196" t="str">
            <v>NC-CPS-193-2022</v>
          </cell>
          <cell r="B196" t="str">
            <v>2 NACIONAL</v>
          </cell>
          <cell r="C196" t="str">
            <v>CD-NC-203-2022</v>
          </cell>
          <cell r="D196">
            <v>193</v>
          </cell>
          <cell r="E196" t="str">
            <v>JUAN SEBASTIAN CALDERON MUÑOZ</v>
          </cell>
          <cell r="F196">
            <v>44588</v>
          </cell>
          <cell r="G196" t="str">
            <v>Prestar los servicios profesionales para la Oficina de Gestión del Riesgo que proporcione el análisis de la información propia de la misionalidad de la OGR así como el apoyo en la formulación e implementación de estrategias para la gestión del riesgo de desastres y riesgo público</v>
          </cell>
          <cell r="H196" t="str">
            <v>2 CONTRATACIÓN DIRECTA</v>
          </cell>
          <cell r="I196" t="str">
            <v>14 PRESTACIÓN DE SERVICIOS</v>
          </cell>
          <cell r="J196" t="str">
            <v>N/A</v>
          </cell>
          <cell r="K196">
            <v>19122</v>
          </cell>
          <cell r="L196">
            <v>26422</v>
          </cell>
          <cell r="M196" t="str">
            <v>28/01/2022</v>
          </cell>
          <cell r="O196">
            <v>3764000</v>
          </cell>
          <cell r="P196">
            <v>42156800</v>
          </cell>
          <cell r="Q196">
            <v>0</v>
          </cell>
          <cell r="R196" t="str">
            <v>1 PERSONA NATURAL</v>
          </cell>
          <cell r="S196" t="str">
            <v>3 CÉDULA DE CIUDADANÍA</v>
          </cell>
          <cell r="T196">
            <v>1010232237</v>
          </cell>
          <cell r="U196" t="str">
            <v>N-A</v>
          </cell>
          <cell r="V196" t="str">
            <v>11 NO SE DILIGENCIA INFORMACIÓN PARA ESTE FORMULARIO EN ESTE PERÍODO DE REPORTE</v>
          </cell>
          <cell r="X196" t="str">
            <v>JUAN SEBASTIAN CALDERON MUÑOZ</v>
          </cell>
          <cell r="Y196" t="str">
            <v>1 PÓLIZA</v>
          </cell>
          <cell r="Z196" t="str">
            <v>12 SEGUROS DEL ESTADO</v>
          </cell>
          <cell r="AA196" t="str">
            <v>2 CUMPLIMIENTO</v>
          </cell>
          <cell r="AB196">
            <v>44588</v>
          </cell>
          <cell r="AC196" t="str">
            <v>37-46-101004102</v>
          </cell>
          <cell r="AD196" t="str">
            <v>OFICINA DE GESTION DEL RIESGO</v>
          </cell>
          <cell r="AE196" t="str">
            <v>2 SUPERVISOR</v>
          </cell>
          <cell r="AF196" t="str">
            <v>3 CÉDULA DE CIUDADANÍA</v>
          </cell>
          <cell r="AG196">
            <v>7227393</v>
          </cell>
          <cell r="AH196" t="str">
            <v>CARLOS EDGAR TORRES BECERRA</v>
          </cell>
          <cell r="AI196">
            <v>336</v>
          </cell>
          <cell r="AJ196" t="str">
            <v>3 NO PACTADOS</v>
          </cell>
          <cell r="AK196">
            <v>44593</v>
          </cell>
          <cell r="AM196" t="str">
            <v>4 NO SE HA ADICIONADO NI EN VALOR y EN TIEMPO</v>
          </cell>
          <cell r="AN196">
            <v>0</v>
          </cell>
          <cell r="AO196">
            <v>0</v>
          </cell>
          <cell r="AQ196">
            <v>0</v>
          </cell>
          <cell r="AS196">
            <v>44593</v>
          </cell>
          <cell r="AT196">
            <v>44925</v>
          </cell>
          <cell r="AV196" t="str">
            <v>2. NO</v>
          </cell>
          <cell r="AY196" t="str">
            <v>2. NO</v>
          </cell>
          <cell r="AZ196">
            <v>0</v>
          </cell>
          <cell r="BD196" t="str">
            <v>2022420501000193E</v>
          </cell>
          <cell r="BE196">
            <v>42156800</v>
          </cell>
          <cell r="BG196" t="str">
            <v>https://www.secop.gov.co/CO1BusinessLine/Tendering/BuyerWorkArea/Index?docUniqueIdentifier=CO1.BDOS.2679047</v>
          </cell>
          <cell r="BJ196" t="str">
            <v xml:space="preserve">https://community.secop.gov.co/Public/Tendering/OpportunityDetail/Index?noticeUID=CO1.NTC.2684356&amp;isFromPublicArea=True&amp;isModal=False
</v>
          </cell>
        </row>
        <row r="197">
          <cell r="A197" t="str">
            <v>NC-CPS-194-2022</v>
          </cell>
          <cell r="B197" t="str">
            <v>2 NACIONAL</v>
          </cell>
          <cell r="C197" t="str">
            <v>CD-NC-212-2022</v>
          </cell>
          <cell r="D197">
            <v>194</v>
          </cell>
          <cell r="E197" t="str">
            <v>EMMA MARGARITA ROIS MUÑOZ</v>
          </cell>
          <cell r="F197">
            <v>44588</v>
          </cell>
          <cell r="G197" t="str">
            <v>Prestar los servicios profesionales para brindar apoyo jurídico en la estructuración y seguimiento a los procesos contractuales asociados a la gestión que desarrolle la Subdirección de Gestión y Manejo de áreas Protegidas.</v>
          </cell>
          <cell r="H197" t="str">
            <v>2 CONTRATACIÓN DIRECTA</v>
          </cell>
          <cell r="I197" t="str">
            <v>14 PRESTACIÓN DE SERVICIOS</v>
          </cell>
          <cell r="J197" t="str">
            <v>N/A</v>
          </cell>
          <cell r="K197">
            <v>27322</v>
          </cell>
          <cell r="L197">
            <v>25922</v>
          </cell>
          <cell r="M197" t="str">
            <v>27/01/2022</v>
          </cell>
          <cell r="O197">
            <v>7574000</v>
          </cell>
          <cell r="P197">
            <v>83061533</v>
          </cell>
          <cell r="Q197">
            <v>0.3333333283662796</v>
          </cell>
          <cell r="R197" t="str">
            <v>1 PERSONA NATURAL</v>
          </cell>
          <cell r="S197" t="str">
            <v>3 CÉDULA DE CIUDADANÍA</v>
          </cell>
          <cell r="T197">
            <v>28821268</v>
          </cell>
          <cell r="U197" t="str">
            <v>N-A</v>
          </cell>
          <cell r="V197" t="str">
            <v>11 NO SE DILIGENCIA INFORMACIÓN PARA ESTE FORMULARIO EN ESTE PERÍODO DE REPORTE</v>
          </cell>
          <cell r="X197" t="str">
            <v>EMMA MARGARITA ROIS MUÑOZ</v>
          </cell>
          <cell r="Y197" t="str">
            <v>1 PÓLIZA</v>
          </cell>
          <cell r="Z197" t="str">
            <v>12 SEGUROS DEL ESTADO</v>
          </cell>
          <cell r="AA197" t="str">
            <v>2 CUMPLIMIENTO</v>
          </cell>
          <cell r="AB197">
            <v>44588</v>
          </cell>
          <cell r="AC197" t="str">
            <v>18-46-101013721</v>
          </cell>
          <cell r="AD197" t="str">
            <v>GRUPO DE GESTIÓN E INTEGRACIÓN DEL SINAP</v>
          </cell>
          <cell r="AE197" t="str">
            <v>2 SUPERVISOR</v>
          </cell>
          <cell r="AF197" t="str">
            <v>3 CÉDULA DE CIUDADANÍA</v>
          </cell>
          <cell r="AG197">
            <v>5947992</v>
          </cell>
          <cell r="AH197" t="str">
            <v>LUIS ALBERTO CRUZ COLORADO</v>
          </cell>
          <cell r="AI197">
            <v>329</v>
          </cell>
          <cell r="AJ197" t="str">
            <v>3 NO PACTADOS</v>
          </cell>
          <cell r="AK197">
            <v>44593</v>
          </cell>
          <cell r="AM197" t="str">
            <v>4 NO SE HA ADICIONADO NI EN VALOR y EN TIEMPO</v>
          </cell>
          <cell r="AN197">
            <v>0</v>
          </cell>
          <cell r="AO197">
            <v>0</v>
          </cell>
          <cell r="AQ197">
            <v>0</v>
          </cell>
          <cell r="AS197">
            <v>44593</v>
          </cell>
          <cell r="AT197">
            <v>44924</v>
          </cell>
          <cell r="AV197" t="str">
            <v>2. NO</v>
          </cell>
          <cell r="AY197" t="str">
            <v>2. NO</v>
          </cell>
          <cell r="AZ197">
            <v>0</v>
          </cell>
          <cell r="BD197" t="str">
            <v>2022420501000194E</v>
          </cell>
          <cell r="BE197">
            <v>83061533</v>
          </cell>
          <cell r="BG197" t="str">
            <v>https://www.secop.gov.co/CO1BusinessLine/Tendering/BuyerWorkArea/Index?docUniqueIdentifier=CO1.BDOS.2711710</v>
          </cell>
          <cell r="BJ197" t="str">
            <v xml:space="preserve">https://community.secop.gov.co/Public/Tendering/OpportunityDetail/Index?noticeUID=CO1.NTC.2717937&amp;isFromPublicArea=True&amp;isModal=False
</v>
          </cell>
        </row>
        <row r="198">
          <cell r="A198" t="str">
            <v>NC-CPS-195-2022</v>
          </cell>
          <cell r="B198" t="str">
            <v>2 NACIONAL</v>
          </cell>
          <cell r="C198" t="str">
            <v>CD-NC-213-2022</v>
          </cell>
          <cell r="D198">
            <v>195</v>
          </cell>
          <cell r="E198" t="str">
            <v>EDNA PATRICIA RANGEL BARRAGAN</v>
          </cell>
          <cell r="F198">
            <v>44588</v>
          </cell>
          <cell r="G198" t="str">
            <v>Prestar servicios profesionales para la revisión jurídica de la documentación contractual que sea puesta a consideración del Subdirector de Gestión y Manejo de Áreas Protegidas, en virtud de las delegaciones realizadas por la Dirección General en materia de contratación y asesorar jurídicamente a la citada área en estos asuntos.</v>
          </cell>
          <cell r="H198" t="str">
            <v>2 CONTRATACIÓN DIRECTA</v>
          </cell>
          <cell r="I198" t="str">
            <v>14 PRESTACIÓN DE SERVICIOS</v>
          </cell>
          <cell r="J198" t="str">
            <v>N/A</v>
          </cell>
          <cell r="K198">
            <v>28022</v>
          </cell>
          <cell r="L198">
            <v>29922</v>
          </cell>
          <cell r="M198" t="str">
            <v>28/01/2022</v>
          </cell>
          <cell r="O198">
            <v>12305000</v>
          </cell>
          <cell r="P198">
            <v>137405833</v>
          </cell>
          <cell r="Q198">
            <v>0.3333333432674408</v>
          </cell>
          <cell r="R198" t="str">
            <v>1 PERSONA NATURAL</v>
          </cell>
          <cell r="S198" t="str">
            <v>3 CÉDULA DE CIUDADANÍA</v>
          </cell>
          <cell r="T198">
            <v>52047323</v>
          </cell>
          <cell r="U198" t="str">
            <v>N-A</v>
          </cell>
          <cell r="V198" t="str">
            <v>11 NO SE DILIGENCIA INFORMACIÓN PARA ESTE FORMULARIO EN ESTE PERÍODO DE REPORTE</v>
          </cell>
          <cell r="X198" t="str">
            <v>EDNA PATRICIA RANGEL BARRAGAN</v>
          </cell>
          <cell r="Y198" t="str">
            <v>1 PÓLIZA</v>
          </cell>
          <cell r="Z198" t="str">
            <v>12 SEGUROS DEL ESTADO</v>
          </cell>
          <cell r="AA198" t="str">
            <v>2 CUMPLIMIENTO</v>
          </cell>
          <cell r="AB198">
            <v>44588</v>
          </cell>
          <cell r="AC198" t="str">
            <v>18-46-101013789</v>
          </cell>
          <cell r="AD198" t="str">
            <v>SUBDIRECCIÓN DE GESTIÓN Y MANEJO DE AREAS PROTEGIDAS</v>
          </cell>
          <cell r="AE198" t="str">
            <v>2 SUPERVISOR</v>
          </cell>
          <cell r="AF198" t="str">
            <v>3 CÉDULA DE CIUDADANÍA</v>
          </cell>
          <cell r="AG198">
            <v>52197050</v>
          </cell>
          <cell r="AH198" t="str">
            <v>EDNA MARIA CAROLINA JARRO FAJARDO</v>
          </cell>
          <cell r="AI198">
            <v>335</v>
          </cell>
          <cell r="AJ198" t="str">
            <v>3 NO PACTADOS</v>
          </cell>
          <cell r="AK198">
            <v>44593</v>
          </cell>
          <cell r="AM198" t="str">
            <v>4 NO SE HA ADICIONADO NI EN VALOR y EN TIEMPO</v>
          </cell>
          <cell r="AN198">
            <v>0</v>
          </cell>
          <cell r="AO198">
            <v>0</v>
          </cell>
          <cell r="AQ198">
            <v>0</v>
          </cell>
          <cell r="AS198">
            <v>44593</v>
          </cell>
          <cell r="AT198">
            <v>44925</v>
          </cell>
          <cell r="AV198" t="str">
            <v>2. NO</v>
          </cell>
          <cell r="AY198" t="str">
            <v>2. NO</v>
          </cell>
          <cell r="AZ198">
            <v>0</v>
          </cell>
          <cell r="BD198" t="str">
            <v>2022420501000195E</v>
          </cell>
          <cell r="BE198">
            <v>137405833</v>
          </cell>
          <cell r="BG198" t="str">
            <v>https://www.secop.gov.co/CO1BusinessLine/Tendering/BuyerWorkArea/Index?docUniqueIdentifier=CO1.BDOS.2713453</v>
          </cell>
          <cell r="BJ198" t="str">
            <v xml:space="preserve">https://community.secop.gov.co/Public/Tendering/OpportunityDetail/Index?noticeUID=CO1.NTC.2717976&amp;isFromPublicArea=True&amp;isModal=False
</v>
          </cell>
        </row>
        <row r="199">
          <cell r="A199" t="str">
            <v>NC-CPS-196-2022</v>
          </cell>
          <cell r="B199" t="str">
            <v>2 NACIONAL</v>
          </cell>
          <cell r="C199" t="str">
            <v>CD-NC-173-2022</v>
          </cell>
          <cell r="D199">
            <v>196</v>
          </cell>
          <cell r="E199" t="str">
            <v>JOHANNA LIZETH DIAZ POVEDA</v>
          </cell>
          <cell r="F199">
            <v>44588</v>
          </cell>
          <cell r="G199" t="str">
            <v xml:space="preserve"> Prestar servicios profesionales para realizar la consolidación de lineamientos, el seguimiento y evaluación del componente mercantil y empresarial para los emprendimientos que viene generando la entidad en la implementación con las iniciativas de desarrollo local sostenible.</v>
          </cell>
          <cell r="H199" t="str">
            <v>2 CONTRATACIÓN DIRECTA</v>
          </cell>
          <cell r="I199" t="str">
            <v>14 PRESTACIÓN DE SERVICIOS</v>
          </cell>
          <cell r="J199" t="str">
            <v>N/A</v>
          </cell>
          <cell r="K199">
            <v>14122</v>
          </cell>
          <cell r="L199">
            <v>25522</v>
          </cell>
          <cell r="M199" t="str">
            <v>27/01/2022</v>
          </cell>
          <cell r="O199">
            <v>6304000</v>
          </cell>
          <cell r="P199">
            <v>69344000</v>
          </cell>
          <cell r="Q199">
            <v>0</v>
          </cell>
          <cell r="R199" t="str">
            <v>1 PERSONA NATURAL</v>
          </cell>
          <cell r="S199" t="str">
            <v>3 CÉDULA DE CIUDADANÍA</v>
          </cell>
          <cell r="T199">
            <v>52812499</v>
          </cell>
          <cell r="U199" t="str">
            <v>N-A</v>
          </cell>
          <cell r="V199" t="str">
            <v>11 NO SE DILIGENCIA INFORMACIÓN PARA ESTE FORMULARIO EN ESTE PERÍODO DE REPORTE</v>
          </cell>
          <cell r="X199" t="str">
            <v>JOHANNA LIZETH DIAZ POVEDA</v>
          </cell>
          <cell r="Y199" t="str">
            <v>1 PÓLIZA</v>
          </cell>
          <cell r="Z199" t="str">
            <v>12 SEGUROS DEL ESTADO</v>
          </cell>
          <cell r="AA199" t="str">
            <v>2 CUMPLIMIENTO</v>
          </cell>
          <cell r="AB199">
            <v>44588</v>
          </cell>
          <cell r="AC199" t="str">
            <v>18-46-101013727</v>
          </cell>
          <cell r="AD199" t="str">
            <v>GRUPO DE GESTION DEL CONOCIMIENTO E INNOVACIÓN</v>
          </cell>
          <cell r="AE199" t="str">
            <v>2 SUPERVISOR</v>
          </cell>
          <cell r="AF199" t="str">
            <v>3 CÉDULA DE CIUDADANÍA</v>
          </cell>
          <cell r="AG199">
            <v>51723033</v>
          </cell>
          <cell r="AH199" t="str">
            <v>LUZ MILA SOTELO DELGADILLO</v>
          </cell>
          <cell r="AI199">
            <v>330</v>
          </cell>
          <cell r="AJ199" t="str">
            <v>3 NO PACTADOS</v>
          </cell>
          <cell r="AK199">
            <v>44593</v>
          </cell>
          <cell r="AM199" t="str">
            <v>4 NO SE HA ADICIONADO NI EN VALOR y EN TIEMPO</v>
          </cell>
          <cell r="AN199">
            <v>0</v>
          </cell>
          <cell r="AO199">
            <v>0</v>
          </cell>
          <cell r="AQ199">
            <v>0</v>
          </cell>
          <cell r="AS199">
            <v>44593</v>
          </cell>
          <cell r="AT199">
            <v>44925</v>
          </cell>
          <cell r="AV199" t="str">
            <v>2. NO</v>
          </cell>
          <cell r="AY199" t="str">
            <v>2. NO</v>
          </cell>
          <cell r="AZ199">
            <v>0</v>
          </cell>
          <cell r="BD199" t="str">
            <v>2022420501000196E</v>
          </cell>
          <cell r="BE199">
            <v>69344000</v>
          </cell>
          <cell r="BG199" t="str">
            <v>https://www.secop.gov.co/CO1BusinessLine/Tendering/BuyerWorkArea/Index?docUniqueIdentifier=CO1.BDOS.2652416</v>
          </cell>
          <cell r="BJ199" t="str">
            <v xml:space="preserve">https://community.secop.gov.co/Public/Tendering/OpportunityDetail/Index?noticeUID=CO1.NTC.2671275&amp;isFromPublicArea=True&amp;isModal=False
</v>
          </cell>
        </row>
        <row r="200">
          <cell r="A200" t="str">
            <v>NC-CPS-197-2022</v>
          </cell>
          <cell r="B200" t="str">
            <v>2 NACIONAL</v>
          </cell>
          <cell r="C200" t="str">
            <v>CD-NC-235-2022</v>
          </cell>
          <cell r="D200">
            <v>197</v>
          </cell>
          <cell r="E200" t="str">
            <v>DIEGO MAURICIO MURILLO MARIN</v>
          </cell>
          <cell r="F200">
            <v>44588</v>
          </cell>
          <cell r="G200" t="str">
            <v>Prestación de servicios profesionales para apoyar los procesos de interpretación del patrimonio natural y cultural que aporte al fortalecimiento de las actividades de educación ambiental y posicionamiento de los beneficios de las áreas protegidas</v>
          </cell>
          <cell r="H200" t="str">
            <v>2 CONTRATACIÓN DIRECTA</v>
          </cell>
          <cell r="I200" t="str">
            <v>14 PRESTACIÓN DE SERVICIOS</v>
          </cell>
          <cell r="J200" t="str">
            <v>N/A</v>
          </cell>
          <cell r="K200">
            <v>23422</v>
          </cell>
          <cell r="L200">
            <v>26022</v>
          </cell>
          <cell r="M200" t="str">
            <v>28/01/2022</v>
          </cell>
          <cell r="O200">
            <v>3333000</v>
          </cell>
          <cell r="P200">
            <v>33218900</v>
          </cell>
          <cell r="Q200">
            <v>0</v>
          </cell>
          <cell r="R200" t="str">
            <v>1 PERSONA NATURAL</v>
          </cell>
          <cell r="S200" t="str">
            <v>3 CÉDULA DE CIUDADANÍA</v>
          </cell>
          <cell r="T200">
            <v>79955066</v>
          </cell>
          <cell r="U200" t="str">
            <v>N-A</v>
          </cell>
          <cell r="V200" t="str">
            <v>11 NO SE DILIGENCIA INFORMACIÓN PARA ESTE FORMULARIO EN ESTE PERÍODO DE REPORTE</v>
          </cell>
          <cell r="X200" t="str">
            <v>DIEGO MAURICIO MURILLO MARIN</v>
          </cell>
          <cell r="Y200" t="str">
            <v>6 NO CONSTITUYÓ GARANTÍAS</v>
          </cell>
          <cell r="AA200" t="str">
            <v>N-A</v>
          </cell>
          <cell r="AB200" t="str">
            <v>N-A</v>
          </cell>
          <cell r="AC200" t="str">
            <v>N-A</v>
          </cell>
          <cell r="AD200" t="str">
            <v>GRUPO DE PLANEACIÓN Y MANEJO</v>
          </cell>
          <cell r="AE200" t="str">
            <v>2 SUPERVISOR</v>
          </cell>
          <cell r="AF200" t="str">
            <v>3 CÉDULA DE CIUDADANÍA</v>
          </cell>
          <cell r="AG200">
            <v>51842541</v>
          </cell>
          <cell r="AH200" t="str">
            <v>CLAUDIA ESPERANZA OSORIO DUSSAN</v>
          </cell>
          <cell r="AI200">
            <v>299</v>
          </cell>
          <cell r="AJ200" t="str">
            <v>3 NO PACTADOS</v>
          </cell>
          <cell r="AK200" t="str">
            <v>n-a</v>
          </cell>
          <cell r="AM200" t="str">
            <v>4 NO SE HA ADICIONADO NI EN VALOR y EN TIEMPO</v>
          </cell>
          <cell r="AN200">
            <v>0</v>
          </cell>
          <cell r="AO200">
            <v>0</v>
          </cell>
          <cell r="AQ200">
            <v>0</v>
          </cell>
          <cell r="AS200">
            <v>44589</v>
          </cell>
          <cell r="AT200">
            <v>44891</v>
          </cell>
          <cell r="AV200" t="str">
            <v>2. NO</v>
          </cell>
          <cell r="AY200" t="str">
            <v>2. NO</v>
          </cell>
          <cell r="AZ200">
            <v>0</v>
          </cell>
          <cell r="BD200" t="str">
            <v>2022420501000197E</v>
          </cell>
          <cell r="BE200">
            <v>33218900</v>
          </cell>
          <cell r="BG200" t="str">
            <v>https://www.secop.gov.co/CO1BusinessLine/Tendering/BuyerWorkArea/Index?docUniqueIdentifier=CO1.BDOS.2727170</v>
          </cell>
          <cell r="BJ200" t="str">
            <v xml:space="preserve">https://community.secop.gov.co/Public/Tendering/OpportunityDetail/Index?noticeUID=CO1.NTC.2734598&amp;isFromPublicArea=True&amp;isModal=False
</v>
          </cell>
        </row>
        <row r="201">
          <cell r="A201" t="str">
            <v>NC-CPS-198-2022</v>
          </cell>
          <cell r="B201" t="str">
            <v>2 NACIONAL</v>
          </cell>
          <cell r="C201" t="str">
            <v>CD-NC-211-2022</v>
          </cell>
          <cell r="D201">
            <v>198</v>
          </cell>
          <cell r="E201" t="str">
            <v>CLARA ROCIO BURGOS VALENCIA</v>
          </cell>
          <cell r="F201">
            <v>44588</v>
          </cell>
          <cell r="G201" t="str">
            <v>Prestar los servicios profesionales para la revisión, estructuración e implementación de esquemas que permitan la prestación de servicios ecoturísticos en las áreas protegidas con vocación ecoturística de Parques Nacionales Naturales de Colombia,, así como, otras estrategias de conservación y fortalecimiento en la calidad a la prestación de los servicios ecoturísticos vigentes a cargo de la entidad.</v>
          </cell>
          <cell r="H201" t="str">
            <v>2 CONTRATACIÓN DIRECTA</v>
          </cell>
          <cell r="I201" t="str">
            <v>14 PRESTACIÓN DE SERVICIOS</v>
          </cell>
          <cell r="J201" t="str">
            <v>N/A</v>
          </cell>
          <cell r="K201">
            <v>25522</v>
          </cell>
          <cell r="L201">
            <v>25022</v>
          </cell>
          <cell r="M201" t="str">
            <v>27/01/2022</v>
          </cell>
          <cell r="O201">
            <v>7574000</v>
          </cell>
          <cell r="P201">
            <v>83314000</v>
          </cell>
          <cell r="Q201">
            <v>0</v>
          </cell>
          <cell r="R201" t="str">
            <v>1 PERSONA NATURAL</v>
          </cell>
          <cell r="S201" t="str">
            <v>3 CÉDULA DE CIUDADANÍA</v>
          </cell>
          <cell r="T201">
            <v>52312202</v>
          </cell>
          <cell r="U201" t="str">
            <v>N-A</v>
          </cell>
          <cell r="V201" t="str">
            <v>11 NO SE DILIGENCIA INFORMACIÓN PARA ESTE FORMULARIO EN ESTE PERÍODO DE REPORTE</v>
          </cell>
          <cell r="X201" t="str">
            <v>CLARA ROCIO BURGOS VALENCIA</v>
          </cell>
          <cell r="Y201" t="str">
            <v>1 PÓLIZA</v>
          </cell>
          <cell r="Z201" t="str">
            <v>12 SEGUROS DEL ESTADO</v>
          </cell>
          <cell r="AA201" t="str">
            <v>2 CUMPLIMIENTO</v>
          </cell>
          <cell r="AB201">
            <v>44588</v>
          </cell>
          <cell r="AC201" t="str">
            <v>18-46-101013786</v>
          </cell>
          <cell r="AD201" t="str">
            <v>SUBDIRECCIÓN DE SOSTENIBILIDAD Y NEGOCIOS AMBIENTALES</v>
          </cell>
          <cell r="AE201" t="str">
            <v>2 SUPERVISOR</v>
          </cell>
          <cell r="AF201" t="str">
            <v>3 CÉDULA DE CIUDADANÍA</v>
          </cell>
          <cell r="AG201">
            <v>80857647</v>
          </cell>
          <cell r="AH201" t="str">
            <v>LUIS ALBERTO BAUTISTA PEÑA</v>
          </cell>
          <cell r="AI201">
            <v>330</v>
          </cell>
          <cell r="AJ201" t="str">
            <v>3 NO PACTADOS</v>
          </cell>
          <cell r="AK201">
            <v>44593</v>
          </cell>
          <cell r="AM201" t="str">
            <v>4 NO SE HA ADICIONADO NI EN VALOR y EN TIEMPO</v>
          </cell>
          <cell r="AN201">
            <v>0</v>
          </cell>
          <cell r="AO201">
            <v>0</v>
          </cell>
          <cell r="AQ201">
            <v>0</v>
          </cell>
          <cell r="AS201">
            <v>44593</v>
          </cell>
          <cell r="AT201">
            <v>44925</v>
          </cell>
          <cell r="AV201" t="str">
            <v>2. NO</v>
          </cell>
          <cell r="AY201" t="str">
            <v>2. NO</v>
          </cell>
          <cell r="AZ201">
            <v>0</v>
          </cell>
          <cell r="BD201" t="str">
            <v>2022420501000198E</v>
          </cell>
          <cell r="BE201">
            <v>83314000</v>
          </cell>
          <cell r="BG201" t="str">
            <v>https://www.secop.gov.co/CO1BusinessLine/Tendering/BuyerWorkArea/Index?docUniqueIdentifier=CO1.BDOS.2698097</v>
          </cell>
          <cell r="BJ201" t="str">
            <v xml:space="preserve">https://community.secop.gov.co/Public/Tendering/OpportunityDetail/Index?noticeUID=CO1.NTC.2705440&amp;isFromPublicArea=True&amp;isModal=False
</v>
          </cell>
        </row>
        <row r="202">
          <cell r="A202" t="str">
            <v>NC-CPS-199-2022</v>
          </cell>
          <cell r="B202" t="str">
            <v>2 NACIONAL</v>
          </cell>
          <cell r="C202" t="str">
            <v>CD-NC-225-2022</v>
          </cell>
          <cell r="D202">
            <v>199</v>
          </cell>
          <cell r="E202" t="str">
            <v>JAISSON ROLANDO SAAVEDRA PICO</v>
          </cell>
          <cell r="F202">
            <v>44588</v>
          </cell>
          <cell r="G202" t="str">
            <v>Prestación de servicios técnicos para apoyar las actividades relacionadas con las Rutas de creación de valor de la Dimensión de Talento Humano del Modelo Integrado de Planeación y Gestión - MIPG, con el fin de fortalecer la gestión propia del talento humano de Parques Nacionales Naturales de Colombia</v>
          </cell>
          <cell r="H202" t="str">
            <v>2 CONTRATACIÓN DIRECTA</v>
          </cell>
          <cell r="I202" t="str">
            <v>14 PRESTACIÓN DE SERVICIOS</v>
          </cell>
          <cell r="J202" t="str">
            <v>N/A</v>
          </cell>
          <cell r="K202">
            <v>28722</v>
          </cell>
          <cell r="L202">
            <v>25322</v>
          </cell>
          <cell r="M202" t="str">
            <v>27/01/2022</v>
          </cell>
          <cell r="O202">
            <v>2812000</v>
          </cell>
          <cell r="P202">
            <v>19027867</v>
          </cell>
          <cell r="Q202">
            <v>-0.3333333358168602</v>
          </cell>
          <cell r="R202" t="str">
            <v>1 PERSONA NATURAL</v>
          </cell>
          <cell r="S202" t="str">
            <v>3 CÉDULA DE CIUDADANÍA</v>
          </cell>
          <cell r="T202">
            <v>1015995653</v>
          </cell>
          <cell r="U202" t="str">
            <v>N-A</v>
          </cell>
          <cell r="V202" t="str">
            <v>11 NO SE DILIGENCIA INFORMACIÓN PARA ESTE FORMULARIO EN ESTE PERÍODO DE REPORTE</v>
          </cell>
          <cell r="X202" t="str">
            <v>JAISSON ROLANDO SAAVEDRA PICO</v>
          </cell>
          <cell r="Y202" t="str">
            <v>6 NO CONSTITUYÓ GARANTÍAS</v>
          </cell>
          <cell r="AA202" t="str">
            <v>N-A</v>
          </cell>
          <cell r="AB202" t="str">
            <v>N-A</v>
          </cell>
          <cell r="AC202" t="str">
            <v>N-A</v>
          </cell>
          <cell r="AD202" t="str">
            <v>GRUPO DE GESTIÓN HUMANA</v>
          </cell>
          <cell r="AE202" t="str">
            <v>2 SUPERVISOR</v>
          </cell>
          <cell r="AF202" t="str">
            <v>3 CÉDULA DE CIUDADANÍA</v>
          </cell>
          <cell r="AG202">
            <v>52767503</v>
          </cell>
          <cell r="AH202" t="str">
            <v>SANDRA VIVIANA PEÑA ARIAS</v>
          </cell>
          <cell r="AI202">
            <v>203</v>
          </cell>
          <cell r="AJ202" t="str">
            <v>3 NO PACTADOS</v>
          </cell>
          <cell r="AK202" t="str">
            <v>n-a</v>
          </cell>
          <cell r="AM202" t="str">
            <v>4 NO SE HA ADICIONADO NI EN VALOR y EN TIEMPO</v>
          </cell>
          <cell r="AN202">
            <v>0</v>
          </cell>
          <cell r="AO202">
            <v>0</v>
          </cell>
          <cell r="AQ202">
            <v>0</v>
          </cell>
          <cell r="AS202">
            <v>44593</v>
          </cell>
          <cell r="AT202">
            <v>44796</v>
          </cell>
          <cell r="AV202" t="str">
            <v>2. NO</v>
          </cell>
          <cell r="AY202" t="str">
            <v>2. NO</v>
          </cell>
          <cell r="AZ202">
            <v>0</v>
          </cell>
          <cell r="BD202" t="str">
            <v>2022420501000199E</v>
          </cell>
          <cell r="BE202">
            <v>19027867</v>
          </cell>
          <cell r="BG202" t="str">
            <v>https://www.secop.gov.co/CO1BusinessLine/Tendering/BuyerWorkArea/Index?docUniqueIdentifier=CO1.BDOS.2729948</v>
          </cell>
          <cell r="BJ202" t="str">
            <v xml:space="preserve">https://community.secop.gov.co/Public/Tendering/OpportunityDetail/Index?noticeUID=CO1.NTC.2731589&amp;isFromPublicArea=True&amp;isModal=False
</v>
          </cell>
        </row>
        <row r="203">
          <cell r="A203" t="str">
            <v>NC-CPS-200-2022</v>
          </cell>
          <cell r="B203" t="str">
            <v>2 NACIONAL</v>
          </cell>
          <cell r="C203" t="str">
            <v>CD-NC-224-2022</v>
          </cell>
          <cell r="D203">
            <v>200</v>
          </cell>
          <cell r="E203" t="str">
            <v>SEBASTIAN ALEJANDRO SALAZAR CUBILLOS</v>
          </cell>
          <cell r="F203">
            <v>44588</v>
          </cell>
          <cell r="G203" t="str">
            <v>Prestar los servicios profesionales para el desarrollo de las actividades relacionadas con la Dimensión de Talento Humano del Modelo Integrado de Planeación y Gestión - MIPG, para los componentes del conocimiento normativo y del entorno, fortaleciendo la gestión propia del talento humano de Parques Nacionales Naturales de Colombia con el fin de gestionar y tramitar las diferentes situaciones, administrativas - jurídicas laborales presentadas por los servidores públicos de la entidad.</v>
          </cell>
          <cell r="H203" t="str">
            <v>2 CONTRATACIÓN DIRECTA</v>
          </cell>
          <cell r="I203" t="str">
            <v>14 PRESTACIÓN DE SERVICIOS</v>
          </cell>
          <cell r="J203" t="str">
            <v>N/A</v>
          </cell>
          <cell r="K203">
            <v>22722</v>
          </cell>
          <cell r="L203">
            <v>25122</v>
          </cell>
          <cell r="M203" t="str">
            <v>27/01/2022</v>
          </cell>
          <cell r="O203">
            <v>5700000</v>
          </cell>
          <cell r="P203">
            <v>55480000</v>
          </cell>
          <cell r="Q203">
            <v>0</v>
          </cell>
          <cell r="R203" t="str">
            <v>1 PERSONA NATURAL</v>
          </cell>
          <cell r="S203" t="str">
            <v>3 CÉDULA DE CIUDADANÍA</v>
          </cell>
          <cell r="T203">
            <v>80820424</v>
          </cell>
          <cell r="U203" t="str">
            <v>N-A</v>
          </cell>
          <cell r="V203" t="str">
            <v>11 NO SE DILIGENCIA INFORMACIÓN PARA ESTE FORMULARIO EN ESTE PERÍODO DE REPORTE</v>
          </cell>
          <cell r="X203" t="str">
            <v>SEBASTIAN ALEJANDRO SALAZAR CUBILLOS</v>
          </cell>
          <cell r="Y203" t="str">
            <v>1 PÓLIZA</v>
          </cell>
          <cell r="Z203" t="str">
            <v>12 SEGUROS DEL ESTADO</v>
          </cell>
          <cell r="AA203" t="str">
            <v>2 CUMPLIMIENTO</v>
          </cell>
          <cell r="AB203">
            <v>44588</v>
          </cell>
          <cell r="AC203" t="str">
            <v>21-47-101017071</v>
          </cell>
          <cell r="AD203" t="str">
            <v>GRUPO DE GESTIÓN HUMANA</v>
          </cell>
          <cell r="AE203" t="str">
            <v>2 SUPERVISOR</v>
          </cell>
          <cell r="AF203" t="str">
            <v>3 CÉDULA DE CIUDADANÍA</v>
          </cell>
          <cell r="AG203">
            <v>52767503</v>
          </cell>
          <cell r="AH203" t="str">
            <v>SANDRA VIVIANA PEÑA ARIAS</v>
          </cell>
          <cell r="AI203">
            <v>292</v>
          </cell>
          <cell r="AJ203" t="str">
            <v>3 NO PACTADOS</v>
          </cell>
          <cell r="AK203">
            <v>44593</v>
          </cell>
          <cell r="AM203" t="str">
            <v>4 NO SE HA ADICIONADO NI EN VALOR y EN TIEMPO</v>
          </cell>
          <cell r="AN203">
            <v>0</v>
          </cell>
          <cell r="AO203">
            <v>0</v>
          </cell>
          <cell r="AQ203">
            <v>0</v>
          </cell>
          <cell r="AS203">
            <v>44593</v>
          </cell>
          <cell r="AT203">
            <v>44887</v>
          </cell>
          <cell r="AV203" t="str">
            <v>2. NO</v>
          </cell>
          <cell r="AY203" t="str">
            <v>2. NO</v>
          </cell>
          <cell r="AZ203">
            <v>0</v>
          </cell>
          <cell r="BD203" t="str">
            <v>2022420501000200E</v>
          </cell>
          <cell r="BE203">
            <v>55480000</v>
          </cell>
          <cell r="BG203" t="str">
            <v>https://www.secop.gov.co/CO1BusinessLine/Tendering/BuyerWorkArea/Index?docUniqueIdentifier=CO1.BDOS.2720615</v>
          </cell>
          <cell r="BJ203" t="str">
            <v xml:space="preserve">https://community.secop.gov.co/Public/Tendering/OpportunityDetail/Index?noticeUID=CO1.NTC.2730915&amp;isFromPublicArea=True&amp;isModal=False
</v>
          </cell>
        </row>
        <row r="204">
          <cell r="A204" t="str">
            <v>NC-CPS-201-2022</v>
          </cell>
          <cell r="B204" t="str">
            <v>2 NACIONAL</v>
          </cell>
          <cell r="C204" t="str">
            <v>CD-NC-178-2022</v>
          </cell>
          <cell r="D204">
            <v>201</v>
          </cell>
          <cell r="E204" t="str">
            <v>IVAN DARIO GONZALEZ CUELLAR</v>
          </cell>
          <cell r="F204">
            <v>44588</v>
          </cell>
          <cell r="G204" t="str">
            <v>Prestación de servicios profesionales en la Subdirección Administrativa y Financiera – Grupo de Infraestructura para el fortalecimiento, ejecución y desarrollo de las actividades propias de la Arquitectura e Infraestructura con énfasis en diseños arquitectónicos</v>
          </cell>
          <cell r="H204" t="str">
            <v>2 CONTRATACIÓN DIRECTA</v>
          </cell>
          <cell r="I204" t="str">
            <v>14 PRESTACIÓN DE SERVICIOS</v>
          </cell>
          <cell r="J204" t="str">
            <v>N/A</v>
          </cell>
          <cell r="K204">
            <v>25722</v>
          </cell>
          <cell r="L204">
            <v>25222</v>
          </cell>
          <cell r="M204" t="str">
            <v>27/01/2022</v>
          </cell>
          <cell r="O204">
            <v>7574000</v>
          </cell>
          <cell r="P204">
            <v>83314000</v>
          </cell>
          <cell r="Q204">
            <v>0</v>
          </cell>
          <cell r="R204" t="str">
            <v>1 PERSONA NATURAL</v>
          </cell>
          <cell r="S204" t="str">
            <v>3 CÉDULA DE CIUDADANÍA</v>
          </cell>
          <cell r="T204">
            <v>79627029</v>
          </cell>
          <cell r="U204" t="str">
            <v>N-A</v>
          </cell>
          <cell r="V204" t="str">
            <v>11 NO SE DILIGENCIA INFORMACIÓN PARA ESTE FORMULARIO EN ESTE PERÍODO DE REPORTE</v>
          </cell>
          <cell r="X204" t="str">
            <v>IVAN DARIO GONZALEZ CUELLAR</v>
          </cell>
          <cell r="Y204" t="str">
            <v>1 PÓLIZA</v>
          </cell>
          <cell r="Z204" t="str">
            <v>12 SEGUROS DEL ESTADO</v>
          </cell>
          <cell r="AA204" t="str">
            <v>2 CUMPLIMIENTO</v>
          </cell>
          <cell r="AB204">
            <v>44588</v>
          </cell>
          <cell r="AC204" t="str">
            <v>21-46-101043899</v>
          </cell>
          <cell r="AD204" t="str">
            <v>GRUPO DE INFRAESTRUCTURA</v>
          </cell>
          <cell r="AE204" t="str">
            <v>2 SUPERVISOR</v>
          </cell>
          <cell r="AF204" t="str">
            <v>3 CÉDULA DE CIUDADANÍA</v>
          </cell>
          <cell r="AG204">
            <v>91209676</v>
          </cell>
          <cell r="AH204" t="str">
            <v>CARLOS ALBERTO PINZÓN BARCO</v>
          </cell>
          <cell r="AI204">
            <v>330</v>
          </cell>
          <cell r="AJ204" t="str">
            <v>3 NO PACTADOS</v>
          </cell>
          <cell r="AK204">
            <v>44589</v>
          </cell>
          <cell r="AM204" t="str">
            <v>4 NO SE HA ADICIONADO NI EN VALOR y EN TIEMPO</v>
          </cell>
          <cell r="AN204">
            <v>0</v>
          </cell>
          <cell r="AO204">
            <v>0</v>
          </cell>
          <cell r="AQ204">
            <v>0</v>
          </cell>
          <cell r="AS204">
            <v>44589</v>
          </cell>
          <cell r="AT204">
            <v>44922</v>
          </cell>
          <cell r="AV204" t="str">
            <v>2. NO</v>
          </cell>
          <cell r="AY204" t="str">
            <v>2. NO</v>
          </cell>
          <cell r="AZ204">
            <v>0</v>
          </cell>
          <cell r="BD204" t="str">
            <v>2022420501000201E</v>
          </cell>
          <cell r="BE204">
            <v>83314000</v>
          </cell>
          <cell r="BG204" t="str">
            <v>https://www.secop.gov.co/CO1BusinessLine/Tendering/BuyerWorkArea/Index?docUniqueIdentifier=CO1.BDOS.2669969</v>
          </cell>
          <cell r="BJ204" t="str">
            <v xml:space="preserve">https://community.secop.gov.co/Public/Tendering/OpportunityDetail/Index?noticeUID=CO1.NTC.2675327&amp;isFromPublicArea=True&amp;isModal=False
</v>
          </cell>
        </row>
        <row r="205">
          <cell r="A205" t="str">
            <v>NC-CPS-202-2022</v>
          </cell>
          <cell r="B205" t="str">
            <v>2 NACIONAL</v>
          </cell>
          <cell r="C205" t="str">
            <v>CD-NC-207-2022</v>
          </cell>
          <cell r="D205">
            <v>202</v>
          </cell>
          <cell r="E205" t="str">
            <v>YINETH PAOLA GOMEZ SANTACOLOMA</v>
          </cell>
          <cell r="F205">
            <v>44588</v>
          </cell>
          <cell r="G205" t="str">
            <v>Prestación de servicios profesionales para el mantenimiento y fortalecimiento del dominio de Seguridad de la Información de PNNC.</v>
          </cell>
          <cell r="H205" t="str">
            <v>2 CONTRATACIÓN DIRECTA</v>
          </cell>
          <cell r="I205" t="str">
            <v>14 PRESTACIÓN DE SERVICIOS</v>
          </cell>
          <cell r="J205" t="str">
            <v>N/A</v>
          </cell>
          <cell r="K205">
            <v>27822</v>
          </cell>
          <cell r="L205">
            <v>26122</v>
          </cell>
          <cell r="M205" t="str">
            <v>28/01/2022</v>
          </cell>
          <cell r="O205">
            <v>6794000</v>
          </cell>
          <cell r="P205">
            <v>74734000</v>
          </cell>
          <cell r="Q205">
            <v>0</v>
          </cell>
          <cell r="R205" t="str">
            <v>1 PERSONA NATURAL</v>
          </cell>
          <cell r="S205" t="str">
            <v>3 CÉDULA DE CIUDADANÍA</v>
          </cell>
          <cell r="T205">
            <v>40326729</v>
          </cell>
          <cell r="U205" t="str">
            <v>N-A</v>
          </cell>
          <cell r="V205" t="str">
            <v>11 NO SE DILIGENCIA INFORMACIÓN PARA ESTE FORMULARIO EN ESTE PERÍODO DE REPORTE</v>
          </cell>
          <cell r="X205" t="str">
            <v>YINETH PAOLA GOMEZ SANTACOLOMA</v>
          </cell>
          <cell r="Y205" t="str">
            <v>1 PÓLIZA</v>
          </cell>
          <cell r="Z205" t="str">
            <v>12 SEGUROS DEL ESTADO</v>
          </cell>
          <cell r="AA205" t="str">
            <v>2 CUMPLIMIENTO</v>
          </cell>
          <cell r="AB205">
            <v>44589</v>
          </cell>
          <cell r="AC205" t="str">
            <v>17-44-101195761</v>
          </cell>
          <cell r="AD205" t="str">
            <v>Grupo de Tecnologías de la Información y Comunicaciones</v>
          </cell>
          <cell r="AE205" t="str">
            <v>2 SUPERVISOR</v>
          </cell>
          <cell r="AF205" t="str">
            <v>3 CÉDULA DE CIUDADANÍA</v>
          </cell>
          <cell r="AG205">
            <v>79245176</v>
          </cell>
          <cell r="AH205" t="str">
            <v>CARLOS ARTURAO SAENZ BARON</v>
          </cell>
          <cell r="AI205">
            <v>330</v>
          </cell>
          <cell r="AJ205" t="str">
            <v>3 NO PACTADOS</v>
          </cell>
          <cell r="AK205">
            <v>44593</v>
          </cell>
          <cell r="AM205" t="str">
            <v>4 NO SE HA ADICIONADO NI EN VALOR y EN TIEMPO</v>
          </cell>
          <cell r="AN205">
            <v>0</v>
          </cell>
          <cell r="AO205">
            <v>0</v>
          </cell>
          <cell r="AQ205">
            <v>0</v>
          </cell>
          <cell r="AS205">
            <v>44593</v>
          </cell>
          <cell r="AT205">
            <v>44925</v>
          </cell>
          <cell r="AV205" t="str">
            <v>2. NO</v>
          </cell>
          <cell r="AY205" t="str">
            <v>2. NO</v>
          </cell>
          <cell r="AZ205">
            <v>0</v>
          </cell>
          <cell r="BD205" t="str">
            <v>2022420501000202E</v>
          </cell>
          <cell r="BE205">
            <v>74734000</v>
          </cell>
          <cell r="BG205" t="str">
            <v>https://www.secop.gov.co/CO1BusinessLine/Tendering/BuyerWorkArea/Index?docUniqueIdentifier=CO1.BDOS.2693256</v>
          </cell>
          <cell r="BJ205" t="str">
            <v xml:space="preserve">https://community.secop.gov.co/Public/Tendering/OpportunityDetail/Index?noticeUID=CO1.NTC.2698091&amp;isFromPublicArea=True&amp;isModal=False
</v>
          </cell>
        </row>
        <row r="206">
          <cell r="A206" t="str">
            <v>NC-CPS-203-2022</v>
          </cell>
          <cell r="B206" t="str">
            <v>2 NACIONAL</v>
          </cell>
          <cell r="C206" t="str">
            <v>CD-NC-214-2022</v>
          </cell>
          <cell r="D206">
            <v>203</v>
          </cell>
          <cell r="E206" t="str">
            <v>DIEGO EFREM ROJAS CORTES</v>
          </cell>
          <cell r="F206">
            <v>44588</v>
          </cell>
          <cell r="G206" t="str">
            <v>Prestación de servicios profesionales para el desarrollo, mantenimiento e integración de las aplicaciones de la entidad</v>
          </cell>
          <cell r="H206" t="str">
            <v>2 CONTRATACIÓN DIRECTA</v>
          </cell>
          <cell r="I206" t="str">
            <v>14 PRESTACIÓN DE SERVICIOS</v>
          </cell>
          <cell r="J206" t="str">
            <v>N/A</v>
          </cell>
          <cell r="K206" t="str">
            <v>???</v>
          </cell>
          <cell r="L206">
            <v>25422</v>
          </cell>
          <cell r="M206" t="str">
            <v>27/01/2022</v>
          </cell>
          <cell r="O206">
            <v>5100000</v>
          </cell>
          <cell r="P206">
            <v>56950000</v>
          </cell>
          <cell r="Q206">
            <v>0</v>
          </cell>
          <cell r="R206" t="str">
            <v>1 PERSONA NATURAL</v>
          </cell>
          <cell r="S206" t="str">
            <v>3 CÉDULA DE CIUDADANÍA</v>
          </cell>
          <cell r="T206">
            <v>1018404898</v>
          </cell>
          <cell r="U206" t="str">
            <v>N-A</v>
          </cell>
          <cell r="V206" t="str">
            <v>11 NO SE DILIGENCIA INFORMACIÓN PARA ESTE FORMULARIO EN ESTE PERÍODO DE REPORTE</v>
          </cell>
          <cell r="X206" t="str">
            <v>DIEGO EFREM ROJAS CORTES</v>
          </cell>
          <cell r="Y206" t="str">
            <v>1 PÓLIZA</v>
          </cell>
          <cell r="Z206" t="str">
            <v>8 MUNDIAL SEGUROS</v>
          </cell>
          <cell r="AA206" t="str">
            <v>2 CUMPLIMIENTO</v>
          </cell>
          <cell r="AB206">
            <v>44588</v>
          </cell>
          <cell r="AC206" t="str">
            <v>NB-100195732</v>
          </cell>
          <cell r="AD206" t="str">
            <v>Grupo de Tecnologías de la Información y Comunicaciones</v>
          </cell>
          <cell r="AE206" t="str">
            <v>2 SUPERVISOR</v>
          </cell>
          <cell r="AF206" t="str">
            <v>3 CÉDULA DE CIUDADANÍA</v>
          </cell>
          <cell r="AG206">
            <v>79245176</v>
          </cell>
          <cell r="AH206" t="str">
            <v>CARLOS ARTURAO SAENZ BARON</v>
          </cell>
          <cell r="AI206">
            <v>335</v>
          </cell>
          <cell r="AJ206" t="str">
            <v>3 NO PACTADOS</v>
          </cell>
          <cell r="AK206">
            <v>44593</v>
          </cell>
          <cell r="AM206" t="str">
            <v>4 NO SE HA ADICIONADO NI EN VALOR y EN TIEMPO</v>
          </cell>
          <cell r="AN206">
            <v>0</v>
          </cell>
          <cell r="AO206">
            <v>0</v>
          </cell>
          <cell r="AQ206">
            <v>0</v>
          </cell>
          <cell r="AS206">
            <v>44593</v>
          </cell>
          <cell r="AT206">
            <v>44925</v>
          </cell>
          <cell r="AV206" t="str">
            <v>2. NO</v>
          </cell>
          <cell r="AY206" t="str">
            <v>2. NO</v>
          </cell>
          <cell r="AZ206">
            <v>0</v>
          </cell>
          <cell r="BD206" t="str">
            <v>2022420501000203E</v>
          </cell>
          <cell r="BE206">
            <v>56950000</v>
          </cell>
          <cell r="BG206" t="str">
            <v>https://www.secop.gov.co/CO1BusinessLine/Tendering/BuyerWorkArea/Index?docUniqueIdentifier=CO1.BDOS.2715934</v>
          </cell>
          <cell r="BJ206" t="str">
            <v xml:space="preserve">https://community.secop.gov.co/Public/Tendering/OpportunityDetail/Index?noticeUID=CO1.NTC.2718904&amp;isFromPublicArea=True&amp;isModal=False
</v>
          </cell>
        </row>
        <row r="207">
          <cell r="A207" t="str">
            <v>NC-CPS-204-2022</v>
          </cell>
          <cell r="B207" t="str">
            <v>2 NACIONAL</v>
          </cell>
          <cell r="C207" t="str">
            <v>CD-NC-219-2022</v>
          </cell>
          <cell r="D207">
            <v>204</v>
          </cell>
          <cell r="E207" t="str">
            <v>OSCAR DAVID REYES SOCHA</v>
          </cell>
          <cell r="F207">
            <v>44588</v>
          </cell>
          <cell r="G207" t="str">
            <v>Prestación de servicios profesionales para adelantar la gestión presupuestal y administrativa, así como la gestión al seguimiento de los procesos contractuales del Grupo de Tecnologías de la Información y Comunicaciones.</v>
          </cell>
          <cell r="H207" t="str">
            <v>2 CONTRATACIÓN DIRECTA</v>
          </cell>
          <cell r="I207" t="str">
            <v>14 PRESTACIÓN DE SERVICIOS</v>
          </cell>
          <cell r="J207" t="str">
            <v>N/A</v>
          </cell>
          <cell r="K207">
            <v>27922</v>
          </cell>
          <cell r="L207">
            <v>25622</v>
          </cell>
          <cell r="M207" t="str">
            <v>27/01/2022</v>
          </cell>
          <cell r="O207">
            <v>4100000</v>
          </cell>
          <cell r="P207">
            <v>45100000</v>
          </cell>
          <cell r="Q207">
            <v>0</v>
          </cell>
          <cell r="R207" t="str">
            <v>1 PERSONA NATURAL</v>
          </cell>
          <cell r="S207" t="str">
            <v>3 CÉDULA DE CIUDADANÍA</v>
          </cell>
          <cell r="T207">
            <v>1020788135</v>
          </cell>
          <cell r="U207" t="str">
            <v>N-A</v>
          </cell>
          <cell r="V207" t="str">
            <v>11 NO SE DILIGENCIA INFORMACIÓN PARA ESTE FORMULARIO EN ESTE PERÍODO DE REPORTE</v>
          </cell>
          <cell r="X207" t="str">
            <v>OSCAR DAVID REYES SOCHA</v>
          </cell>
          <cell r="Y207" t="str">
            <v>1 PÓLIZA</v>
          </cell>
          <cell r="Z207" t="str">
            <v>13 SURAMERICANA</v>
          </cell>
          <cell r="AA207" t="str">
            <v>2 CUMPLIMIENTO</v>
          </cell>
          <cell r="AB207">
            <v>44588</v>
          </cell>
          <cell r="AC207">
            <v>32604141</v>
          </cell>
          <cell r="AD207" t="str">
            <v>Grupo de Tecnologías de la Información y Comunicaciones</v>
          </cell>
          <cell r="AE207" t="str">
            <v>2 SUPERVISOR</v>
          </cell>
          <cell r="AF207" t="str">
            <v>3 CÉDULA DE CIUDADANÍA</v>
          </cell>
          <cell r="AG207">
            <v>79245176</v>
          </cell>
          <cell r="AH207" t="str">
            <v>CARLOS ARTURAO SAENZ BARON</v>
          </cell>
          <cell r="AI207">
            <v>330</v>
          </cell>
          <cell r="AJ207" t="str">
            <v>3 NO PACTADOS</v>
          </cell>
          <cell r="AK207">
            <v>44593</v>
          </cell>
          <cell r="AM207" t="str">
            <v>4 NO SE HA ADICIONADO NI EN VALOR y EN TIEMPO</v>
          </cell>
          <cell r="AN207">
            <v>0</v>
          </cell>
          <cell r="AO207">
            <v>0</v>
          </cell>
          <cell r="AQ207">
            <v>0</v>
          </cell>
          <cell r="AS207">
            <v>44593</v>
          </cell>
          <cell r="AT207">
            <v>44925</v>
          </cell>
          <cell r="AU207" t="str">
            <v>está 25/01/2022</v>
          </cell>
          <cell r="AV207" t="str">
            <v>2. NO</v>
          </cell>
          <cell r="AY207" t="str">
            <v>2. NO</v>
          </cell>
          <cell r="AZ207">
            <v>0</v>
          </cell>
          <cell r="BD207" t="str">
            <v>2022420501000204E</v>
          </cell>
          <cell r="BE207">
            <v>45100000</v>
          </cell>
          <cell r="BG207" t="str">
            <v>https://www.secop.gov.co/CO1BusinessLine/Tendering/BuyerWorkArea/Index?docUniqueIdentifier=CO1.BDOS.2711504</v>
          </cell>
          <cell r="BJ207" t="str">
            <v xml:space="preserve">https://community.secop.gov.co/Public/Tendering/OpportunityDetail/Index?noticeUID=CO1.NTC.2719239&amp;isFromPublicArea=True&amp;isModal=False
</v>
          </cell>
        </row>
        <row r="208">
          <cell r="A208" t="str">
            <v>NC-CPS-205-2022</v>
          </cell>
          <cell r="B208" t="str">
            <v>2 NACIONAL</v>
          </cell>
          <cell r="C208" t="str">
            <v>CD-NC-233-2022</v>
          </cell>
          <cell r="D208">
            <v>205</v>
          </cell>
          <cell r="E208" t="str">
            <v>LEIDY DIANA TRIANA RODRIGUEZ</v>
          </cell>
          <cell r="F208">
            <v>44588</v>
          </cell>
          <cell r="G208" t="str">
            <v>Prestación de servicios de apoyo a la gestión en la Subdirección Administrativa y Financiera para asuntos administrativos y realización de la gestión de viáticos a través de la plataforma respectiva, así como el manejo de la documentación necesaria para dicho trámite cumpliendo con los procedimientos o lineamientos establecidos por la entidad.</v>
          </cell>
          <cell r="H208" t="str">
            <v>2 CONTRATACIÓN DIRECTA</v>
          </cell>
          <cell r="I208" t="str">
            <v>14 PRESTACIÓN DE SERVICIOS</v>
          </cell>
          <cell r="J208" t="str">
            <v>N/A</v>
          </cell>
          <cell r="K208">
            <v>27522</v>
          </cell>
          <cell r="L208">
            <v>25822</v>
          </cell>
          <cell r="M208" t="str">
            <v>27/01/2022</v>
          </cell>
          <cell r="O208">
            <v>2812000</v>
          </cell>
          <cell r="P208">
            <v>31494400</v>
          </cell>
          <cell r="Q208">
            <v>0</v>
          </cell>
          <cell r="R208" t="str">
            <v>1 PERSONA NATURAL</v>
          </cell>
          <cell r="S208" t="str">
            <v>3 CÉDULA DE CIUDADANÍA</v>
          </cell>
          <cell r="T208">
            <v>1077975588</v>
          </cell>
          <cell r="U208" t="str">
            <v>N-A</v>
          </cell>
          <cell r="V208" t="str">
            <v>11 NO SE DILIGENCIA INFORMACIÓN PARA ESTE FORMULARIO EN ESTE PERÍODO DE REPORTE</v>
          </cell>
          <cell r="X208" t="str">
            <v>LEIDY DIANA TRIANA RODRIGUEZ</v>
          </cell>
          <cell r="Y208" t="str">
            <v>6 NO CONSTITUYÓ GARANTÍAS</v>
          </cell>
          <cell r="AA208" t="str">
            <v>N-A</v>
          </cell>
          <cell r="AB208" t="str">
            <v>N-A</v>
          </cell>
          <cell r="AC208" t="str">
            <v>N-A</v>
          </cell>
          <cell r="AD208" t="str">
            <v>SUBDIRECCIÓN ADMINISTRATIVA Y FINANCIERA</v>
          </cell>
          <cell r="AE208" t="str">
            <v>2 SUPERVISOR</v>
          </cell>
          <cell r="AF208" t="str">
            <v>3 CÉDULA DE CIUDADANÍA</v>
          </cell>
          <cell r="AH208" t="str">
            <v>DORIS JANETH HERNANDEZ</v>
          </cell>
          <cell r="AI208">
            <v>336</v>
          </cell>
          <cell r="AJ208" t="str">
            <v>3 NO PACTADOS</v>
          </cell>
          <cell r="AK208" t="str">
            <v>n-a</v>
          </cell>
          <cell r="AM208" t="str">
            <v>4 NO SE HA ADICIONADO NI EN VALOR y EN TIEMPO</v>
          </cell>
          <cell r="AN208">
            <v>0</v>
          </cell>
          <cell r="AO208">
            <v>0</v>
          </cell>
          <cell r="AQ208">
            <v>0</v>
          </cell>
          <cell r="AS208">
            <v>44589</v>
          </cell>
          <cell r="AT208">
            <v>44925</v>
          </cell>
          <cell r="AV208" t="str">
            <v>2. NO</v>
          </cell>
          <cell r="AY208" t="str">
            <v>2. NO</v>
          </cell>
          <cell r="AZ208">
            <v>0</v>
          </cell>
          <cell r="BD208" t="str">
            <v>2022420501000205E</v>
          </cell>
          <cell r="BE208">
            <v>31494400</v>
          </cell>
          <cell r="BG208" t="str">
            <v>https://www.secop.gov.co/CO1BusinessLine/Tendering/BuyerWorkArea/Index?docUniqueIdentifier=CO1.BDOS.2720184</v>
          </cell>
          <cell r="BJ208" t="str">
            <v xml:space="preserve">https://community.secop.gov.co/Public/Tendering/OpportunityDetail/Index?noticeUID=CO1.NTC.2724079&amp;isFromPublicArea=True&amp;isModal=False
</v>
          </cell>
        </row>
        <row r="209">
          <cell r="A209" t="str">
            <v>NC-CPS-206-2022</v>
          </cell>
          <cell r="B209" t="str">
            <v>2 NACIONAL</v>
          </cell>
          <cell r="C209" t="str">
            <v>CD-NC-209-2022</v>
          </cell>
          <cell r="D209">
            <v>206</v>
          </cell>
          <cell r="E209" t="str">
            <v>LADY TATIANA MEJIA LEMUS</v>
          </cell>
          <cell r="F209">
            <v>44588</v>
          </cell>
          <cell r="G209" t="str">
            <v>Prestación de servicios profesionales para la documentación, mantenimiento e integración de las aplicaciones de la entidad</v>
          </cell>
          <cell r="H209" t="str">
            <v>2 CONTRATACIÓN DIRECTA</v>
          </cell>
          <cell r="I209" t="str">
            <v>14 PRESTACIÓN DE SERVICIOS</v>
          </cell>
          <cell r="J209" t="str">
            <v>N/A</v>
          </cell>
          <cell r="K209">
            <v>27622</v>
          </cell>
          <cell r="L209">
            <v>25722</v>
          </cell>
          <cell r="M209" t="str">
            <v>27/01/2022</v>
          </cell>
          <cell r="O209">
            <v>6794000</v>
          </cell>
          <cell r="P209">
            <v>74734000</v>
          </cell>
          <cell r="Q209">
            <v>0</v>
          </cell>
          <cell r="R209" t="str">
            <v>1 PERSONA NATURAL</v>
          </cell>
          <cell r="S209" t="str">
            <v>3 CÉDULA DE CIUDADANÍA</v>
          </cell>
          <cell r="T209">
            <v>1049612618</v>
          </cell>
          <cell r="U209" t="str">
            <v>N-A</v>
          </cell>
          <cell r="V209" t="str">
            <v>11 NO SE DILIGENCIA INFORMACIÓN PARA ESTE FORMULARIO EN ESTE PERÍODO DE REPORTE</v>
          </cell>
          <cell r="X209" t="str">
            <v>LADY TATIANA MEJIA LEMUS</v>
          </cell>
          <cell r="Y209" t="str">
            <v>1 PÓLIZA</v>
          </cell>
          <cell r="Z209" t="str">
            <v>14 ASEGURADORA SOLIDARIA</v>
          </cell>
          <cell r="AA209" t="str">
            <v>2 CUMPLIMIENTO</v>
          </cell>
          <cell r="AB209">
            <v>44592</v>
          </cell>
          <cell r="AC209">
            <v>3.9048E+16</v>
          </cell>
          <cell r="AD209" t="str">
            <v>Grupo de Tecnologías de la Información y Comunicaciones</v>
          </cell>
          <cell r="AE209" t="str">
            <v>2 SUPERVISOR</v>
          </cell>
          <cell r="AF209" t="str">
            <v>3 CÉDULA DE CIUDADANÍA</v>
          </cell>
          <cell r="AG209">
            <v>79245176</v>
          </cell>
          <cell r="AH209" t="str">
            <v>CARLOS ARTURAO SAENZ BARON</v>
          </cell>
          <cell r="AI209">
            <v>330</v>
          </cell>
          <cell r="AJ209" t="str">
            <v>3 NO PACTADOS</v>
          </cell>
          <cell r="AK209">
            <v>44593</v>
          </cell>
          <cell r="AM209" t="str">
            <v>4 NO SE HA ADICIONADO NI EN VALOR y EN TIEMPO</v>
          </cell>
          <cell r="AN209">
            <v>0</v>
          </cell>
          <cell r="AO209">
            <v>0</v>
          </cell>
          <cell r="AQ209">
            <v>0</v>
          </cell>
          <cell r="AS209">
            <v>44593</v>
          </cell>
          <cell r="AT209">
            <v>44925</v>
          </cell>
          <cell r="AV209" t="str">
            <v>2. NO</v>
          </cell>
          <cell r="AY209" t="str">
            <v>2. NO</v>
          </cell>
          <cell r="AZ209">
            <v>0</v>
          </cell>
          <cell r="BD209" t="str">
            <v>2022420501000206E</v>
          </cell>
          <cell r="BE209">
            <v>74734000</v>
          </cell>
          <cell r="BG209" t="str">
            <v>https://www.secop.gov.co/CO1BusinessLine/Tendering/BuyerWorkArea/Index?docUniqueIdentifier=CO1.BDOS.2694488</v>
          </cell>
          <cell r="BJ209" t="str">
            <v xml:space="preserve">https://community.secop.gov.co/Public/Tendering/OpportunityDetail/Index?noticeUID=CO1.NTC.2698003&amp;isFromPublicArea=True&amp;isModal=False
</v>
          </cell>
        </row>
        <row r="210">
          <cell r="A210" t="str">
            <v>NC-CPS-207-2022</v>
          </cell>
          <cell r="B210" t="str">
            <v>2 NACIONAL</v>
          </cell>
          <cell r="C210" t="str">
            <v>CD-NC-215-2022</v>
          </cell>
          <cell r="D210">
            <v>207</v>
          </cell>
          <cell r="E210" t="str">
            <v>LINA MARIA PEREZ GARCIA</v>
          </cell>
          <cell r="F210">
            <v>44588</v>
          </cell>
          <cell r="G210" t="str">
            <v>Prestar los servicios profesionales en la Oficina de Gestion del Riesgo para la implementación de los lineamientos definidos para la gestión del riesgo en las áreas protegidas del SPNN, apoyando las estrategias de gestión del riesgo de desastres.(Lina)</v>
          </cell>
          <cell r="H210" t="str">
            <v>2 CONTRATACIÓN DIRECTA</v>
          </cell>
          <cell r="I210" t="str">
            <v>14 PRESTACIÓN DE SERVICIOS</v>
          </cell>
          <cell r="J210" t="str">
            <v>N/A</v>
          </cell>
          <cell r="K210">
            <v>20022</v>
          </cell>
          <cell r="L210">
            <v>26222</v>
          </cell>
          <cell r="M210" t="str">
            <v>28/01/2022</v>
          </cell>
          <cell r="O210">
            <v>4680000</v>
          </cell>
          <cell r="P210">
            <v>52260000</v>
          </cell>
          <cell r="Q210">
            <v>0</v>
          </cell>
          <cell r="R210" t="str">
            <v>1 PERSONA NATURAL</v>
          </cell>
          <cell r="S210" t="str">
            <v>3 CÉDULA DE CIUDADANÍA</v>
          </cell>
          <cell r="T210">
            <v>1031139144</v>
          </cell>
          <cell r="U210" t="str">
            <v>N-A</v>
          </cell>
          <cell r="V210" t="str">
            <v>11 NO SE DILIGENCIA INFORMACIÓN PARA ESTE FORMULARIO EN ESTE PERÍODO DE REPORTE</v>
          </cell>
          <cell r="X210" t="str">
            <v>LINA MARIA PEREZ GARCIA</v>
          </cell>
          <cell r="Y210" t="str">
            <v>1 PÓLIZA</v>
          </cell>
          <cell r="Z210" t="str">
            <v>12 SEGUROS DEL ESTADO</v>
          </cell>
          <cell r="AA210" t="str">
            <v>2 CUMPLIMIENTO</v>
          </cell>
          <cell r="AB210">
            <v>44589</v>
          </cell>
          <cell r="AC210" t="str">
            <v>37-46-101004131</v>
          </cell>
          <cell r="AD210" t="str">
            <v>OFICINA DE GESTION DEL RIESGO</v>
          </cell>
          <cell r="AE210" t="str">
            <v>2 SUPERVISOR</v>
          </cell>
          <cell r="AF210" t="str">
            <v>3 CÉDULA DE CIUDADANÍA</v>
          </cell>
          <cell r="AG210">
            <v>7227393</v>
          </cell>
          <cell r="AH210" t="str">
            <v>CARLOS EDGAR TORRES BECERRA</v>
          </cell>
          <cell r="AI210">
            <v>335</v>
          </cell>
          <cell r="AJ210" t="str">
            <v>3 NO PACTADOS</v>
          </cell>
          <cell r="AK210">
            <v>44593</v>
          </cell>
          <cell r="AM210" t="str">
            <v>4 NO SE HA ADICIONADO NI EN VALOR y EN TIEMPO</v>
          </cell>
          <cell r="AN210">
            <v>0</v>
          </cell>
          <cell r="AO210">
            <v>0</v>
          </cell>
          <cell r="AQ210">
            <v>0</v>
          </cell>
          <cell r="AS210">
            <v>44593</v>
          </cell>
          <cell r="AT210">
            <v>44925</v>
          </cell>
          <cell r="AV210" t="str">
            <v>2. NO</v>
          </cell>
          <cell r="AY210" t="str">
            <v>2. NO</v>
          </cell>
          <cell r="AZ210">
            <v>0</v>
          </cell>
          <cell r="BD210" t="str">
            <v>2022420501000207E</v>
          </cell>
          <cell r="BE210">
            <v>52260000</v>
          </cell>
          <cell r="BG210" t="str">
            <v>https://www.secop.gov.co/CO1BusinessLine/Tendering/BuyerWorkArea/Index?docUniqueIdentifier=CO1.BDOS.2717423</v>
          </cell>
          <cell r="BJ210" t="str">
            <v xml:space="preserve">https://community.secop.gov.co/Public/Tendering/OpportunityDetail/Index?noticeUID=CO1.NTC.2719371&amp;isFromPublicArea=True&amp;isModal=False
</v>
          </cell>
        </row>
        <row r="211">
          <cell r="A211" t="str">
            <v>NC-CPS-208-2022</v>
          </cell>
          <cell r="B211" t="str">
            <v>2 NACIONAL</v>
          </cell>
          <cell r="C211" t="str">
            <v>CD-NC-241-2022</v>
          </cell>
          <cell r="D211">
            <v>208</v>
          </cell>
          <cell r="E211" t="str">
            <v>MARTIN DE JESUS CICUAMIA SUAREZ</v>
          </cell>
          <cell r="F211">
            <v>44589</v>
          </cell>
          <cell r="G211" t="str">
            <v>Prestar los Servicios Profesionales en el Grupo de Comunicación para realizar la conceptualización, desarrollo y producción de piezas comunicativas audiovisuales en el marco de la Estrategia de Comunicación de Parques Nacionales Naturales de Colombia.</v>
          </cell>
          <cell r="H211" t="str">
            <v>2 CONTRATACIÓN DIRECTA</v>
          </cell>
          <cell r="I211" t="str">
            <v>14 PRESTACIÓN DE SERVICIOS</v>
          </cell>
          <cell r="J211" t="str">
            <v>N/A</v>
          </cell>
          <cell r="K211">
            <v>24722</v>
          </cell>
          <cell r="L211">
            <v>26622</v>
          </cell>
          <cell r="M211" t="str">
            <v>28/01/2022</v>
          </cell>
          <cell r="O211">
            <v>9590000</v>
          </cell>
          <cell r="P211">
            <v>105490000</v>
          </cell>
          <cell r="Q211">
            <v>0</v>
          </cell>
          <cell r="R211" t="str">
            <v>1 PERSONA NATURAL</v>
          </cell>
          <cell r="S211" t="str">
            <v>3 CÉDULA DE CIUDADANÍA</v>
          </cell>
          <cell r="T211">
            <v>79757957</v>
          </cell>
          <cell r="U211" t="str">
            <v>N-A</v>
          </cell>
          <cell r="V211" t="str">
            <v>11 NO SE DILIGENCIA INFORMACIÓN PARA ESTE FORMULARIO EN ESTE PERÍODO DE REPORTE</v>
          </cell>
          <cell r="X211" t="str">
            <v>MARTIN DE JESUS CICUAMIA SUAREZ</v>
          </cell>
          <cell r="Y211" t="str">
            <v>1 PÓLIZA</v>
          </cell>
          <cell r="Z211" t="str">
            <v>12 SEGUROS DEL ESTADO</v>
          </cell>
          <cell r="AA211" t="str">
            <v>2 CUMPLIMIENTO</v>
          </cell>
          <cell r="AB211">
            <v>44589</v>
          </cell>
          <cell r="AC211" t="str">
            <v>33-44-101222972</v>
          </cell>
          <cell r="AD211" t="str">
            <v>GRUPO DE COMUNICACIONES Y EDUCACION AMBIENTAL</v>
          </cell>
          <cell r="AE211" t="str">
            <v>2 SUPERVISOR</v>
          </cell>
          <cell r="AF211" t="str">
            <v>3 CÉDULA DE CIUDADANÍA</v>
          </cell>
          <cell r="AG211">
            <v>79590259</v>
          </cell>
          <cell r="AH211" t="str">
            <v>JUAN CARLOS CUERVO LEON</v>
          </cell>
          <cell r="AI211">
            <v>330</v>
          </cell>
          <cell r="AJ211" t="str">
            <v>3 NO PACTADOS</v>
          </cell>
          <cell r="AK211">
            <v>44593</v>
          </cell>
          <cell r="AM211" t="str">
            <v>4 NO SE HA ADICIONADO NI EN VALOR y EN TIEMPO</v>
          </cell>
          <cell r="AN211">
            <v>0</v>
          </cell>
          <cell r="AO211">
            <v>0</v>
          </cell>
          <cell r="AQ211">
            <v>0</v>
          </cell>
          <cell r="AS211">
            <v>44593</v>
          </cell>
          <cell r="AT211">
            <v>44925</v>
          </cell>
          <cell r="AV211" t="str">
            <v>2. NO</v>
          </cell>
          <cell r="AY211" t="str">
            <v>2. NO</v>
          </cell>
          <cell r="AZ211">
            <v>0</v>
          </cell>
          <cell r="BD211" t="str">
            <v>2022420501000208E</v>
          </cell>
          <cell r="BE211">
            <v>105490000</v>
          </cell>
          <cell r="BG211" t="str">
            <v>https://www.secop.gov.co/CO1BusinessLine/Tendering/BuyerWorkArea/Index?docUniqueIdentifier=CO1.BDOS.2730355</v>
          </cell>
          <cell r="BJ211" t="str">
            <v xml:space="preserve">https://community.secop.gov.co/Public/Tendering/OpportunityDetail/Index?noticeUID=CO1.NTC.2732131&amp;isFromPublicArea=True&amp;isModal=False
</v>
          </cell>
        </row>
        <row r="212">
          <cell r="A212" t="str">
            <v>NC-CPS-209-2022</v>
          </cell>
          <cell r="B212" t="str">
            <v>2 NACIONAL</v>
          </cell>
          <cell r="C212" t="str">
            <v>CD-NC-217-2022</v>
          </cell>
          <cell r="D212">
            <v>209</v>
          </cell>
          <cell r="E212" t="str">
            <v>DANILO ARENAS HOLGUIN</v>
          </cell>
          <cell r="F212">
            <v>44589</v>
          </cell>
          <cell r="G212" t="str">
            <v>Prestación de Servicios Profesionales de apoyo a la gestión del Grupo de Comunicaciones en la preproducción, producción y postproducción de productos audiovisuales en el marco de la Estrategia de comunicaciones, para posicionar a Parques Nacionales Naturales de Colombia</v>
          </cell>
          <cell r="H212" t="str">
            <v>2 CONTRATACIÓN DIRECTA</v>
          </cell>
          <cell r="I212" t="str">
            <v>14 PRESTACIÓN DE SERVICIOS</v>
          </cell>
          <cell r="J212" t="str">
            <v>N/A</v>
          </cell>
          <cell r="K212">
            <v>24222</v>
          </cell>
          <cell r="L212">
            <v>26722</v>
          </cell>
          <cell r="M212" t="str">
            <v>28/01/2022</v>
          </cell>
          <cell r="O212">
            <v>3333000</v>
          </cell>
          <cell r="P212">
            <v>36551900</v>
          </cell>
          <cell r="Q212">
            <v>0</v>
          </cell>
          <cell r="R212" t="str">
            <v>1 PERSONA NATURAL</v>
          </cell>
          <cell r="S212" t="str">
            <v>3 CÉDULA DE CIUDADANÍA</v>
          </cell>
          <cell r="T212">
            <v>1225088807</v>
          </cell>
          <cell r="U212" t="str">
            <v>N-A</v>
          </cell>
          <cell r="V212" t="str">
            <v>11 NO SE DILIGENCIA INFORMACIÓN PARA ESTE FORMULARIO EN ESTE PERÍODO DE REPORTE</v>
          </cell>
          <cell r="X212" t="str">
            <v>DANILO ARENAS HOLGUIN</v>
          </cell>
          <cell r="Y212" t="str">
            <v>6 NO CONSTITUYÓ GARANTÍAS</v>
          </cell>
          <cell r="AA212" t="str">
            <v>N-A</v>
          </cell>
          <cell r="AB212" t="str">
            <v>N-A</v>
          </cell>
          <cell r="AC212" t="str">
            <v>N-A</v>
          </cell>
          <cell r="AD212" t="str">
            <v>GRUPO DE COMUNICACIONES Y EDUCACION AMBIENTAL</v>
          </cell>
          <cell r="AE212" t="str">
            <v>2 SUPERVISOR</v>
          </cell>
          <cell r="AF212" t="str">
            <v>3 CÉDULA DE CIUDADANÍA</v>
          </cell>
          <cell r="AG212">
            <v>79590259</v>
          </cell>
          <cell r="AH212" t="str">
            <v>JUAN CARLOS CUERVO LEON</v>
          </cell>
          <cell r="AI212">
            <v>329</v>
          </cell>
          <cell r="AJ212" t="str">
            <v>3 NO PACTADOS</v>
          </cell>
          <cell r="AK212">
            <v>44593</v>
          </cell>
          <cell r="AM212" t="str">
            <v>4 NO SE HA ADICIONADO NI EN VALOR y EN TIEMPO</v>
          </cell>
          <cell r="AN212">
            <v>0</v>
          </cell>
          <cell r="AO212">
            <v>0</v>
          </cell>
          <cell r="AQ212">
            <v>0</v>
          </cell>
          <cell r="AS212">
            <v>44593</v>
          </cell>
          <cell r="AT212">
            <v>44924</v>
          </cell>
          <cell r="AV212" t="str">
            <v>2. NO</v>
          </cell>
          <cell r="AY212" t="str">
            <v>2. NO</v>
          </cell>
          <cell r="AZ212">
            <v>0</v>
          </cell>
          <cell r="BD212" t="str">
            <v>2022420501000209E</v>
          </cell>
          <cell r="BE212">
            <v>36551900</v>
          </cell>
          <cell r="BG212" t="str">
            <v>https://www.secop.gov.co/CO1BusinessLine/Tendering/BuyerWorkArea/Index?docUniqueIdentifier=CO1.BDOS.2727105</v>
          </cell>
          <cell r="BJ212" t="str">
            <v xml:space="preserve">https://community.secop.gov.co/Public/Tendering/OpportunityDetail/Index?noticeUID=CO1.NTC.2731238&amp;isFromPublicArea=True&amp;isModal=False
</v>
          </cell>
        </row>
        <row r="213">
          <cell r="A213" t="str">
            <v>NC-CPS-210-2022</v>
          </cell>
          <cell r="B213" t="str">
            <v>2 NACIONAL</v>
          </cell>
          <cell r="C213" t="str">
            <v>CD-NC-218-2022</v>
          </cell>
          <cell r="D213">
            <v>210</v>
          </cell>
          <cell r="E213" t="str">
            <v>LUISA FERNANDA CASTILLO RAMIREZ</v>
          </cell>
          <cell r="F213">
            <v>44589</v>
          </cell>
          <cell r="G213" t="str">
            <v>Prestar los Servicios Profesionales en el Grupo de Comunicación para ejecutar actividades que contribuyan a la implementación de la estrategia de comunicación Interna y Externa de Parques Nacionales Naturales, que permitan el posicionamiento de la entidad.</v>
          </cell>
          <cell r="H213" t="str">
            <v>2 CONTRATACIÓN DIRECTA</v>
          </cell>
          <cell r="I213" t="str">
            <v>14 PRESTACIÓN DE SERVICIOS</v>
          </cell>
          <cell r="J213" t="str">
            <v>N/A</v>
          </cell>
          <cell r="K213">
            <v>25922</v>
          </cell>
          <cell r="L213">
            <v>27022</v>
          </cell>
          <cell r="M213" t="str">
            <v>28/01/2022</v>
          </cell>
          <cell r="O213">
            <v>3333000</v>
          </cell>
          <cell r="P213">
            <v>37107400</v>
          </cell>
          <cell r="Q213">
            <v>0</v>
          </cell>
          <cell r="R213" t="str">
            <v>1 PERSONA NATURAL</v>
          </cell>
          <cell r="S213" t="str">
            <v>3 CÉDULA DE CIUDADANÍA</v>
          </cell>
          <cell r="T213">
            <v>1014292323</v>
          </cell>
          <cell r="U213" t="str">
            <v>N-A</v>
          </cell>
          <cell r="V213" t="str">
            <v>11 NO SE DILIGENCIA INFORMACIÓN PARA ESTE FORMULARIO EN ESTE PERÍODO DE REPORTE</v>
          </cell>
          <cell r="X213" t="str">
            <v>LUISA FERNANDA CASTILLO RAMIREZ</v>
          </cell>
          <cell r="Y213" t="str">
            <v>6 NO CONSTITUYÓ GARANTÍAS</v>
          </cell>
          <cell r="AA213" t="str">
            <v>N-A</v>
          </cell>
          <cell r="AB213" t="str">
            <v>N-A</v>
          </cell>
          <cell r="AC213" t="str">
            <v>N-A</v>
          </cell>
          <cell r="AD213" t="str">
            <v>GRUPO DE COMUNICACIONES Y EDUCACION AMBIENTAL</v>
          </cell>
          <cell r="AE213" t="str">
            <v>2 SUPERVISOR</v>
          </cell>
          <cell r="AF213" t="str">
            <v>3 CÉDULA DE CIUDADANÍA</v>
          </cell>
          <cell r="AG213">
            <v>79590259</v>
          </cell>
          <cell r="AH213" t="str">
            <v>JUAN CARLOS CUERVO LEON</v>
          </cell>
          <cell r="AI213">
            <v>334</v>
          </cell>
          <cell r="AJ213" t="str">
            <v>3 NO PACTADOS</v>
          </cell>
          <cell r="AK213">
            <v>44589</v>
          </cell>
          <cell r="AM213" t="str">
            <v>4 NO SE HA ADICIONADO NI EN VALOR y EN TIEMPO</v>
          </cell>
          <cell r="AN213">
            <v>0</v>
          </cell>
          <cell r="AO213">
            <v>0</v>
          </cell>
          <cell r="AQ213">
            <v>0</v>
          </cell>
          <cell r="AS213">
            <v>44589</v>
          </cell>
          <cell r="AT213">
            <v>44925</v>
          </cell>
          <cell r="AV213" t="str">
            <v>2. NO</v>
          </cell>
          <cell r="AY213" t="str">
            <v>2. NO</v>
          </cell>
          <cell r="AZ213">
            <v>0</v>
          </cell>
          <cell r="BD213" t="str">
            <v>2022420501000210E</v>
          </cell>
          <cell r="BE213">
            <v>37107400</v>
          </cell>
          <cell r="BG213" t="str">
            <v>https://www.secop.gov.co/CO1BusinessLine/Tendering/BuyerWorkArea/Index?docUniqueIdentifier=CO1.BDOS.2727776</v>
          </cell>
          <cell r="BJ213" t="str">
            <v>https://community.secop.gov.co/Public/Tendering/OpportunityDetail/Index?noticeUID=CO1.NTC.2731403&amp;isFromPublicArea=True&amp;isModal=False</v>
          </cell>
        </row>
        <row r="214">
          <cell r="A214" t="str">
            <v>NC-CPS-211-2022</v>
          </cell>
          <cell r="B214" t="str">
            <v>2 NACIONAL</v>
          </cell>
          <cell r="C214" t="str">
            <v>CD-NC-243-2022</v>
          </cell>
          <cell r="D214">
            <v>211</v>
          </cell>
          <cell r="E214" t="str">
            <v>JENNY ASTRID HERNANDEZ ORTIZ</v>
          </cell>
          <cell r="F214">
            <v>44589</v>
          </cell>
          <cell r="G214" t="str">
            <v>Prestación de servicios profesionales para el monitoreo a traves de sensores remotos de los proyectos de restauración ecológica que se implementan en las areas el SPNN.</v>
          </cell>
          <cell r="H214" t="str">
            <v>2 CONTRATACIÓN DIRECTA</v>
          </cell>
          <cell r="I214" t="str">
            <v>14 PRESTACIÓN DE SERVICIOS</v>
          </cell>
          <cell r="J214" t="str">
            <v>N/A</v>
          </cell>
          <cell r="K214">
            <v>22022</v>
          </cell>
          <cell r="L214">
            <v>26822</v>
          </cell>
          <cell r="M214" t="str">
            <v>28/01/2022</v>
          </cell>
          <cell r="O214">
            <v>5700000</v>
          </cell>
          <cell r="P214">
            <v>62510000</v>
          </cell>
          <cell r="Q214">
            <v>0</v>
          </cell>
          <cell r="R214" t="str">
            <v>1 PERSONA NATURAL</v>
          </cell>
          <cell r="S214" t="str">
            <v>3 CÉDULA DE CIUDADANÍA</v>
          </cell>
          <cell r="T214">
            <v>53012931</v>
          </cell>
          <cell r="U214" t="str">
            <v>N-A</v>
          </cell>
          <cell r="V214" t="str">
            <v>11 NO SE DILIGENCIA INFORMACIÓN PARA ESTE FORMULARIO EN ESTE PERÍODO DE REPORTE</v>
          </cell>
          <cell r="X214" t="str">
            <v>JENNY ASTRID HERNANDEZ ORTIZ</v>
          </cell>
          <cell r="Y214" t="str">
            <v>1 PÓLIZA</v>
          </cell>
          <cell r="Z214" t="str">
            <v>12 SEGUROS DEL ESTADO</v>
          </cell>
          <cell r="AA214" t="str">
            <v>2 CUMPLIMIENTO</v>
          </cell>
          <cell r="AB214">
            <v>44589</v>
          </cell>
          <cell r="AC214" t="str">
            <v>25-46-101020785</v>
          </cell>
          <cell r="AD214" t="str">
            <v>GRUPO DE PLANEACIÓN Y MANEJO</v>
          </cell>
          <cell r="AE214" t="str">
            <v>2 SUPERVISOR</v>
          </cell>
          <cell r="AF214" t="str">
            <v>3 CÉDULA DE CIUDADANÍA</v>
          </cell>
          <cell r="AG214">
            <v>52827064</v>
          </cell>
          <cell r="AH214" t="str">
            <v>SANDRA MILENA RODRIGUEZ PEÑA</v>
          </cell>
          <cell r="AI214">
            <v>329</v>
          </cell>
          <cell r="AJ214" t="str">
            <v>3 NO PACTADOS</v>
          </cell>
          <cell r="AK214">
            <v>44593</v>
          </cell>
          <cell r="AM214" t="str">
            <v>4 NO SE HA ADICIONADO NI EN VALOR y EN TIEMPO</v>
          </cell>
          <cell r="AN214">
            <v>0</v>
          </cell>
          <cell r="AO214">
            <v>0</v>
          </cell>
          <cell r="AQ214">
            <v>0</v>
          </cell>
          <cell r="AS214">
            <v>44593</v>
          </cell>
          <cell r="AT214">
            <v>44924</v>
          </cell>
          <cell r="AV214" t="str">
            <v>2. NO</v>
          </cell>
          <cell r="AY214" t="str">
            <v>2. NO</v>
          </cell>
          <cell r="AZ214">
            <v>0</v>
          </cell>
          <cell r="BD214" t="str">
            <v>2022420501000211E</v>
          </cell>
          <cell r="BE214">
            <v>62510000</v>
          </cell>
          <cell r="BG214" t="str">
            <v>https://www.secop.gov.co/CO1BusinessLine/Tendering/BuyerWorkArea/Index?docUniqueIdentifier=CO1.BDOS.2741718</v>
          </cell>
          <cell r="BJ214" t="str">
            <v>https://community.secop.gov.co/Public/Tendering/OpportunityDetail/Index?noticeUID=CO1.NTC.2669700&amp;isFromPublicArea=True&amp;isModal=False</v>
          </cell>
        </row>
        <row r="215">
          <cell r="A215" t="str">
            <v>NC-CPS-212-2022</v>
          </cell>
          <cell r="B215" t="str">
            <v>2 NACIONAL</v>
          </cell>
          <cell r="C215" t="str">
            <v>CD-NC-242-2022</v>
          </cell>
          <cell r="D215">
            <v>212</v>
          </cell>
          <cell r="E215" t="str">
            <v>FABIAN RICARDO PERTUZ PEÑA</v>
          </cell>
          <cell r="F215">
            <v>44589</v>
          </cell>
          <cell r="G215" t="str">
            <v>Prestación de servicios profesionales al grupo de planeacion y manejo para la actualizacion del lineamiento institucional de Sistemas sostenibles para la conservación y acompañamiento tecnico para su implementacion en las áreas protegidas.</v>
          </cell>
          <cell r="H215" t="str">
            <v>2 CONTRATACIÓN DIRECTA</v>
          </cell>
          <cell r="I215" t="str">
            <v>14 PRESTACIÓN DE SERVICIOS</v>
          </cell>
          <cell r="J215" t="str">
            <v>N/A</v>
          </cell>
          <cell r="K215">
            <v>21422</v>
          </cell>
          <cell r="L215">
            <v>26922</v>
          </cell>
          <cell r="M215" t="str">
            <v>28/01/2022</v>
          </cell>
          <cell r="O215">
            <v>6794000</v>
          </cell>
          <cell r="P215">
            <v>74507533</v>
          </cell>
          <cell r="Q215">
            <v>0.3333333283662796</v>
          </cell>
          <cell r="R215" t="str">
            <v>1 PERSONA NATURAL</v>
          </cell>
          <cell r="S215" t="str">
            <v>3 CÉDULA DE CIUDADANÍA</v>
          </cell>
          <cell r="T215">
            <v>79945334</v>
          </cell>
          <cell r="U215" t="str">
            <v>N-A</v>
          </cell>
          <cell r="V215" t="str">
            <v>11 NO SE DILIGENCIA INFORMACIÓN PARA ESTE FORMULARIO EN ESTE PERÍODO DE REPORTE</v>
          </cell>
          <cell r="X215" t="str">
            <v>FABIAN RICARDO PERTUZ PEÑA</v>
          </cell>
          <cell r="Y215" t="str">
            <v>1 PÓLIZA</v>
          </cell>
          <cell r="Z215" t="str">
            <v>12 SEGUROS DEL ESTADO</v>
          </cell>
          <cell r="AA215" t="str">
            <v>2 CUMPLIMIENTO</v>
          </cell>
          <cell r="AB215">
            <v>44589</v>
          </cell>
          <cell r="AC215" t="str">
            <v>18-46-101013859</v>
          </cell>
          <cell r="AD215" t="str">
            <v>GRUPO DE PLANEACIÓN Y MANEJO</v>
          </cell>
          <cell r="AE215" t="str">
            <v>2 SUPERVISOR</v>
          </cell>
          <cell r="AF215" t="str">
            <v>3 CÉDULA DE CIUDADANÍA</v>
          </cell>
          <cell r="AG215">
            <v>52827064</v>
          </cell>
          <cell r="AH215" t="str">
            <v>SANDRA MILENA RODRIGUEZ PEÑA</v>
          </cell>
          <cell r="AI215">
            <v>329</v>
          </cell>
          <cell r="AJ215" t="str">
            <v>3 NO PACTADOS</v>
          </cell>
          <cell r="AK215">
            <v>44593</v>
          </cell>
          <cell r="AM215" t="str">
            <v>4 NO SE HA ADICIONADO NI EN VALOR y EN TIEMPO</v>
          </cell>
          <cell r="AN215">
            <v>0</v>
          </cell>
          <cell r="AO215">
            <v>0</v>
          </cell>
          <cell r="AQ215">
            <v>0</v>
          </cell>
          <cell r="AS215">
            <v>44593</v>
          </cell>
          <cell r="AT215">
            <v>44924</v>
          </cell>
          <cell r="AV215" t="str">
            <v>2. NO</v>
          </cell>
          <cell r="AY215" t="str">
            <v>2. NO</v>
          </cell>
          <cell r="AZ215">
            <v>0</v>
          </cell>
          <cell r="BD215" t="str">
            <v>2022420501000212E</v>
          </cell>
          <cell r="BE215">
            <v>74507533</v>
          </cell>
          <cell r="BG215" t="str">
            <v>https://www.secop.gov.co/CO1BusinessLine/Tendering/BuyerWorkArea/Index?docUniqueIdentifier=CO1.BDOS.2729462</v>
          </cell>
          <cell r="BJ215" t="str">
            <v>https://community.secop.gov.co/Public/Tendering/OpportunityDetail/Index?noticeUID=CO1.NTC.2765212&amp;isFromPublicArea=True&amp;isModal=False</v>
          </cell>
        </row>
        <row r="216">
          <cell r="A216" t="str">
            <v>NC-CPS-213-2022</v>
          </cell>
          <cell r="B216" t="str">
            <v>2 NACIONAL</v>
          </cell>
          <cell r="C216" t="str">
            <v>CD-NC-236-2022</v>
          </cell>
          <cell r="D216">
            <v>213</v>
          </cell>
          <cell r="E216" t="str">
            <v>ANGELA MARIA ORTIZ VILLALBA</v>
          </cell>
          <cell r="F216">
            <v>44589</v>
          </cell>
          <cell r="G216" t="str">
            <v>Prestación de servicios profesionales en el Grupo de comunicaciones, para realizar el seguimiento y/o actualización de los diferentes instrumentos de planeación en el marco del Modelo Integrado de Planeación y Gestión vigente.</v>
          </cell>
          <cell r="H216" t="str">
            <v>2 CONTRATACIÓN DIRECTA</v>
          </cell>
          <cell r="I216" t="str">
            <v>14 PRESTACIÓN DE SERVICIOS</v>
          </cell>
          <cell r="J216" t="str">
            <v>N/A</v>
          </cell>
          <cell r="K216">
            <v>25822</v>
          </cell>
          <cell r="L216">
            <v>27222</v>
          </cell>
          <cell r="M216" t="str">
            <v>28/01/2022</v>
          </cell>
          <cell r="O216">
            <v>6794000</v>
          </cell>
          <cell r="P216">
            <v>75639867</v>
          </cell>
          <cell r="Q216">
            <v>-0.3333333432674408</v>
          </cell>
          <cell r="R216" t="str">
            <v>1 PERSONA NATURAL</v>
          </cell>
          <cell r="S216" t="str">
            <v>3 CÉDULA DE CIUDADANÍA</v>
          </cell>
          <cell r="T216">
            <v>52219533</v>
          </cell>
          <cell r="U216" t="str">
            <v>N-A</v>
          </cell>
          <cell r="V216" t="str">
            <v>11 NO SE DILIGENCIA INFORMACIÓN PARA ESTE FORMULARIO EN ESTE PERÍODO DE REPORTE</v>
          </cell>
          <cell r="X216" t="str">
            <v>ANGELA MARIA ORTIZ VILLALBA</v>
          </cell>
          <cell r="Y216" t="str">
            <v>1 PÓLIZA</v>
          </cell>
          <cell r="Z216" t="str">
            <v>12 SEGUROS DEL ESTADO</v>
          </cell>
          <cell r="AA216" t="str">
            <v>2 CUMPLIMIENTO</v>
          </cell>
          <cell r="AB216">
            <v>44589</v>
          </cell>
          <cell r="AC216" t="str">
            <v>14-44-101147421</v>
          </cell>
          <cell r="AD216" t="str">
            <v>GRUPO DE COMUNICACIONES Y EDUCACION AMBIENTAL</v>
          </cell>
          <cell r="AE216" t="str">
            <v>2 SUPERVISOR</v>
          </cell>
          <cell r="AF216" t="str">
            <v>3 CÉDULA DE CIUDADANÍA</v>
          </cell>
          <cell r="AG216">
            <v>79590259</v>
          </cell>
          <cell r="AH216" t="str">
            <v>JUAN CARLOS CUERVO LEON</v>
          </cell>
          <cell r="AI216">
            <v>334</v>
          </cell>
          <cell r="AJ216" t="str">
            <v>3 NO PACTADOS</v>
          </cell>
          <cell r="AK216">
            <v>44593</v>
          </cell>
          <cell r="AM216" t="str">
            <v>4 NO SE HA ADICIONADO NI EN VALOR y EN TIEMPO</v>
          </cell>
          <cell r="AN216">
            <v>0</v>
          </cell>
          <cell r="AO216">
            <v>0</v>
          </cell>
          <cell r="AQ216">
            <v>0</v>
          </cell>
          <cell r="AS216">
            <v>44593</v>
          </cell>
          <cell r="AT216">
            <v>44925</v>
          </cell>
          <cell r="AV216" t="str">
            <v>2. NO</v>
          </cell>
          <cell r="AY216" t="str">
            <v>2. NO</v>
          </cell>
          <cell r="AZ216">
            <v>0</v>
          </cell>
          <cell r="BD216" t="str">
            <v>2022420501000213E</v>
          </cell>
          <cell r="BE216">
            <v>75639867</v>
          </cell>
          <cell r="BG216" t="str">
            <v>https://www.secop.gov.co/CO1BusinessLine/Tendering/BuyerWorkArea/Index?docUniqueIdentifier=CO1.BDOS.2730803</v>
          </cell>
          <cell r="BJ216" t="str">
            <v xml:space="preserve">https://community.secop.gov.co/Public/Tendering/OpportunityDetail/Index?noticeUID=CO1.NTC.2737422&amp;isFromPublicArea=True&amp;isModal=False
</v>
          </cell>
        </row>
        <row r="217">
          <cell r="A217" t="str">
            <v>NC-CPS-214-2022</v>
          </cell>
          <cell r="B217" t="str">
            <v>2 NACIONAL</v>
          </cell>
          <cell r="C217" t="str">
            <v>CD-NC-183-2022</v>
          </cell>
          <cell r="D217">
            <v>214</v>
          </cell>
          <cell r="E217" t="str">
            <v>ERIKA ANDREA OSPINA CUERVO</v>
          </cell>
          <cell r="F217">
            <v>44589</v>
          </cell>
          <cell r="G217" t="str">
            <v>Prestación de servicios profesionales para la administración y gestión de las herramientas del componente predial y catastral de la Entidad.</v>
          </cell>
          <cell r="H217" t="str">
            <v>2 CONTRATACIÓN DIRECTA</v>
          </cell>
          <cell r="I217" t="str">
            <v>14 PRESTACIÓN DE SERVICIOS</v>
          </cell>
          <cell r="J217" t="str">
            <v>N/A</v>
          </cell>
          <cell r="K217">
            <v>17422</v>
          </cell>
          <cell r="L217">
            <v>27322</v>
          </cell>
          <cell r="M217" t="str">
            <v>28/01/2022</v>
          </cell>
          <cell r="O217">
            <v>5100000</v>
          </cell>
          <cell r="P217">
            <v>55930000</v>
          </cell>
          <cell r="Q217">
            <v>0</v>
          </cell>
          <cell r="R217" t="str">
            <v>1 PERSONA NATURAL</v>
          </cell>
          <cell r="S217" t="str">
            <v>3 CÉDULA DE CIUDADANÍA</v>
          </cell>
          <cell r="T217">
            <v>1032360020</v>
          </cell>
          <cell r="U217" t="str">
            <v>N-A</v>
          </cell>
          <cell r="V217" t="str">
            <v>11 NO SE DILIGENCIA INFORMACIÓN PARA ESTE FORMULARIO EN ESTE PERÍODO DE REPORTE</v>
          </cell>
          <cell r="X217" t="str">
            <v>ERIKA ANDREA OSPINA CUERVO</v>
          </cell>
          <cell r="Y217" t="str">
            <v>1 PÓLIZA</v>
          </cell>
          <cell r="AA217" t="str">
            <v>2 CUMPLIMIENTO</v>
          </cell>
          <cell r="AB217">
            <v>2</v>
          </cell>
          <cell r="AD217" t="str">
            <v>GRUPO DE GESTION DEL CONOCIMIENTO E INNOVACIÓN</v>
          </cell>
          <cell r="AE217" t="str">
            <v>2 SUPERVISOR</v>
          </cell>
          <cell r="AF217" t="str">
            <v>3 CÉDULA DE CIUDADANÍA</v>
          </cell>
          <cell r="AG217">
            <v>51723033</v>
          </cell>
          <cell r="AH217" t="str">
            <v>LUZ MILA SOTELO DELGADILLO</v>
          </cell>
          <cell r="AI217">
            <v>329</v>
          </cell>
          <cell r="AJ217" t="str">
            <v>3 NO PACTADOS</v>
          </cell>
          <cell r="AK217">
            <v>44600</v>
          </cell>
          <cell r="AM217" t="str">
            <v>4 NO SE HA ADICIONADO NI EN VALOR y EN TIEMPO</v>
          </cell>
          <cell r="AN217">
            <v>0</v>
          </cell>
          <cell r="AO217">
            <v>0</v>
          </cell>
          <cell r="AQ217">
            <v>0</v>
          </cell>
          <cell r="AS217">
            <v>44600</v>
          </cell>
          <cell r="AT217">
            <v>44925</v>
          </cell>
          <cell r="AV217" t="str">
            <v>2. NO</v>
          </cell>
          <cell r="AY217" t="str">
            <v>2. NO</v>
          </cell>
          <cell r="AZ217">
            <v>0</v>
          </cell>
          <cell r="BD217" t="str">
            <v>2022420501000214E</v>
          </cell>
          <cell r="BE217">
            <v>55930000</v>
          </cell>
          <cell r="BG217" t="str">
            <v>https://www.secop.gov.co/CO1BusinessLine/Tendering/BuyerWorkArea/Index?docUniqueIdentifier=CO1.BDOS.2666819</v>
          </cell>
          <cell r="BJ217" t="str">
            <v xml:space="preserve">https://community.secop.gov.co/Public/Tendering/OpportunityDetail/Index?noticeUID=CO1.NTC.2669700&amp;isFromPublicArea=True&amp;isModal=False
</v>
          </cell>
        </row>
        <row r="218">
          <cell r="A218" t="str">
            <v>NC-CPS-215-2022</v>
          </cell>
          <cell r="B218" t="str">
            <v>2 NACIONAL</v>
          </cell>
          <cell r="C218" t="str">
            <v>CD-NC-239-2022</v>
          </cell>
          <cell r="D218">
            <v>215</v>
          </cell>
          <cell r="E218" t="str">
            <v>SERGIO HERNANDO OROZCO CHAPARRO</v>
          </cell>
          <cell r="F218">
            <v>44589</v>
          </cell>
          <cell r="G218" t="str">
            <v>Prestar los Servicios Profesionales y de apoyo en el Grupo de Comunicaciones para implementar la estrategia de comunicación externa mediante los mecanismos de divulgación de la entidad, diseñar y desarrollar eventos que visibilicen la gestión de Parques Nacionales Naturales y las acciones que se realizan en su implementación.</v>
          </cell>
          <cell r="H218" t="str">
            <v>2 CONTRATACIÓN DIRECTA</v>
          </cell>
          <cell r="I218" t="str">
            <v>14 PRESTACIÓN DE SERVICIOS</v>
          </cell>
          <cell r="J218" t="str">
            <v>N/A</v>
          </cell>
          <cell r="K218">
            <v>29122</v>
          </cell>
          <cell r="L218">
            <v>27422</v>
          </cell>
          <cell r="M218" t="str">
            <v>28/01/2022</v>
          </cell>
          <cell r="O218">
            <v>6304000</v>
          </cell>
          <cell r="P218">
            <v>56736000</v>
          </cell>
          <cell r="Q218">
            <v>0</v>
          </cell>
          <cell r="R218" t="str">
            <v>1 PERSONA NATURAL</v>
          </cell>
          <cell r="S218" t="str">
            <v>3 CÉDULA DE CIUDADANÍA</v>
          </cell>
          <cell r="T218">
            <v>1015399346</v>
          </cell>
          <cell r="U218" t="str">
            <v>N-A</v>
          </cell>
          <cell r="V218" t="str">
            <v>11 NO SE DILIGENCIA INFORMACIÓN PARA ESTE FORMULARIO EN ESTE PERÍODO DE REPORTE</v>
          </cell>
          <cell r="X218" t="str">
            <v>SERGIO HERNANDO OROZCO CHAPARRO</v>
          </cell>
          <cell r="Y218" t="str">
            <v>1 PÓLIZA</v>
          </cell>
          <cell r="Z218" t="str">
            <v>1 ACE SEGUROS</v>
          </cell>
          <cell r="AA218" t="str">
            <v>2 CUMPLIMIENTO</v>
          </cell>
          <cell r="AB218">
            <v>44589</v>
          </cell>
          <cell r="AC218" t="str">
            <v>21-46-101044606</v>
          </cell>
          <cell r="AD218" t="str">
            <v>GRUPO DE COMUNICACIONES Y EDUCACION AMBIENTAL</v>
          </cell>
          <cell r="AE218" t="str">
            <v>2 SUPERVISOR</v>
          </cell>
          <cell r="AF218" t="str">
            <v>3 CÉDULA DE CIUDADANÍA</v>
          </cell>
          <cell r="AG218">
            <v>79590259</v>
          </cell>
          <cell r="AH218" t="str">
            <v>JUAN CARLOS CUERVO LEON</v>
          </cell>
          <cell r="AI218">
            <v>270</v>
          </cell>
          <cell r="AJ218" t="str">
            <v>3 NO PACTADOS</v>
          </cell>
          <cell r="AK218">
            <v>44593</v>
          </cell>
          <cell r="AM218" t="str">
            <v>4 NO SE HA ADICIONADO NI EN VALOR y EN TIEMPO</v>
          </cell>
          <cell r="AN218">
            <v>0</v>
          </cell>
          <cell r="AO218">
            <v>0</v>
          </cell>
          <cell r="AQ218">
            <v>0</v>
          </cell>
          <cell r="AS218">
            <v>44593</v>
          </cell>
          <cell r="AT218">
            <v>44864</v>
          </cell>
          <cell r="AV218" t="str">
            <v>2. NO</v>
          </cell>
          <cell r="AY218" t="str">
            <v>2. NO</v>
          </cell>
          <cell r="AZ218">
            <v>0</v>
          </cell>
          <cell r="BD218" t="str">
            <v>2022420501000215E</v>
          </cell>
          <cell r="BE218">
            <v>56736000</v>
          </cell>
          <cell r="BG218" t="str">
            <v>https://www.secop.gov.co/CO1BusinessLine/Tendering/BuyerWorkArea/Index?docUniqueIdentifier=CO1.BDOS.2729462</v>
          </cell>
          <cell r="BJ218" t="str">
            <v xml:space="preserve">https://community.secop.gov.co/Public/Tendering/OpportunityDetail/Index?noticeUID=CO1.NTC.2765212&amp;isFromPublicArea=True&amp;isModal=False
</v>
          </cell>
        </row>
        <row r="219">
          <cell r="A219" t="str">
            <v>NC-CPS-216-2022</v>
          </cell>
          <cell r="B219" t="str">
            <v>2 NACIONAL</v>
          </cell>
          <cell r="C219" t="str">
            <v>CD-NC-223-2022</v>
          </cell>
          <cell r="D219">
            <v>216</v>
          </cell>
          <cell r="E219" t="str">
            <v>JOHN ALEXANDER VANEGAS LIEVANO</v>
          </cell>
          <cell r="F219">
            <v>44589</v>
          </cell>
          <cell r="G219" t="str">
            <v xml:space="preserve">Prestar los servicios profesionales para realizar el diseño e implementación de incentivos a la conservación en ecosistemas estratégicos y sus servicios complementarios con actores, comunidades y beneficiarios de las áreas protegidas del Sistema de Parques Nacionales Naturales
</v>
          </cell>
          <cell r="H219" t="str">
            <v>2 CONTRATACIÓN DIRECTA</v>
          </cell>
          <cell r="I219" t="str">
            <v>14 PRESTACIÓN DE SERVICIOS</v>
          </cell>
          <cell r="J219" t="str">
            <v>N/A</v>
          </cell>
          <cell r="K219">
            <v>29022</v>
          </cell>
          <cell r="L219">
            <v>27822</v>
          </cell>
          <cell r="M219" t="str">
            <v>28/01/2022</v>
          </cell>
          <cell r="O219">
            <v>5100000</v>
          </cell>
          <cell r="P219">
            <v>55930000</v>
          </cell>
          <cell r="Q219">
            <v>0</v>
          </cell>
          <cell r="R219" t="str">
            <v>1 PERSONA NATURAL</v>
          </cell>
          <cell r="S219" t="str">
            <v>3 CÉDULA DE CIUDADANÍA</v>
          </cell>
          <cell r="T219">
            <v>79823013</v>
          </cell>
          <cell r="U219" t="str">
            <v>N-A</v>
          </cell>
          <cell r="V219" t="str">
            <v>11 NO SE DILIGENCIA INFORMACIÓN PARA ESTE FORMULARIO EN ESTE PERÍODO DE REPORTE</v>
          </cell>
          <cell r="X219" t="str">
            <v>JOHN ALEXANDER VANEGAS LIEVANO</v>
          </cell>
          <cell r="Y219" t="str">
            <v>1 PÓLIZA</v>
          </cell>
          <cell r="Z219" t="str">
            <v>13 SURAMERICANA</v>
          </cell>
          <cell r="AA219" t="str">
            <v>2 CUMPLIMIENTO</v>
          </cell>
          <cell r="AB219">
            <v>44589</v>
          </cell>
          <cell r="AC219" t="str">
            <v>3262179-4</v>
          </cell>
          <cell r="AD219" t="str">
            <v>SUBDIRECCIÓN DE SOSTENIBILIDAD Y NEGOCIOS AMBIENTALES</v>
          </cell>
          <cell r="AE219" t="str">
            <v>2 SUPERVISOR</v>
          </cell>
          <cell r="AF219" t="str">
            <v>3 CÉDULA DE CIUDADANÍA</v>
          </cell>
          <cell r="AG219">
            <v>80857647</v>
          </cell>
          <cell r="AH219" t="str">
            <v>LUIS ALBERTO BAUTISTA PEÑA</v>
          </cell>
          <cell r="AI219">
            <v>329</v>
          </cell>
          <cell r="AJ219" t="str">
            <v>3 NO PACTADOS</v>
          </cell>
          <cell r="AK219">
            <v>44593</v>
          </cell>
          <cell r="AM219" t="str">
            <v>4 NO SE HA ADICIONADO NI EN VALOR y EN TIEMPO</v>
          </cell>
          <cell r="AN219">
            <v>0</v>
          </cell>
          <cell r="AO219">
            <v>0</v>
          </cell>
          <cell r="AQ219">
            <v>0</v>
          </cell>
          <cell r="AS219">
            <v>44594</v>
          </cell>
          <cell r="AT219">
            <v>44925</v>
          </cell>
          <cell r="AV219" t="str">
            <v>2. NO</v>
          </cell>
          <cell r="AY219" t="str">
            <v>2. NO</v>
          </cell>
          <cell r="AZ219">
            <v>0</v>
          </cell>
          <cell r="BD219" t="str">
            <v>2022420501000216E</v>
          </cell>
          <cell r="BE219">
            <v>55930000</v>
          </cell>
          <cell r="BG219" t="str">
            <v>https://www.secop.gov.co/CO1BusinessLine/Tendering/BuyerWorkArea/Index?docUniqueIdentifier=CO1.BDOS.2761062</v>
          </cell>
          <cell r="BJ219" t="str">
            <v>https://community.secop.gov.co/Public/Tendering/OpportunityDetail/Index?noticeUID=CO1.NTC.2772263&amp;isFromPublicArea=True&amp;isModal=False</v>
          </cell>
        </row>
        <row r="220">
          <cell r="A220" t="str">
            <v>NC-CPS-217-2022</v>
          </cell>
          <cell r="B220" t="str">
            <v>2 NACIONAL</v>
          </cell>
          <cell r="C220" t="str">
            <v>CD-NC-226-2022</v>
          </cell>
          <cell r="D220">
            <v>217</v>
          </cell>
          <cell r="E220" t="str">
            <v>DECXI CONSTANZA BELTRAN RODRIGUEZ</v>
          </cell>
          <cell r="F220">
            <v>44589</v>
          </cell>
          <cell r="G220" t="str">
            <v>Prestación de servicios profesionales para impulso y seguimiento a trámites ambientales de competencia de la Subdirección de Gestión y Manejo de Áreas Protegidas, como apoyo a los procesos de Autoridad Ambiental y Coordinación del SINAP.</v>
          </cell>
          <cell r="H220" t="str">
            <v>2 CONTRATACIÓN DIRECTA</v>
          </cell>
          <cell r="I220" t="str">
            <v>14 PRESTACIÓN DE SERVICIOS</v>
          </cell>
          <cell r="J220" t="str">
            <v>N/A</v>
          </cell>
          <cell r="K220">
            <v>28622</v>
          </cell>
          <cell r="L220">
            <v>28022</v>
          </cell>
          <cell r="M220" t="str">
            <v>28/01/2022</v>
          </cell>
          <cell r="O220">
            <v>3764000</v>
          </cell>
          <cell r="P220">
            <v>41027600</v>
          </cell>
          <cell r="Q220">
            <v>0</v>
          </cell>
          <cell r="R220" t="str">
            <v>1 PERSONA NATURAL</v>
          </cell>
          <cell r="S220" t="str">
            <v>3 CÉDULA DE CIUDADANÍA</v>
          </cell>
          <cell r="T220">
            <v>39767828</v>
          </cell>
          <cell r="U220" t="str">
            <v>N-A</v>
          </cell>
          <cell r="V220" t="str">
            <v>11 NO SE DILIGENCIA INFORMACIÓN PARA ESTE FORMULARIO EN ESTE PERÍODO DE REPORTE</v>
          </cell>
          <cell r="X220" t="str">
            <v>DECXI CONSTANZA BELTRAN RODRIGUEZ</v>
          </cell>
          <cell r="Y220" t="str">
            <v>6 NO CONSTITUYÓ GARANTÍAS</v>
          </cell>
          <cell r="AA220" t="str">
            <v>N-A</v>
          </cell>
          <cell r="AB220" t="str">
            <v>N-A</v>
          </cell>
          <cell r="AC220" t="str">
            <v>N-A</v>
          </cell>
          <cell r="AD220" t="str">
            <v>GRUPO DE TRÁMITES Y EVALUACIÓN AMBIENTAL</v>
          </cell>
          <cell r="AE220" t="str">
            <v>2 SUPERVISOR</v>
          </cell>
          <cell r="AF220" t="str">
            <v>3 CÉDULA DE CIUDADANÍA</v>
          </cell>
          <cell r="AG220">
            <v>79690000</v>
          </cell>
          <cell r="AH220" t="str">
            <v>GUILLERMO ALBERTO SANTOS CEBALLOS</v>
          </cell>
          <cell r="AI220">
            <v>327</v>
          </cell>
          <cell r="AJ220" t="str">
            <v>3 NO PACTADOS</v>
          </cell>
          <cell r="AK220" t="str">
            <v>n-a</v>
          </cell>
          <cell r="AM220" t="str">
            <v>4 NO SE HA ADICIONADO NI EN VALOR y EN TIEMPO</v>
          </cell>
          <cell r="AN220">
            <v>0</v>
          </cell>
          <cell r="AO220">
            <v>0</v>
          </cell>
          <cell r="AQ220">
            <v>0</v>
          </cell>
          <cell r="AS220">
            <v>44593</v>
          </cell>
          <cell r="AT220">
            <v>44861</v>
          </cell>
          <cell r="AV220" t="str">
            <v>2. NO</v>
          </cell>
          <cell r="AY220" t="str">
            <v>2. NO</v>
          </cell>
          <cell r="AZ220">
            <v>0</v>
          </cell>
          <cell r="BD220" t="str">
            <v>2022420501000217E</v>
          </cell>
          <cell r="BE220">
            <v>41027600</v>
          </cell>
          <cell r="BG220" t="str">
            <v>https://www.secop.gov.co/CO1BusinessLine/Tendering/BuyerWorkArea/Index?docUniqueIdentifier=CO1.BDOS.2762531</v>
          </cell>
          <cell r="BJ220" t="str">
            <v>https://community.secop.gov.co/Public/Tendering/OpportunityDetail/Index?noticeUID=CO1.NTC.2766656&amp;isFromPublicArea=True&amp;isModal=False</v>
          </cell>
        </row>
        <row r="221">
          <cell r="A221" t="str">
            <v>NC-CPS-218-2022</v>
          </cell>
          <cell r="B221" t="str">
            <v>2 NACIONAL</v>
          </cell>
          <cell r="C221" t="str">
            <v>CD-NC-249-2022</v>
          </cell>
          <cell r="D221">
            <v>218</v>
          </cell>
          <cell r="E221" t="str">
            <v>LUIS DAVID GARCIA MADERA</v>
          </cell>
          <cell r="F221">
            <v>44589</v>
          </cell>
          <cell r="G221" t="str">
            <v>Prestar los servicios profesionales al Grupo de Predios de la Oficina Asesora Jurídica para apoyar los asuntos prediales en especial los relacionados con los procesos de saneamiento al interior de las áreas del sistema de Parques Nacionales Naturales así como el registro de los estudios de títulos en el aplicativo SIPREDIAL.</v>
          </cell>
          <cell r="H221" t="str">
            <v>2 CONTRATACIÓN DIRECTA</v>
          </cell>
          <cell r="I221" t="str">
            <v>14 PRESTACIÓN DE SERVICIOS</v>
          </cell>
          <cell r="J221" t="str">
            <v>N/A</v>
          </cell>
          <cell r="K221">
            <v>10722</v>
          </cell>
          <cell r="L221">
            <v>28222</v>
          </cell>
          <cell r="M221" t="str">
            <v>28/01/2022</v>
          </cell>
          <cell r="O221">
            <v>4100000</v>
          </cell>
          <cell r="P221">
            <v>44690000</v>
          </cell>
          <cell r="Q221">
            <v>0</v>
          </cell>
          <cell r="R221" t="str">
            <v>1 PERSONA NATURAL</v>
          </cell>
          <cell r="S221" t="str">
            <v>3 CÉDULA DE CIUDADANÍA</v>
          </cell>
          <cell r="T221">
            <v>1067904238</v>
          </cell>
          <cell r="U221" t="str">
            <v>N-A</v>
          </cell>
          <cell r="V221" t="str">
            <v>11 NO SE DILIGENCIA INFORMACIÓN PARA ESTE FORMULARIO EN ESTE PERÍODO DE REPORTE</v>
          </cell>
          <cell r="X221" t="str">
            <v>LUIS DAVID GARCIA MADERA</v>
          </cell>
          <cell r="Y221" t="str">
            <v>6 NO CONSTITUYÓ GARANTÍAS</v>
          </cell>
          <cell r="AA221" t="str">
            <v>N-A</v>
          </cell>
          <cell r="AB221" t="str">
            <v>N-A</v>
          </cell>
          <cell r="AC221" t="str">
            <v>N-A</v>
          </cell>
          <cell r="AD221" t="str">
            <v>OFICINA ASESORA JURIDICA</v>
          </cell>
          <cell r="AE221" t="str">
            <v>2 SUPERVISOR</v>
          </cell>
          <cell r="AF221" t="str">
            <v>3 CÉDULA DE CIUDADANÍA</v>
          </cell>
          <cell r="AG221">
            <v>80157210</v>
          </cell>
          <cell r="AH221" t="str">
            <v>JUAN DE DIOS DUARTE SANCHEZ</v>
          </cell>
          <cell r="AI221">
            <v>327</v>
          </cell>
          <cell r="AJ221" t="str">
            <v>3 NO PACTADOS</v>
          </cell>
          <cell r="AK221" t="str">
            <v>n-a</v>
          </cell>
          <cell r="AM221" t="str">
            <v>4 NO SE HA ADICIONADO NI EN VALOR y EN TIEMPO</v>
          </cell>
          <cell r="AN221">
            <v>0</v>
          </cell>
          <cell r="AO221">
            <v>0</v>
          </cell>
          <cell r="AQ221">
            <v>0</v>
          </cell>
          <cell r="AS221">
            <v>44593</v>
          </cell>
          <cell r="AT221">
            <v>44861</v>
          </cell>
          <cell r="AV221" t="str">
            <v>2. NO</v>
          </cell>
          <cell r="AY221" t="str">
            <v>2. NO</v>
          </cell>
          <cell r="AZ221">
            <v>0</v>
          </cell>
          <cell r="BD221" t="str">
            <v>2022420501000218E</v>
          </cell>
          <cell r="BE221">
            <v>44690000</v>
          </cell>
          <cell r="BG221" t="str">
            <v>https://www.secop.gov.co/CO1BusinessLine/Tendering/BuyerWorkArea/Index?docUniqueIdentifier=CO1.BDOS.2752730</v>
          </cell>
        </row>
        <row r="222">
          <cell r="A222" t="str">
            <v>NC-CPS-219-2022</v>
          </cell>
          <cell r="B222" t="str">
            <v>2 NACIONAL</v>
          </cell>
          <cell r="C222" t="str">
            <v>CD-NC-250-2022</v>
          </cell>
          <cell r="D222">
            <v>219</v>
          </cell>
          <cell r="E222" t="str">
            <v>SANDRA MILENA RAMIREZ BARRETO</v>
          </cell>
          <cell r="F222">
            <v>44589</v>
          </cell>
          <cell r="G222" t="str">
            <v xml:space="preserve">Prestar los servicios profesionales en la Oficina Asesora Jurídica de Parques Nacionales Naturales para apoyar los requerimientos judiciales en materia de Restitución de Tierras y Jurisdicción Especial para la Paz así como la elaboración de instrumentos normativos que conduzcan al cumplimiento de la misión y funciones de la entidad.
</v>
          </cell>
          <cell r="H222" t="str">
            <v>2 CONTRATACIÓN DIRECTA</v>
          </cell>
          <cell r="I222" t="str">
            <v>14 PRESTACIÓN DE SERVICIOS</v>
          </cell>
          <cell r="J222" t="str">
            <v>N/A</v>
          </cell>
          <cell r="K222">
            <v>8322</v>
          </cell>
          <cell r="L222">
            <v>29722</v>
          </cell>
          <cell r="M222" t="str">
            <v>28/01/2022</v>
          </cell>
          <cell r="O222">
            <v>6304000</v>
          </cell>
          <cell r="P222">
            <v>69344000</v>
          </cell>
          <cell r="Q222">
            <v>0</v>
          </cell>
          <cell r="R222" t="str">
            <v>1 PERSONA NATURAL</v>
          </cell>
          <cell r="S222" t="str">
            <v>3 CÉDULA DE CIUDADANÍA</v>
          </cell>
          <cell r="T222">
            <v>52697396</v>
          </cell>
          <cell r="U222" t="str">
            <v>N-A</v>
          </cell>
          <cell r="V222" t="str">
            <v>11 NO SE DILIGENCIA INFORMACIÓN PARA ESTE FORMULARIO EN ESTE PERÍODO DE REPORTE</v>
          </cell>
          <cell r="X222" t="str">
            <v>SANDRA MILENA RAMIREZ BARRETO</v>
          </cell>
          <cell r="Y222" t="str">
            <v>1 PÓLIZA</v>
          </cell>
          <cell r="Z222" t="str">
            <v>12 SEGUROS DEL ESTADO</v>
          </cell>
          <cell r="AA222" t="str">
            <v>2 CUMPLIMIENTO</v>
          </cell>
          <cell r="AB222">
            <v>44589</v>
          </cell>
          <cell r="AC222" t="str">
            <v>11-46-101026909</v>
          </cell>
          <cell r="AD222" t="str">
            <v>OFICINA ASESORA JURIDICA</v>
          </cell>
          <cell r="AE222" t="str">
            <v>2 SUPERVISOR</v>
          </cell>
          <cell r="AF222" t="str">
            <v>3 CÉDULA DE CIUDADANÍA</v>
          </cell>
          <cell r="AG222">
            <v>80157210</v>
          </cell>
          <cell r="AH222" t="str">
            <v>JUAN DE DIOS DUARTE SANCHEZ</v>
          </cell>
          <cell r="AI222">
            <v>330</v>
          </cell>
          <cell r="AJ222" t="str">
            <v>3 NO PACTADOS</v>
          </cell>
          <cell r="AK222">
            <v>44593</v>
          </cell>
          <cell r="AM222" t="str">
            <v>4 NO SE HA ADICIONADO NI EN VALOR y EN TIEMPO</v>
          </cell>
          <cell r="AN222">
            <v>0</v>
          </cell>
          <cell r="AO222">
            <v>0</v>
          </cell>
          <cell r="AQ222">
            <v>0</v>
          </cell>
          <cell r="AS222">
            <v>44593</v>
          </cell>
          <cell r="AT222">
            <v>44925</v>
          </cell>
          <cell r="AV222" t="str">
            <v>2. NO</v>
          </cell>
          <cell r="AY222" t="str">
            <v>2. NO</v>
          </cell>
          <cell r="AZ222">
            <v>0</v>
          </cell>
          <cell r="BD222" t="str">
            <v>2022420501000219E</v>
          </cell>
          <cell r="BE222">
            <v>69344000</v>
          </cell>
          <cell r="BG222" t="str">
            <v>https://www.secop.gov.co/CO1BusinessLine/Tendering/BuyerWorkArea/Index?docUniqueIdentifier=CO1.BDOS.2761062</v>
          </cell>
        </row>
        <row r="223">
          <cell r="A223" t="str">
            <v>NC-CPS-220-2022</v>
          </cell>
          <cell r="B223" t="str">
            <v>2 NACIONAL</v>
          </cell>
          <cell r="C223" t="str">
            <v>CD-NC-261-2022</v>
          </cell>
          <cell r="D223">
            <v>220</v>
          </cell>
          <cell r="E223" t="str">
            <v>ENRIQUE HARLEY CANO MORENO</v>
          </cell>
          <cell r="F223">
            <v>44589</v>
          </cell>
          <cell r="G223" t="str">
            <v>Prestar servicios profesionales para la aplicación e implementación de la norma estadística, así como lo  relacionado con actividades y respuestas a entes de control.</v>
          </cell>
          <cell r="H223" t="str">
            <v>2 CONTRATACIÓN DIRECTA</v>
          </cell>
          <cell r="I223" t="str">
            <v>14 PRESTACIÓN DE SERVICIOS</v>
          </cell>
          <cell r="J223" t="str">
            <v>N/A</v>
          </cell>
          <cell r="K223">
            <v>28522</v>
          </cell>
          <cell r="L223">
            <v>27722</v>
          </cell>
          <cell r="M223" t="str">
            <v>28/01/2022</v>
          </cell>
          <cell r="O223">
            <v>3000000</v>
          </cell>
          <cell r="P223">
            <v>33000000</v>
          </cell>
          <cell r="Q223">
            <v>0</v>
          </cell>
          <cell r="R223" t="str">
            <v>1 PERSONA NATURAL</v>
          </cell>
          <cell r="S223" t="str">
            <v>3 CÉDULA DE CIUDADANÍA</v>
          </cell>
          <cell r="T223">
            <v>79657592</v>
          </cell>
          <cell r="U223" t="str">
            <v>N-A</v>
          </cell>
          <cell r="V223" t="str">
            <v>11 NO SE DILIGENCIA INFORMACIÓN PARA ESTE FORMULARIO EN ESTE PERÍODO DE REPORTE</v>
          </cell>
          <cell r="X223" t="str">
            <v>ENRIQUE HARLEY CANO MORENO</v>
          </cell>
          <cell r="Y223" t="str">
            <v>6 NO CONSTITUYÓ GARANTÍAS</v>
          </cell>
          <cell r="AA223" t="str">
            <v>N-A</v>
          </cell>
          <cell r="AB223" t="str">
            <v>N-A</v>
          </cell>
          <cell r="AC223" t="str">
            <v>N-A</v>
          </cell>
          <cell r="AD223" t="str">
            <v>SUBDIRECCIÓN DE SOSTENIBILIDAD Y NEGOCIOS AMBIENTALES</v>
          </cell>
          <cell r="AE223" t="str">
            <v>2 SUPERVISOR</v>
          </cell>
          <cell r="AF223" t="str">
            <v>3 CÉDULA DE CIUDADANÍA</v>
          </cell>
          <cell r="AG223">
            <v>80857647</v>
          </cell>
          <cell r="AH223" t="str">
            <v>LUIS ALBERTO BAUTISTA PEÑA</v>
          </cell>
          <cell r="AI223">
            <v>330</v>
          </cell>
          <cell r="AJ223" t="str">
            <v>3 NO PACTADOS</v>
          </cell>
          <cell r="AK223" t="str">
            <v>n-a</v>
          </cell>
          <cell r="AM223" t="str">
            <v>4 NO SE HA ADICIONADO NI EN VALOR y EN TIEMPO</v>
          </cell>
          <cell r="AN223">
            <v>0</v>
          </cell>
          <cell r="AO223">
            <v>0</v>
          </cell>
          <cell r="AQ223">
            <v>0</v>
          </cell>
          <cell r="AS223">
            <v>44593</v>
          </cell>
          <cell r="AT223">
            <v>44925</v>
          </cell>
          <cell r="AV223" t="str">
            <v>2. NO</v>
          </cell>
          <cell r="AY223" t="str">
            <v>2. NO</v>
          </cell>
          <cell r="AZ223">
            <v>0</v>
          </cell>
          <cell r="BD223" t="str">
            <v>2022420501000220E</v>
          </cell>
          <cell r="BE223">
            <v>33000000</v>
          </cell>
          <cell r="BG223" t="str">
            <v>https://www.secop.gov.co/CO1BusinessLine/Tendering/BuyerWorkArea/Index?docUniqueIdentifier=CO1.BDOS.2762531</v>
          </cell>
        </row>
        <row r="224">
          <cell r="A224" t="str">
            <v>NC-CPS-221-2022</v>
          </cell>
          <cell r="B224" t="str">
            <v>2 NACIONAL</v>
          </cell>
          <cell r="C224" t="str">
            <v>CD-NC-229-2022</v>
          </cell>
          <cell r="D224">
            <v>221</v>
          </cell>
          <cell r="E224" t="str">
            <v>ANDREA GONZALEZ MARIN</v>
          </cell>
          <cell r="F224">
            <v>44589</v>
          </cell>
          <cell r="G224" t="str">
            <v>Prestación de servicios profesionales en el Grupo de Comunicaciones para analizar investigar, recolectar, y generar contenidos temáticos para ser divulgados y socializados en los diferentes medios de comunicación externos que permitan el posicionamiento de Parques Nacionales de Colombia en el marco de la estrategia de comunicación</v>
          </cell>
          <cell r="H224" t="str">
            <v>2 CONTRATACIÓN DIRECTA</v>
          </cell>
          <cell r="I224" t="str">
            <v>14 PRESTACIÓN DE SERVICIOS</v>
          </cell>
          <cell r="J224" t="str">
            <v>N/A</v>
          </cell>
          <cell r="K224">
            <v>28822</v>
          </cell>
          <cell r="L224">
            <v>29822</v>
          </cell>
          <cell r="M224" t="str">
            <v>28/01/2022</v>
          </cell>
          <cell r="O224">
            <v>6304000</v>
          </cell>
          <cell r="P224">
            <v>63040000</v>
          </cell>
          <cell r="Q224">
            <v>0</v>
          </cell>
          <cell r="R224" t="str">
            <v>1 PERSONA NATURAL</v>
          </cell>
          <cell r="S224" t="str">
            <v>3 CÉDULA DE CIUDADANÍA</v>
          </cell>
          <cell r="T224">
            <v>1088314282</v>
          </cell>
          <cell r="U224" t="str">
            <v>N-A</v>
          </cell>
          <cell r="V224" t="str">
            <v>11 NO SE DILIGENCIA INFORMACIÓN PARA ESTE FORMULARIO EN ESTE PERÍODO DE REPORTE</v>
          </cell>
          <cell r="X224" t="str">
            <v>ANDREA GONZALEZ MARIN</v>
          </cell>
          <cell r="Y224" t="str">
            <v>1 PÓLIZA</v>
          </cell>
          <cell r="Z224" t="str">
            <v>12 SEGUROS DEL ESTADO</v>
          </cell>
          <cell r="AA224" t="str">
            <v>2 CUMPLIMIENTO</v>
          </cell>
          <cell r="AB224">
            <v>44589</v>
          </cell>
          <cell r="AC224" t="str">
            <v>21-46-101044971</v>
          </cell>
          <cell r="AD224" t="str">
            <v>GRUPO DE COMUNICACIONES Y EDUCACION AMBIENTAL</v>
          </cell>
          <cell r="AE224" t="str">
            <v>2 SUPERVISOR</v>
          </cell>
          <cell r="AF224" t="str">
            <v>3 CÉDULA DE CIUDADANÍA</v>
          </cell>
          <cell r="AG224">
            <v>79590259</v>
          </cell>
          <cell r="AH224" t="str">
            <v>JUAN CARLOS CUERVO LEON</v>
          </cell>
          <cell r="AI224">
            <v>300</v>
          </cell>
          <cell r="AJ224" t="str">
            <v>3 NO PACTADOS</v>
          </cell>
          <cell r="AK224">
            <v>44593</v>
          </cell>
          <cell r="AM224" t="str">
            <v>4 NO SE HA ADICIONADO NI EN VALOR y EN TIEMPO</v>
          </cell>
          <cell r="AN224">
            <v>0</v>
          </cell>
          <cell r="AO224">
            <v>0</v>
          </cell>
          <cell r="AQ224">
            <v>0</v>
          </cell>
          <cell r="AS224">
            <v>44593</v>
          </cell>
          <cell r="AT224">
            <v>44895</v>
          </cell>
          <cell r="AV224" t="str">
            <v>2. NO</v>
          </cell>
          <cell r="AY224" t="str">
            <v>2. NO</v>
          </cell>
          <cell r="AZ224">
            <v>0</v>
          </cell>
          <cell r="BD224" t="str">
            <v>2022420501000221E</v>
          </cell>
          <cell r="BE224">
            <v>63040000</v>
          </cell>
          <cell r="BG224" t="str">
            <v>https://www.secop.gov.co/CO1BusinessLine/Tendering/BuyerWorkArea/Index?docUniqueIdentifier=CO1.BDOS.2744042</v>
          </cell>
        </row>
        <row r="225">
          <cell r="A225" t="str">
            <v>NC-CPS-222-2022</v>
          </cell>
          <cell r="B225" t="str">
            <v>2 NACIONAL</v>
          </cell>
          <cell r="C225" t="str">
            <v>CD-NC-230-2022</v>
          </cell>
          <cell r="D225">
            <v>222</v>
          </cell>
          <cell r="E225" t="str">
            <v>MARYI LORENA SARMIENTO HORTUA</v>
          </cell>
          <cell r="F225">
            <v>44589</v>
          </cell>
          <cell r="G225" t="str">
            <v>Prestación de servicios profesionales para apoyar los procesos de participación, consulta, sistematización de información y ajuste de los instrumentos de planeación socializados con los diferentes actores del territorio.</v>
          </cell>
          <cell r="H225" t="str">
            <v>2 CONTRATACIÓN DIRECTA</v>
          </cell>
          <cell r="I225" t="str">
            <v>14 PRESTACIÓN DE SERVICIOS</v>
          </cell>
          <cell r="J225" t="str">
            <v>N/A</v>
          </cell>
          <cell r="K225">
            <v>20822</v>
          </cell>
          <cell r="L225">
            <v>27522</v>
          </cell>
          <cell r="M225" t="str">
            <v>28/01/2022</v>
          </cell>
          <cell r="O225">
            <v>6304000</v>
          </cell>
          <cell r="P225">
            <v>68923733</v>
          </cell>
          <cell r="Q225">
            <v>0.3333333432674408</v>
          </cell>
          <cell r="R225" t="str">
            <v>1 PERSONA NATURAL</v>
          </cell>
          <cell r="S225" t="str">
            <v>3 CÉDULA DE CIUDADANÍA</v>
          </cell>
          <cell r="T225">
            <v>1016005023</v>
          </cell>
          <cell r="U225" t="str">
            <v>N-A</v>
          </cell>
          <cell r="V225" t="str">
            <v>11 NO SE DILIGENCIA INFORMACIÓN PARA ESTE FORMULARIO EN ESTE PERÍODO DE REPORTE</v>
          </cell>
          <cell r="X225" t="str">
            <v>MARYI LORENA SARMIENTO HORTUA</v>
          </cell>
          <cell r="Y225" t="str">
            <v>1 PÓLIZA</v>
          </cell>
          <cell r="Z225" t="str">
            <v>12 SEGUROS DEL ESTADO</v>
          </cell>
          <cell r="AA225" t="str">
            <v>2 CUMPLIMIENTO</v>
          </cell>
          <cell r="AB225">
            <v>44593</v>
          </cell>
          <cell r="AC225" t="str">
            <v>14-46-101072144</v>
          </cell>
          <cell r="AD225" t="str">
            <v>GRUPO DE PLANEACIÓN Y MANEJO</v>
          </cell>
          <cell r="AE225" t="str">
            <v>2 SUPERVISOR</v>
          </cell>
          <cell r="AF225" t="str">
            <v>3 CÉDULA DE CIUDADANÍA</v>
          </cell>
          <cell r="AG225">
            <v>52827064</v>
          </cell>
          <cell r="AH225" t="str">
            <v>SANDRA MILENA RODRIGUEZ PEÑA</v>
          </cell>
          <cell r="AI225">
            <v>328</v>
          </cell>
          <cell r="AJ225" t="str">
            <v>3 NO PACTADOS</v>
          </cell>
          <cell r="AK225">
            <v>44593</v>
          </cell>
          <cell r="AM225" t="str">
            <v>4 NO SE HA ADICIONADO NI EN VALOR y EN TIEMPO</v>
          </cell>
          <cell r="AN225">
            <v>0</v>
          </cell>
          <cell r="AO225">
            <v>0</v>
          </cell>
          <cell r="AQ225">
            <v>0</v>
          </cell>
          <cell r="AS225">
            <v>44593</v>
          </cell>
          <cell r="AT225">
            <v>44923</v>
          </cell>
          <cell r="AV225" t="str">
            <v>2. NO</v>
          </cell>
          <cell r="AY225" t="str">
            <v>2. NO</v>
          </cell>
          <cell r="AZ225">
            <v>0</v>
          </cell>
          <cell r="BD225" t="str">
            <v>2022420501000222E</v>
          </cell>
          <cell r="BE225">
            <v>68923733</v>
          </cell>
          <cell r="BG225" t="str">
            <v>https://www.secop.gov.co/CO1BusinessLine/Tendering/BuyerWorkArea/Index?docUniqueIdentifier=CO1.BDOS.2745505</v>
          </cell>
        </row>
        <row r="226">
          <cell r="A226" t="str">
            <v>NC-CPS-223-2022</v>
          </cell>
          <cell r="B226" t="str">
            <v>2 NACIONAL</v>
          </cell>
          <cell r="C226" t="str">
            <v>CD-NC-234-2022</v>
          </cell>
          <cell r="D226">
            <v>223</v>
          </cell>
          <cell r="E226" t="str">
            <v xml:space="preserve">JOSE AGUSTIN LOPEZ CHAPARRO </v>
          </cell>
          <cell r="F226">
            <v>44589</v>
          </cell>
          <cell r="G226" t="str">
            <v>Prestación de servicios profesionales para impulso y seguimiento a trámites ambientales de competencia de la Subdirección de Gestión y Manejo de Áreas Protegidas, como apoyo a los procesos de Autoridad Ambiental y Coordinación del SINAP.</v>
          </cell>
          <cell r="H226" t="str">
            <v>2 CONTRATACIÓN DIRECTA</v>
          </cell>
          <cell r="I226" t="str">
            <v>14 PRESTACIÓN DE SERVICIOS</v>
          </cell>
          <cell r="J226" t="str">
            <v>N/A</v>
          </cell>
          <cell r="K226">
            <v>19522</v>
          </cell>
          <cell r="L226">
            <v>30122</v>
          </cell>
          <cell r="M226" t="str">
            <v>29/01/2022</v>
          </cell>
          <cell r="O226">
            <v>4100000</v>
          </cell>
          <cell r="P226">
            <v>44143333</v>
          </cell>
          <cell r="Q226">
            <v>0.3333333283662796</v>
          </cell>
          <cell r="R226" t="str">
            <v>1 PERSONA NATURAL</v>
          </cell>
          <cell r="S226" t="str">
            <v>3 CÉDULA DE CIUDADANÍA</v>
          </cell>
          <cell r="T226">
            <v>1019016083</v>
          </cell>
          <cell r="U226" t="str">
            <v>N-A</v>
          </cell>
          <cell r="V226" t="str">
            <v>11 NO SE DILIGENCIA INFORMACIÓN PARA ESTE FORMULARIO EN ESTE PERÍODO DE REPORTE</v>
          </cell>
          <cell r="X226" t="str">
            <v xml:space="preserve">JOSE AGUSTIN LOPEZ CHAPARRO </v>
          </cell>
          <cell r="Y226" t="str">
            <v>6 NO CONSTITUYÓ GARANTÍAS</v>
          </cell>
          <cell r="AA226" t="str">
            <v>N-A</v>
          </cell>
          <cell r="AB226" t="str">
            <v>N-A</v>
          </cell>
          <cell r="AC226" t="str">
            <v>N-A</v>
          </cell>
          <cell r="AD226" t="str">
            <v>GRUPO DE TRÁMITES Y EVALUACIÓN AMBIENTAL</v>
          </cell>
          <cell r="AE226" t="str">
            <v>2 SUPERVISOR</v>
          </cell>
          <cell r="AF226" t="str">
            <v>3 CÉDULA DE CIUDADANÍA</v>
          </cell>
          <cell r="AG226">
            <v>79690000</v>
          </cell>
          <cell r="AH226" t="str">
            <v>GUILLERMO ALBERTO SANTOS CEBALLOS</v>
          </cell>
          <cell r="AI226">
            <v>323</v>
          </cell>
          <cell r="AJ226" t="str">
            <v>3 NO PACTADOS</v>
          </cell>
          <cell r="AK226" t="str">
            <v>n-a</v>
          </cell>
          <cell r="AM226" t="str">
            <v>4 NO SE HA ADICIONADO NI EN VALOR y EN TIEMPO</v>
          </cell>
          <cell r="AN226">
            <v>0</v>
          </cell>
          <cell r="AO226">
            <v>0</v>
          </cell>
          <cell r="AQ226">
            <v>0</v>
          </cell>
          <cell r="AS226">
            <v>44594</v>
          </cell>
          <cell r="AT226">
            <v>44919</v>
          </cell>
          <cell r="AV226" t="str">
            <v>2. NO</v>
          </cell>
          <cell r="AY226" t="str">
            <v>2. NO</v>
          </cell>
          <cell r="AZ226">
            <v>0</v>
          </cell>
          <cell r="BD226" t="str">
            <v>2022420501000223E</v>
          </cell>
          <cell r="BE226">
            <v>44143333</v>
          </cell>
          <cell r="BG226" t="str">
            <v>https://www.secop.gov.co/CO1BusinessLine/Tendering/BuyerWorkArea/Index?docUniqueIdentifier=CO1.BDOS.2724091</v>
          </cell>
        </row>
        <row r="227">
          <cell r="A227" t="str">
            <v>NC-CPS-224-2022</v>
          </cell>
          <cell r="B227" t="str">
            <v>2 NACIONAL</v>
          </cell>
          <cell r="C227" t="str">
            <v>CD-NC-248-2022</v>
          </cell>
          <cell r="D227">
            <v>224</v>
          </cell>
          <cell r="E227" t="str">
            <v>NESTOR FABIAN AMARILLO RICO</v>
          </cell>
          <cell r="F227">
            <v>44589</v>
          </cell>
          <cell r="G227" t="str">
            <v>Prestación de servicios profesionales para aplicar criterios socioeconómicos y culturales en procesos de nuevas áreas protegidas y ampliaciones, liderados desde la Subdirección de Gestión y Manejo de Áreas Protegidas, con énfasis en comunidades étnicas y campesinas; así como apoyar la implementación para la consolidación de la Política del SINAP CONPES 4050.</v>
          </cell>
          <cell r="H227" t="str">
            <v>2 CONTRATACIÓN DIRECTA</v>
          </cell>
          <cell r="I227" t="str">
            <v>14 PRESTACIÓN DE SERVICIOS</v>
          </cell>
          <cell r="J227" t="str">
            <v>N/A</v>
          </cell>
          <cell r="K227">
            <v>28222</v>
          </cell>
          <cell r="L227">
            <v>30222</v>
          </cell>
          <cell r="M227" t="str">
            <v>29/01/2022</v>
          </cell>
          <cell r="O227">
            <v>6665000</v>
          </cell>
          <cell r="P227">
            <v>73315000</v>
          </cell>
          <cell r="Q227">
            <v>0</v>
          </cell>
          <cell r="R227" t="str">
            <v>1 PERSONA NATURAL</v>
          </cell>
          <cell r="S227" t="str">
            <v>3 CÉDULA DE CIUDADANÍA</v>
          </cell>
          <cell r="T227">
            <v>80238445</v>
          </cell>
          <cell r="U227" t="str">
            <v>N-A</v>
          </cell>
          <cell r="V227" t="str">
            <v>11 NO SE DILIGENCIA INFORMACIÓN PARA ESTE FORMULARIO EN ESTE PERÍODO DE REPORTE</v>
          </cell>
          <cell r="X227" t="str">
            <v>NESTOR FABIAN AMARILLO RICO</v>
          </cell>
          <cell r="Y227" t="str">
            <v>1 PÓLIZA</v>
          </cell>
          <cell r="Z227" t="str">
            <v>12 SEGUROS DEL ESTADO</v>
          </cell>
          <cell r="AA227" t="str">
            <v>2 CUMPLIMIENTO</v>
          </cell>
          <cell r="AB227">
            <v>44589</v>
          </cell>
          <cell r="AC227" t="str">
            <v>18-46-101013910</v>
          </cell>
          <cell r="AD227" t="str">
            <v>GRUPO DE GESTIÓN E INTEGRACIÓN DEL SINAP</v>
          </cell>
          <cell r="AE227" t="str">
            <v>2 SUPERVISOR</v>
          </cell>
          <cell r="AF227" t="str">
            <v>3 CÉDULA DE CIUDADANÍA</v>
          </cell>
          <cell r="AG227">
            <v>5947992</v>
          </cell>
          <cell r="AH227" t="str">
            <v>LUIS ALBERTO CRUZ COLORADO</v>
          </cell>
          <cell r="AI227">
            <v>330</v>
          </cell>
          <cell r="AJ227" t="str">
            <v>3 NO PACTADOS</v>
          </cell>
          <cell r="AK227">
            <v>44593</v>
          </cell>
          <cell r="AM227" t="str">
            <v>4 NO SE HA ADICIONADO NI EN VALOR y EN TIEMPO</v>
          </cell>
          <cell r="AN227">
            <v>0</v>
          </cell>
          <cell r="AO227">
            <v>0</v>
          </cell>
          <cell r="AQ227">
            <v>0</v>
          </cell>
          <cell r="AS227">
            <v>44593</v>
          </cell>
          <cell r="AT227">
            <v>44925</v>
          </cell>
          <cell r="AV227" t="str">
            <v>2. NO</v>
          </cell>
          <cell r="AY227" t="str">
            <v>2. NO</v>
          </cell>
          <cell r="AZ227">
            <v>0</v>
          </cell>
          <cell r="BD227" t="str">
            <v>2022420501000224E</v>
          </cell>
          <cell r="BE227">
            <v>73315000</v>
          </cell>
          <cell r="BG227" t="str">
            <v>https://www.secop.gov.co/CO1BusinessLine/Tendering/BuyerWorkArea/Index?docUniqueIdentifier=CO1.BDOS.2761557</v>
          </cell>
        </row>
        <row r="228">
          <cell r="A228" t="str">
            <v>NC-CPS-225-2022</v>
          </cell>
          <cell r="B228" t="str">
            <v>2 NACIONAL</v>
          </cell>
          <cell r="C228" t="str">
            <v>CD-NC-231-2022</v>
          </cell>
          <cell r="D228">
            <v>225</v>
          </cell>
          <cell r="E228" t="str">
            <v>MARIA DEL CARMEN BENAVIDES BARBOSA</v>
          </cell>
          <cell r="F228">
            <v>44589</v>
          </cell>
          <cell r="G228" t="str">
            <v>Prestar los servicios de apoyo a la gestión en los aspectos de índole secretarial a la Subdirección de Sostenibilidad y Negocios Ambientales.</v>
          </cell>
          <cell r="H228" t="str">
            <v>2 CONTRATACIÓN DIRECTA</v>
          </cell>
          <cell r="I228" t="str">
            <v>14 PRESTACIÓN DE SERVICIOS</v>
          </cell>
          <cell r="J228" t="str">
            <v>N/A</v>
          </cell>
          <cell r="K228">
            <v>27122</v>
          </cell>
          <cell r="L228">
            <v>27922</v>
          </cell>
          <cell r="M228" t="str">
            <v>28/01/2022</v>
          </cell>
          <cell r="O228">
            <v>1592000</v>
          </cell>
          <cell r="P228">
            <v>17512000</v>
          </cell>
          <cell r="Q228">
            <v>0</v>
          </cell>
          <cell r="R228" t="str">
            <v>1 PERSONA NATURAL</v>
          </cell>
          <cell r="S228" t="str">
            <v>3 CÉDULA DE CIUDADANÍA</v>
          </cell>
          <cell r="T228">
            <v>51871164</v>
          </cell>
          <cell r="U228" t="str">
            <v>N-A</v>
          </cell>
          <cell r="V228" t="str">
            <v>11 NO SE DILIGENCIA INFORMACIÓN PARA ESTE FORMULARIO EN ESTE PERÍODO DE REPORTE</v>
          </cell>
          <cell r="X228" t="str">
            <v>MARIA DEL CARMEN BENAVIDES BARBOSA</v>
          </cell>
          <cell r="Y228" t="str">
            <v>6 NO CONSTITUYÓ GARANTÍAS</v>
          </cell>
          <cell r="AA228" t="str">
            <v>N-A</v>
          </cell>
          <cell r="AB228" t="str">
            <v>N-A</v>
          </cell>
          <cell r="AC228" t="str">
            <v>N-A</v>
          </cell>
          <cell r="AD228" t="str">
            <v>SUBDIRECCIÓN DE SOSTENIBILIDAD Y NEGOCIOS AMBIENTALES</v>
          </cell>
          <cell r="AE228" t="str">
            <v>2 SUPERVISOR</v>
          </cell>
          <cell r="AF228" t="str">
            <v>3 CÉDULA DE CIUDADANÍA</v>
          </cell>
          <cell r="AG228">
            <v>80857647</v>
          </cell>
          <cell r="AH228" t="str">
            <v>LUIS ALBERTO BAUTISTA PEÑA</v>
          </cell>
          <cell r="AI228">
            <v>330</v>
          </cell>
          <cell r="AJ228" t="str">
            <v>3 NO PACTADOS</v>
          </cell>
          <cell r="AK228" t="str">
            <v>n-a</v>
          </cell>
          <cell r="AM228" t="str">
            <v>4 NO SE HA ADICIONADO NI EN VALOR y EN TIEMPO</v>
          </cell>
          <cell r="AN228">
            <v>0</v>
          </cell>
          <cell r="AO228">
            <v>0</v>
          </cell>
          <cell r="AQ228">
            <v>0</v>
          </cell>
          <cell r="AS228">
            <v>44593</v>
          </cell>
          <cell r="AT228">
            <v>44925</v>
          </cell>
          <cell r="AV228" t="str">
            <v>2. NO</v>
          </cell>
          <cell r="AY228" t="str">
            <v>2. NO</v>
          </cell>
          <cell r="AZ228">
            <v>0</v>
          </cell>
          <cell r="BD228" t="str">
            <v>2022420501000225E</v>
          </cell>
          <cell r="BE228">
            <v>17512000</v>
          </cell>
          <cell r="BG228" t="str">
            <v>https://www.secop.gov.co/CO1BusinessLine/Tendering/BuyerWorkArea/Index?docUniqueIdentifier=CO1.BDOS.2745810</v>
          </cell>
        </row>
        <row r="229">
          <cell r="A229" t="str">
            <v>NC-CPS-226-2022</v>
          </cell>
          <cell r="B229" t="str">
            <v>2 NACIONAL</v>
          </cell>
          <cell r="C229" t="str">
            <v>CD-NC-238-2022</v>
          </cell>
          <cell r="D229">
            <v>226</v>
          </cell>
          <cell r="E229" t="str">
            <v>FRANCISCO ANDRES CEDIEL PEDRAZA</v>
          </cell>
          <cell r="F229">
            <v>44589</v>
          </cell>
          <cell r="G229" t="str">
            <v>Prestación de Servicios en el Grupo de Comunicaciones para el manejo y operación de la emisora virtual Insitu Radio y generación de contenidos temáticos en el marco de la implementación estrategia de comunicación para posicionar a Parques Nacionales Naturales.</v>
          </cell>
          <cell r="H229" t="str">
            <v>2 CONTRATACIÓN DIRECTA</v>
          </cell>
          <cell r="I229" t="str">
            <v>14 PRESTACIÓN DE SERVICIOS</v>
          </cell>
          <cell r="J229" t="str">
            <v>N/A</v>
          </cell>
          <cell r="K229">
            <v>29222</v>
          </cell>
          <cell r="L229">
            <v>28122</v>
          </cell>
          <cell r="M229" t="str">
            <v>28/01/2022</v>
          </cell>
          <cell r="O229">
            <v>2812000</v>
          </cell>
          <cell r="P229">
            <v>30932000</v>
          </cell>
          <cell r="Q229">
            <v>0</v>
          </cell>
          <cell r="R229" t="str">
            <v>1 PERSONA NATURAL</v>
          </cell>
          <cell r="S229" t="str">
            <v>3 CÉDULA DE CIUDADANÍA</v>
          </cell>
          <cell r="T229">
            <v>16936850</v>
          </cell>
          <cell r="U229" t="str">
            <v>N-A</v>
          </cell>
          <cell r="V229" t="str">
            <v>11 NO SE DILIGENCIA INFORMACIÓN PARA ESTE FORMULARIO EN ESTE PERÍODO DE REPORTE</v>
          </cell>
          <cell r="X229" t="str">
            <v>FRANCISCO ANDRES CEDIEL PEDRAZA</v>
          </cell>
          <cell r="Y229" t="str">
            <v>6 NO CONSTITUYÓ GARANTÍAS</v>
          </cell>
          <cell r="AA229" t="str">
            <v>N-A</v>
          </cell>
          <cell r="AB229" t="str">
            <v>N-A</v>
          </cell>
          <cell r="AC229" t="str">
            <v>N-A</v>
          </cell>
          <cell r="AD229" t="str">
            <v>GRUPO DE COMUNICACIONES Y EDUCACION AMBIENTAL</v>
          </cell>
          <cell r="AE229" t="str">
            <v>2 SUPERVISOR</v>
          </cell>
          <cell r="AF229" t="str">
            <v>3 CÉDULA DE CIUDADANÍA</v>
          </cell>
          <cell r="AG229">
            <v>79590259</v>
          </cell>
          <cell r="AH229" t="str">
            <v>JUAN CARLOS CUERVO LEON</v>
          </cell>
          <cell r="AI229">
            <v>330</v>
          </cell>
          <cell r="AJ229" t="str">
            <v>3 NO PACTADOS</v>
          </cell>
          <cell r="AK229" t="str">
            <v>n-a</v>
          </cell>
          <cell r="AM229" t="str">
            <v>4 NO SE HA ADICIONADO NI EN VALOR y EN TIEMPO</v>
          </cell>
          <cell r="AN229">
            <v>0</v>
          </cell>
          <cell r="AO229">
            <v>0</v>
          </cell>
          <cell r="AQ229">
            <v>0</v>
          </cell>
          <cell r="AS229">
            <v>44593</v>
          </cell>
          <cell r="AT229">
            <v>44925</v>
          </cell>
          <cell r="AV229" t="str">
            <v>2. NO</v>
          </cell>
          <cell r="AY229" t="str">
            <v>2. NO</v>
          </cell>
          <cell r="AZ229">
            <v>0</v>
          </cell>
          <cell r="BD229" t="str">
            <v>2022420501000226E</v>
          </cell>
          <cell r="BE229">
            <v>30932000</v>
          </cell>
          <cell r="BG229" t="str">
            <v>https://www.secop.gov.co/CO1BusinessLine/Tendering/BuyerWorkArea/Index?docUniqueIdentifier=CO1.BDOS.2731204</v>
          </cell>
        </row>
        <row r="230">
          <cell r="A230" t="str">
            <v>NC-CPS-227-2022</v>
          </cell>
          <cell r="B230" t="str">
            <v>2 NACIONAL</v>
          </cell>
          <cell r="C230" t="str">
            <v>CD-NC-246-2022</v>
          </cell>
          <cell r="D230">
            <v>227</v>
          </cell>
          <cell r="E230" t="str">
            <v>AISLETH YUSETH QUINTERO GNECCO</v>
          </cell>
          <cell r="F230">
            <v>44589</v>
          </cell>
          <cell r="G230" t="str">
            <v>Prestar servicios profesionales  para la construcción e implementación de esquemas financieros y mecanismos financieros para las Áreas Protegidas de Parques Nacionales Naturales de Colombia con vocación ecoturística que sean definidas por la entidad, así como, apoyar estrategias de fortalecimiento al ecoturismo</v>
          </cell>
          <cell r="H230" t="str">
            <v>2 CONTRATACIÓN DIRECTA</v>
          </cell>
          <cell r="I230" t="str">
            <v>14 PRESTACIÓN DE SERVICIOS</v>
          </cell>
          <cell r="J230" t="str">
            <v>N/A</v>
          </cell>
          <cell r="K230">
            <v>26322</v>
          </cell>
          <cell r="L230">
            <v>27622</v>
          </cell>
          <cell r="M230" t="str">
            <v>28/01/2022</v>
          </cell>
          <cell r="O230">
            <v>8973000</v>
          </cell>
          <cell r="P230">
            <v>98703000</v>
          </cell>
          <cell r="Q230">
            <v>0</v>
          </cell>
          <cell r="R230" t="str">
            <v>1 PERSONA NATURAL</v>
          </cell>
          <cell r="S230" t="str">
            <v>3 CÉDULA DE CIUDADANÍA</v>
          </cell>
          <cell r="T230">
            <v>37748506</v>
          </cell>
          <cell r="U230" t="str">
            <v>N-A</v>
          </cell>
          <cell r="V230" t="str">
            <v>11 NO SE DILIGENCIA INFORMACIÓN PARA ESTE FORMULARIO EN ESTE PERÍODO DE REPORTE</v>
          </cell>
          <cell r="X230" t="str">
            <v>AISLETH YUSETH QUINTERO GNECCO</v>
          </cell>
          <cell r="Y230" t="str">
            <v>1 PÓLIZA</v>
          </cell>
          <cell r="Z230" t="str">
            <v>13 SURAMERICANA</v>
          </cell>
          <cell r="AA230" t="str">
            <v>2 CUMPLIMIENTO</v>
          </cell>
          <cell r="AB230">
            <v>44589</v>
          </cell>
          <cell r="AC230" t="str">
            <v>3263887-5</v>
          </cell>
          <cell r="AD230" t="str">
            <v>SUBDIRECCIÓN DE SOSTENIBILIDAD Y NEGOCIOS AMBIENTALES</v>
          </cell>
          <cell r="AE230" t="str">
            <v>2 SUPERVISOR</v>
          </cell>
          <cell r="AF230" t="str">
            <v>3 CÉDULA DE CIUDADANÍA</v>
          </cell>
          <cell r="AG230">
            <v>80857647</v>
          </cell>
          <cell r="AH230" t="str">
            <v>LUIS ALBERTO BAUTISTA PEÑA</v>
          </cell>
          <cell r="AI230">
            <v>330</v>
          </cell>
          <cell r="AJ230" t="str">
            <v>3 NO PACTADOS</v>
          </cell>
          <cell r="AK230">
            <v>44593</v>
          </cell>
          <cell r="AM230" t="str">
            <v>4 NO SE HA ADICIONADO NI EN VALOR y EN TIEMPO</v>
          </cell>
          <cell r="AN230">
            <v>0</v>
          </cell>
          <cell r="AO230">
            <v>0</v>
          </cell>
          <cell r="AQ230">
            <v>0</v>
          </cell>
          <cell r="AS230">
            <v>44593</v>
          </cell>
          <cell r="AT230">
            <v>44925</v>
          </cell>
          <cell r="AV230" t="str">
            <v>2. NO</v>
          </cell>
          <cell r="AY230" t="str">
            <v>2. NO</v>
          </cell>
          <cell r="AZ230">
            <v>0</v>
          </cell>
          <cell r="BD230" t="str">
            <v>2022420501000227E</v>
          </cell>
          <cell r="BE230">
            <v>98703000</v>
          </cell>
          <cell r="BG230" t="str">
            <v>https://www.secop.gov.co/CO1BusinessLine/Tendering/BuyerWorkArea/Index?docUniqueIdentifier=CO1.BDOS.2742689</v>
          </cell>
        </row>
        <row r="231">
          <cell r="A231" t="str">
            <v>NC-CPS-228-2022</v>
          </cell>
          <cell r="B231" t="str">
            <v>2 NACIONAL</v>
          </cell>
          <cell r="C231" t="str">
            <v>CD-NC-240-2022</v>
          </cell>
          <cell r="D231">
            <v>228</v>
          </cell>
          <cell r="E231" t="str">
            <v>LAURA GALLEGO GOMEZ</v>
          </cell>
          <cell r="F231">
            <v>44589</v>
          </cell>
          <cell r="G231" t="str">
            <v>Prestar los Servicios Profesionales en el Grupo de Comunicaciones para ejecutar acciones que contribuyan a la implementación de la estrategia de comunicación, gestión y el relacionamiento institucional con diferentes actores del sector ambiente, para que involucren en sus agendas acciones que favorezcan la conservación de las áreas protegidas y el posicionamiento de Parques Nacionales Naturales.</v>
          </cell>
          <cell r="H231" t="str">
            <v>2 CONTRATACIÓN DIRECTA</v>
          </cell>
          <cell r="I231" t="str">
            <v>14 PRESTACIÓN DE SERVICIOS</v>
          </cell>
          <cell r="J231" t="str">
            <v>N/A</v>
          </cell>
          <cell r="K231">
            <v>23922</v>
          </cell>
          <cell r="L231">
            <v>29522</v>
          </cell>
          <cell r="M231" t="str">
            <v>28/01/2022</v>
          </cell>
          <cell r="O231">
            <v>6304000</v>
          </cell>
          <cell r="P231">
            <v>63040000</v>
          </cell>
          <cell r="Q231">
            <v>0</v>
          </cell>
          <cell r="R231" t="str">
            <v>1 PERSONA NATURAL</v>
          </cell>
          <cell r="S231" t="str">
            <v>3 CÉDULA DE CIUDADANÍA</v>
          </cell>
          <cell r="T231">
            <v>1053787044</v>
          </cell>
          <cell r="U231" t="str">
            <v>N-A</v>
          </cell>
          <cell r="V231" t="str">
            <v>11 NO SE DILIGENCIA INFORMACIÓN PARA ESTE FORMULARIO EN ESTE PERÍODO DE REPORTE</v>
          </cell>
          <cell r="X231" t="str">
            <v>LAURA GALLEGO GOMEZ</v>
          </cell>
          <cell r="Y231" t="str">
            <v>1 PÓLIZA</v>
          </cell>
          <cell r="Z231" t="str">
            <v>12 SEGUROS DEL ESTADO</v>
          </cell>
          <cell r="AA231" t="str">
            <v>2 CUMPLIMIENTO</v>
          </cell>
          <cell r="AB231">
            <v>44589</v>
          </cell>
          <cell r="AC231" t="str">
            <v>14-44-101147849</v>
          </cell>
          <cell r="AD231" t="str">
            <v>GRUPO DE COMUNICACIONES Y EDUCACION AMBIENTAL</v>
          </cell>
          <cell r="AE231" t="str">
            <v>2 SUPERVISOR</v>
          </cell>
          <cell r="AF231" t="str">
            <v>3 CÉDULA DE CIUDADANÍA</v>
          </cell>
          <cell r="AG231">
            <v>79590259</v>
          </cell>
          <cell r="AH231" t="str">
            <v>JUAN CARLOS CUERVO LEON</v>
          </cell>
          <cell r="AI231">
            <v>300</v>
          </cell>
          <cell r="AJ231" t="str">
            <v>3 NO PACTADOS</v>
          </cell>
          <cell r="AK231">
            <v>44593</v>
          </cell>
          <cell r="AM231" t="str">
            <v>4 NO SE HA ADICIONADO NI EN VALOR y EN TIEMPO</v>
          </cell>
          <cell r="AN231">
            <v>0</v>
          </cell>
          <cell r="AO231">
            <v>0</v>
          </cell>
          <cell r="AQ231">
            <v>0</v>
          </cell>
          <cell r="AS231">
            <v>44593</v>
          </cell>
          <cell r="AT231">
            <v>44895</v>
          </cell>
          <cell r="AV231" t="str">
            <v>2. NO</v>
          </cell>
          <cell r="AY231" t="str">
            <v>2. NO</v>
          </cell>
          <cell r="AZ231">
            <v>0</v>
          </cell>
          <cell r="BD231" t="str">
            <v>2022420501000228E</v>
          </cell>
          <cell r="BE231">
            <v>63040000</v>
          </cell>
          <cell r="BG231" t="str">
            <v>https://www.secop.gov.co/CO1BusinessLine/Tendering/BuyerWorkArea/Index?docUniqueIdentifier=CO1.BDOS.2731865</v>
          </cell>
        </row>
        <row r="232">
          <cell r="A232" t="str">
            <v>NC-CPS-229-2022</v>
          </cell>
          <cell r="B232" t="str">
            <v>2 NACIONAL</v>
          </cell>
          <cell r="C232" t="str">
            <v>CD-NC-254-2022</v>
          </cell>
          <cell r="D232">
            <v>229</v>
          </cell>
          <cell r="E232" t="str">
            <v>SANDRA PUREZA GOMEZ LOPEZ</v>
          </cell>
          <cell r="F232">
            <v>44589</v>
          </cell>
          <cell r="G232" t="str">
            <v>Prestación de servicios profesionales en la Oficina de Comunicaciones, asesorando en el diseño, implementación y ejecución de la estrategia de comunicación, así como en todas las acciones y actividades del componente de comunicaciones de Parques Nacionales Naturales de Colombia</v>
          </cell>
          <cell r="H232" t="str">
            <v>2 CONTRATACIÓN DIRECTA</v>
          </cell>
          <cell r="I232" t="str">
            <v>14 PRESTACIÓN DE SERVICIOS</v>
          </cell>
          <cell r="J232" t="str">
            <v>N/A</v>
          </cell>
          <cell r="K232">
            <v>30722</v>
          </cell>
          <cell r="L232">
            <v>30022</v>
          </cell>
          <cell r="M232" t="str">
            <v>29/01/2022</v>
          </cell>
          <cell r="O232">
            <v>8973000</v>
          </cell>
          <cell r="P232">
            <v>92721000</v>
          </cell>
          <cell r="Q232">
            <v>0</v>
          </cell>
          <cell r="R232" t="str">
            <v>1 PERSONA NATURAL</v>
          </cell>
          <cell r="S232" t="str">
            <v>3 CÉDULA DE CIUDADANÍA</v>
          </cell>
          <cell r="T232">
            <v>52083056</v>
          </cell>
          <cell r="U232" t="str">
            <v>N-A</v>
          </cell>
          <cell r="V232" t="str">
            <v>11 NO SE DILIGENCIA INFORMACIÓN PARA ESTE FORMULARIO EN ESTE PERÍODO DE REPORTE</v>
          </cell>
          <cell r="X232" t="str">
            <v>SANDRA PUREZA GOMEZ LOPEZ</v>
          </cell>
          <cell r="Y232" t="str">
            <v>1 PÓLIZA</v>
          </cell>
          <cell r="AA232" t="str">
            <v>2 CUMPLIMIENTO</v>
          </cell>
          <cell r="AB232">
            <v>2</v>
          </cell>
          <cell r="AD232" t="str">
            <v>GRUPO DE COMUNICACIONES Y EDUCACION AMBIENTAL</v>
          </cell>
          <cell r="AE232" t="str">
            <v>2 SUPERVISOR</v>
          </cell>
          <cell r="AF232" t="str">
            <v>3 CÉDULA DE CIUDADANÍA</v>
          </cell>
          <cell r="AG232">
            <v>79590259</v>
          </cell>
          <cell r="AH232" t="str">
            <v>JUAN CARLOS CUERVO LEON</v>
          </cell>
          <cell r="AI232">
            <v>310</v>
          </cell>
          <cell r="AJ232" t="str">
            <v>3 NO PACTADOS</v>
          </cell>
          <cell r="AK232">
            <v>44602</v>
          </cell>
          <cell r="AM232" t="str">
            <v>4 NO SE HA ADICIONADO NI EN VALOR y EN TIEMPO</v>
          </cell>
          <cell r="AN232">
            <v>0</v>
          </cell>
          <cell r="AO232">
            <v>0</v>
          </cell>
          <cell r="AQ232">
            <v>0</v>
          </cell>
          <cell r="AS232">
            <v>44602</v>
          </cell>
          <cell r="AT232">
            <v>44914</v>
          </cell>
          <cell r="AV232" t="str">
            <v>2. NO</v>
          </cell>
          <cell r="AY232" t="str">
            <v>2. NO</v>
          </cell>
          <cell r="AZ232">
            <v>0</v>
          </cell>
          <cell r="BD232" t="str">
            <v>2022420501000229E</v>
          </cell>
          <cell r="BE232">
            <v>92721000</v>
          </cell>
          <cell r="BG232" t="str">
            <v>https://www.secop.gov.co/CO1BusinessLine/Tendering/BuyerWorkArea/Index?docUniqueIdentifier=CO1.BDOS.2765722</v>
          </cell>
          <cell r="BJ232" t="str">
            <v xml:space="preserve">https://community.secop.gov.co/Public/Tendering/OpportunityDetail/Index?noticeUID=CO1.NTC.2784312&amp;isFromPublicArea=True&amp;isModal=False
</v>
          </cell>
        </row>
        <row r="233">
          <cell r="A233" t="str">
            <v>NC-CPS-230-2022</v>
          </cell>
          <cell r="B233" t="str">
            <v>2 NACIONAL</v>
          </cell>
          <cell r="C233" t="str">
            <v>CD-NC-258-2022</v>
          </cell>
          <cell r="D233">
            <v>230</v>
          </cell>
          <cell r="E233" t="str">
            <v>LAURA MELISA CARDENAS BARRAGAN</v>
          </cell>
          <cell r="F233">
            <v>44589</v>
          </cell>
          <cell r="G233" t="str">
            <v>Prestación de servicios profesionales en la Subdirección Administrativa y Financiera del Grupo de Infraestructura en el adelantamiento de los diseños, programas y proyectos que se ejecuten en Parques Nacionales Naturales de Colombia.</v>
          </cell>
          <cell r="H233" t="str">
            <v>2 CONTRATACIÓN DIRECTA</v>
          </cell>
          <cell r="I233" t="str">
            <v>14 PRESTACIÓN DE SERVICIOS</v>
          </cell>
          <cell r="J233" t="str">
            <v>N/A</v>
          </cell>
          <cell r="K233">
            <v>29622</v>
          </cell>
          <cell r="L233">
            <v>30322</v>
          </cell>
          <cell r="M233" t="str">
            <v>2901/2022</v>
          </cell>
          <cell r="O233">
            <v>5100000</v>
          </cell>
          <cell r="P233">
            <v>56100000</v>
          </cell>
          <cell r="Q233">
            <v>0</v>
          </cell>
          <cell r="R233" t="str">
            <v>1 PERSONA NATURAL</v>
          </cell>
          <cell r="S233" t="str">
            <v>3 CÉDULA DE CIUDADANÍA</v>
          </cell>
          <cell r="T233">
            <v>1013629267</v>
          </cell>
          <cell r="U233" t="str">
            <v>N-A</v>
          </cell>
          <cell r="V233" t="str">
            <v>11 NO SE DILIGENCIA INFORMACIÓN PARA ESTE FORMULARIO EN ESTE PERÍODO DE REPORTE</v>
          </cell>
          <cell r="X233" t="str">
            <v>LAURA MELISA CARDENAS BARRAGAN</v>
          </cell>
          <cell r="Y233" t="str">
            <v>1 PÓLIZA</v>
          </cell>
          <cell r="Z233" t="str">
            <v>12 SEGUROS DEL ESTADO</v>
          </cell>
          <cell r="AA233" t="str">
            <v>2 CUMPLIMIENTO</v>
          </cell>
          <cell r="AB233">
            <v>44593</v>
          </cell>
          <cell r="AC233" t="str">
            <v>14-46-101072173</v>
          </cell>
          <cell r="AD233" t="str">
            <v>GRUPO DE INFRAESTRUCTURA</v>
          </cell>
          <cell r="AE233" t="str">
            <v>2 SUPERVISOR</v>
          </cell>
          <cell r="AF233" t="str">
            <v>3 CÉDULA DE CIUDADANÍA</v>
          </cell>
          <cell r="AG233">
            <v>91209676</v>
          </cell>
          <cell r="AH233" t="str">
            <v>CARLOS ALBERTO PINZÓN BARCO</v>
          </cell>
          <cell r="AI233">
            <v>330</v>
          </cell>
          <cell r="AJ233" t="str">
            <v>3 NO PACTADOS</v>
          </cell>
          <cell r="AK233">
            <v>44593</v>
          </cell>
          <cell r="AM233" t="str">
            <v>4 NO SE HA ADICIONADO NI EN VALOR y EN TIEMPO</v>
          </cell>
          <cell r="AN233">
            <v>0</v>
          </cell>
          <cell r="AO233">
            <v>0</v>
          </cell>
          <cell r="AQ233">
            <v>0</v>
          </cell>
          <cell r="AS233">
            <v>44593</v>
          </cell>
          <cell r="AT233">
            <v>44925</v>
          </cell>
          <cell r="AV233" t="str">
            <v>2. NO</v>
          </cell>
          <cell r="AY233" t="str">
            <v>2. NO</v>
          </cell>
          <cell r="AZ233">
            <v>0</v>
          </cell>
          <cell r="BD233" t="str">
            <v>2022420501000230E</v>
          </cell>
          <cell r="BE233">
            <v>56100000</v>
          </cell>
          <cell r="BG233" t="str">
            <v>https://www.secop.gov.co/CO1BusinessLine/Tendering/BuyerWorkArea/Index?docUniqueIdentifier=CO1.BDOS.2765149</v>
          </cell>
        </row>
        <row r="234">
          <cell r="A234" t="str">
            <v>NC-CPS-232-2022</v>
          </cell>
          <cell r="B234" t="str">
            <v>2 NACIONAL</v>
          </cell>
          <cell r="C234" t="str">
            <v>CD-NC-232-2022</v>
          </cell>
          <cell r="D234">
            <v>232</v>
          </cell>
          <cell r="E234" t="str">
            <v>IVAN DARIO PINTO SARMIENTO</v>
          </cell>
          <cell r="F234">
            <v>44589</v>
          </cell>
          <cell r="G234" t="str">
            <v xml:space="preserve">Prestación de servicios profesionales para la generación de información y desarrollo de estrategias de manejo de fauna y flora en las áreas administradas por Parques Nacionales Naturales de Colombia. </v>
          </cell>
          <cell r="H234" t="str">
            <v>2 CONTRATACIÓN DIRECTA</v>
          </cell>
          <cell r="I234" t="str">
            <v>14 PRESTACIÓN DE SERVICIOS</v>
          </cell>
          <cell r="J234" t="str">
            <v>N/A</v>
          </cell>
          <cell r="K234">
            <v>18722</v>
          </cell>
          <cell r="L234">
            <v>28622</v>
          </cell>
          <cell r="M234" t="str">
            <v>28/01/2022</v>
          </cell>
          <cell r="O234">
            <v>5700000</v>
          </cell>
          <cell r="P234">
            <v>62510000</v>
          </cell>
          <cell r="Q234">
            <v>0</v>
          </cell>
          <cell r="R234" t="str">
            <v>1 PERSONA NATURAL</v>
          </cell>
          <cell r="S234" t="str">
            <v>3 CÉDULA DE CIUDADANÍA</v>
          </cell>
          <cell r="T234">
            <v>1010184555</v>
          </cell>
          <cell r="U234" t="str">
            <v>N-A</v>
          </cell>
          <cell r="V234" t="str">
            <v>11 NO SE DILIGENCIA INFORMACIÓN PARA ESTE FORMULARIO EN ESTE PERÍODO DE REPORTE</v>
          </cell>
          <cell r="X234" t="str">
            <v>IVAN DARIO PINTO SARMIENTO</v>
          </cell>
          <cell r="Y234" t="str">
            <v>1 PÓLIZA</v>
          </cell>
          <cell r="Z234" t="str">
            <v>12 SEGUROS DEL ESTADO</v>
          </cell>
          <cell r="AA234" t="str">
            <v>2 CUMPLIMIENTO</v>
          </cell>
          <cell r="AB234">
            <v>44592</v>
          </cell>
          <cell r="AC234" t="str">
            <v>14-44-101148121</v>
          </cell>
          <cell r="AD234" t="str">
            <v>GRUPO DE PLANEACIÓN Y MANEJO</v>
          </cell>
          <cell r="AE234" t="str">
            <v>2 SUPERVISOR</v>
          </cell>
          <cell r="AF234" t="str">
            <v>3 CÉDULA DE CIUDADANÍA</v>
          </cell>
          <cell r="AG234">
            <v>52827064</v>
          </cell>
          <cell r="AH234" t="str">
            <v>SANDRA MILENA RODRIGUEZ PEÑA</v>
          </cell>
          <cell r="AI234">
            <v>329</v>
          </cell>
          <cell r="AJ234" t="str">
            <v>3 NO PACTADOS</v>
          </cell>
          <cell r="AK234">
            <v>44596</v>
          </cell>
          <cell r="AM234" t="str">
            <v>4 NO SE HA ADICIONADO NI EN VALOR y EN TIEMPO</v>
          </cell>
          <cell r="AN234">
            <v>0</v>
          </cell>
          <cell r="AO234">
            <v>0</v>
          </cell>
          <cell r="AQ234">
            <v>0</v>
          </cell>
          <cell r="AS234">
            <v>44596</v>
          </cell>
          <cell r="AT234">
            <v>44925</v>
          </cell>
          <cell r="AV234" t="str">
            <v>2. NO</v>
          </cell>
          <cell r="AY234" t="str">
            <v>2. NO</v>
          </cell>
          <cell r="AZ234">
            <v>0</v>
          </cell>
          <cell r="BD234" t="str">
            <v>2022420501000231E</v>
          </cell>
          <cell r="BE234">
            <v>62510000</v>
          </cell>
          <cell r="BG234" t="str">
            <v>https://www.secop.gov.co/CO1BusinessLine/Tendering/BuyerWorkArea/Index?docUniqueIdentifier=CO1.BDOS.2747176</v>
          </cell>
          <cell r="BJ234" t="str">
            <v xml:space="preserve">https://community.secop.gov.co/Public/Tendering/OpportunityDetail/Index?noticeUID=CO1.NTC.2759970&amp;isFromPublicArea=True&amp;isModal=False
</v>
          </cell>
        </row>
        <row r="235">
          <cell r="A235" t="str">
            <v>NC-CPS-233-2022</v>
          </cell>
          <cell r="B235" t="str">
            <v>2 NACIONAL</v>
          </cell>
          <cell r="C235" t="str">
            <v>CD-NC-237-2022</v>
          </cell>
          <cell r="D235">
            <v>233</v>
          </cell>
          <cell r="E235" t="str">
            <v>LAURA CONSTANZA PEÑA FONTECHA</v>
          </cell>
          <cell r="F235">
            <v>44589</v>
          </cell>
          <cell r="G235" t="str">
            <v>Prestación de servicios profesionales en el Grupo de Comunicaciones para el diseño, desarrollo, generación de contenidos temáticos, actualización y administración de las redes sociales de la entidad, en el marco de la estrategia de comunicación para el posicionamiento de Parques Nacionales Naturales.</v>
          </cell>
          <cell r="H235" t="str">
            <v>2 CONTRATACIÓN DIRECTA</v>
          </cell>
          <cell r="I235" t="str">
            <v>14 PRESTACIÓN DE SERVICIOS</v>
          </cell>
          <cell r="J235" t="str">
            <v>N/A</v>
          </cell>
          <cell r="K235">
            <v>28922</v>
          </cell>
          <cell r="L235">
            <v>28422</v>
          </cell>
          <cell r="M235" t="str">
            <v>28/01/2022</v>
          </cell>
          <cell r="O235">
            <v>6794000</v>
          </cell>
          <cell r="P235">
            <v>67940000</v>
          </cell>
          <cell r="Q235">
            <v>0</v>
          </cell>
          <cell r="R235" t="str">
            <v>1 PERSONA NATURAL</v>
          </cell>
          <cell r="S235" t="str">
            <v>3 CÉDULA DE CIUDADANÍA</v>
          </cell>
          <cell r="T235">
            <v>1030536358</v>
          </cell>
          <cell r="U235" t="str">
            <v>N-A</v>
          </cell>
          <cell r="V235" t="str">
            <v>11 NO SE DILIGENCIA INFORMACIÓN PARA ESTE FORMULARIO EN ESTE PERÍODO DE REPORTE</v>
          </cell>
          <cell r="X235" t="str">
            <v>LAURA CONSTANZA PEÑA FONTECHA</v>
          </cell>
          <cell r="Y235" t="str">
            <v>1 PÓLIZA</v>
          </cell>
          <cell r="Z235" t="str">
            <v>12 SEGUROS DEL ESTADO</v>
          </cell>
          <cell r="AA235" t="str">
            <v>2 CUMPLIMIENTO</v>
          </cell>
          <cell r="AB235">
            <v>44593</v>
          </cell>
          <cell r="AC235" t="str">
            <v>11-46-101027108</v>
          </cell>
          <cell r="AD235" t="str">
            <v>GRUPO DE COMUNICACIONES Y EDUCACION AMBIENTAL</v>
          </cell>
          <cell r="AE235" t="str">
            <v>2 SUPERVISOR</v>
          </cell>
          <cell r="AF235" t="str">
            <v>3 CÉDULA DE CIUDADANÍA</v>
          </cell>
          <cell r="AG235">
            <v>79590259</v>
          </cell>
          <cell r="AH235" t="str">
            <v>JUAN CARLOS CUERVO LEON</v>
          </cell>
          <cell r="AI235">
            <v>300</v>
          </cell>
          <cell r="AJ235" t="str">
            <v>3 NO PACTADOS</v>
          </cell>
          <cell r="AK235">
            <v>44593</v>
          </cell>
          <cell r="AM235" t="str">
            <v>4 NO SE HA ADICIONADO NI EN VALOR y EN TIEMPO</v>
          </cell>
          <cell r="AN235">
            <v>0</v>
          </cell>
          <cell r="AO235">
            <v>0</v>
          </cell>
          <cell r="AQ235">
            <v>0</v>
          </cell>
          <cell r="AS235">
            <v>44593</v>
          </cell>
          <cell r="AT235">
            <v>44895</v>
          </cell>
          <cell r="AV235" t="str">
            <v>2. NO</v>
          </cell>
          <cell r="AY235" t="str">
            <v>2. NO</v>
          </cell>
          <cell r="AZ235">
            <v>0</v>
          </cell>
          <cell r="BD235" t="str">
            <v>2022420501000232E</v>
          </cell>
          <cell r="BE235">
            <v>67940000</v>
          </cell>
          <cell r="BG235" t="str">
            <v>https://www.secop.gov.co/CO1BusinessLine/Tendering/BuyerWorkArea/Index?docUniqueIdentifier=CO1.BDOS.2729859</v>
          </cell>
        </row>
        <row r="236">
          <cell r="A236" t="str">
            <v>NC-CPS-234-2022</v>
          </cell>
          <cell r="B236" t="str">
            <v>2 NACIONAL</v>
          </cell>
          <cell r="C236" t="str">
            <v>CD-NC-244-2022</v>
          </cell>
          <cell r="D236">
            <v>234</v>
          </cell>
          <cell r="E236" t="str">
            <v>MARIA CAMILA GOMEZ CUBILLOS</v>
          </cell>
          <cell r="F236">
            <v>44589</v>
          </cell>
          <cell r="G236" t="str">
            <v>Prestación servicios profesionales para apoyar técnicamente los procesos de seguimiento y acompañamiento técnico a áreas protegidas traslapadas o relacionadas con territorios de grupos étnicos</v>
          </cell>
          <cell r="H236" t="str">
            <v>2 CONTRATACIÓN DIRECTA</v>
          </cell>
          <cell r="I236" t="str">
            <v>14 PRESTACIÓN DE SERVICIOS</v>
          </cell>
          <cell r="J236" t="str">
            <v>N/A</v>
          </cell>
          <cell r="K236">
            <v>20722</v>
          </cell>
          <cell r="L236">
            <v>29622</v>
          </cell>
          <cell r="M236" t="str">
            <v>28/01/2023</v>
          </cell>
          <cell r="O236">
            <v>6304000</v>
          </cell>
          <cell r="P236">
            <v>68923733</v>
          </cell>
          <cell r="Q236">
            <v>0.3333333432674408</v>
          </cell>
          <cell r="R236" t="str">
            <v>1 PERSONA NATURAL</v>
          </cell>
          <cell r="S236" t="str">
            <v>3 CÉDULA DE CIUDADANÍA</v>
          </cell>
          <cell r="T236">
            <v>53164775</v>
          </cell>
          <cell r="U236" t="str">
            <v>N-A</v>
          </cell>
          <cell r="V236" t="str">
            <v>11 NO SE DILIGENCIA INFORMACIÓN PARA ESTE FORMULARIO EN ESTE PERÍODO DE REPORTE</v>
          </cell>
          <cell r="X236" t="str">
            <v>MARIA CAMILA GOMEZ CUBILLOS</v>
          </cell>
          <cell r="Y236" t="str">
            <v>1 PÓLIZA</v>
          </cell>
          <cell r="Z236" t="str">
            <v>12 SEGUROS DEL ESTADO</v>
          </cell>
          <cell r="AA236" t="str">
            <v>2 CUMPLIMIENTO</v>
          </cell>
          <cell r="AB236">
            <v>44593</v>
          </cell>
          <cell r="AC236" t="str">
            <v>18-46-101014082</v>
          </cell>
          <cell r="AD236" t="str">
            <v>GRUPO DE PLANEACIÓN Y MANEJO</v>
          </cell>
          <cell r="AE236" t="str">
            <v>2 SUPERVISOR</v>
          </cell>
          <cell r="AF236" t="str">
            <v>3 CÉDULA DE CIUDADANÍA</v>
          </cell>
          <cell r="AG236">
            <v>52827064</v>
          </cell>
          <cell r="AH236" t="str">
            <v>SANDRA MILENA RODRIGUEZ PEÑA</v>
          </cell>
          <cell r="AI236">
            <v>328</v>
          </cell>
          <cell r="AJ236" t="str">
            <v>3 NO PACTADOS</v>
          </cell>
          <cell r="AK236">
            <v>44593</v>
          </cell>
          <cell r="AM236" t="str">
            <v>4 NO SE HA ADICIONADO NI EN VALOR y EN TIEMPO</v>
          </cell>
          <cell r="AN236">
            <v>0</v>
          </cell>
          <cell r="AO236">
            <v>0</v>
          </cell>
          <cell r="AQ236">
            <v>0</v>
          </cell>
          <cell r="AS236">
            <v>44593</v>
          </cell>
          <cell r="AT236">
            <v>44923</v>
          </cell>
          <cell r="AV236" t="str">
            <v>2. NO</v>
          </cell>
          <cell r="AY236" t="str">
            <v>2. NO</v>
          </cell>
          <cell r="AZ236">
            <v>0</v>
          </cell>
          <cell r="BD236" t="str">
            <v>2022420501000233E</v>
          </cell>
          <cell r="BE236">
            <v>68923733</v>
          </cell>
          <cell r="BG236" t="str">
            <v>https://www.secop.gov.co/CO1BusinessLine/Tendering/BuyerWorkArea/Index?docUniqueIdentifier=CO1.BDOS.2759748</v>
          </cell>
          <cell r="BJ236" t="str">
            <v xml:space="preserve">https://community.secop.gov.co/Public/Tendering/OpportunityDetail/Index?noticeUID=CO1.NTC.2773262&amp;isFromPublicArea=True&amp;isModal=False
</v>
          </cell>
        </row>
        <row r="237">
          <cell r="A237" t="str">
            <v>NC-CPS-235-2022</v>
          </cell>
          <cell r="B237" t="str">
            <v>2 NACIONAL</v>
          </cell>
          <cell r="C237" t="str">
            <v>CD-NC-245-2022</v>
          </cell>
          <cell r="D237">
            <v>235</v>
          </cell>
          <cell r="E237" t="str">
            <v xml:space="preserve">NESTOR RAUL ESPEJO DELGADO </v>
          </cell>
          <cell r="F237">
            <v>44589</v>
          </cell>
          <cell r="G237" t="str">
            <v>Prestación de servicios profesionales en la implementación de la metodología de integridad ecológica en el marco del análisis de efectividad del manejo y el apoyo en el análisis de indicadores de  investigación y monitoreo a las áreas administradas por Parques Nacionales Naturales de Colombia</v>
          </cell>
          <cell r="H237" t="str">
            <v>2 CONTRATACIÓN DIRECTA</v>
          </cell>
          <cell r="I237" t="str">
            <v>14 PRESTACIÓN DE SERVICIOS</v>
          </cell>
          <cell r="J237" t="str">
            <v>N/A</v>
          </cell>
          <cell r="K237">
            <v>21622</v>
          </cell>
          <cell r="L237">
            <v>28922</v>
          </cell>
          <cell r="M237" t="str">
            <v>28/01/2022</v>
          </cell>
          <cell r="O237">
            <v>5700000</v>
          </cell>
          <cell r="P237">
            <v>62510000</v>
          </cell>
          <cell r="Q237">
            <v>0</v>
          </cell>
          <cell r="R237" t="str">
            <v>1 PERSONA NATURAL</v>
          </cell>
          <cell r="S237" t="str">
            <v>3 CÉDULA DE CIUDADANÍA</v>
          </cell>
          <cell r="T237">
            <v>80192897</v>
          </cell>
          <cell r="U237" t="str">
            <v>N-A</v>
          </cell>
          <cell r="V237" t="str">
            <v>11 NO SE DILIGENCIA INFORMACIÓN PARA ESTE FORMULARIO EN ESTE PERÍODO DE REPORTE</v>
          </cell>
          <cell r="X237" t="str">
            <v xml:space="preserve">NESTOR RAUL ESPEJO DELGADO </v>
          </cell>
          <cell r="Y237" t="str">
            <v>1 PÓLIZA</v>
          </cell>
          <cell r="Z237" t="str">
            <v>12 SEGUROS DEL ESTADO</v>
          </cell>
          <cell r="AA237" t="str">
            <v>2 CUMPLIMIENTO</v>
          </cell>
          <cell r="AB237">
            <v>44593</v>
          </cell>
          <cell r="AC237" t="str">
            <v>11-44-101183041</v>
          </cell>
          <cell r="AD237" t="str">
            <v>GRUPO DE PLANEACIÓN Y MANEJO</v>
          </cell>
          <cell r="AE237" t="str">
            <v>2 SUPERVISOR</v>
          </cell>
          <cell r="AF237" t="str">
            <v>3 CÉDULA DE CIUDADANÍA</v>
          </cell>
          <cell r="AG237">
            <v>52827064</v>
          </cell>
          <cell r="AH237" t="str">
            <v>SANDRA MILENA RODRIGUEZ PEÑA</v>
          </cell>
          <cell r="AI237">
            <v>329</v>
          </cell>
          <cell r="AJ237" t="str">
            <v>3 NO PACTADOS</v>
          </cell>
          <cell r="AK237">
            <v>44593</v>
          </cell>
          <cell r="AM237" t="str">
            <v>4 NO SE HA ADICIONADO NI EN VALOR y EN TIEMPO</v>
          </cell>
          <cell r="AN237">
            <v>0</v>
          </cell>
          <cell r="AO237">
            <v>0</v>
          </cell>
          <cell r="AQ237">
            <v>0</v>
          </cell>
          <cell r="AS237">
            <v>44593</v>
          </cell>
          <cell r="AT237">
            <v>44924</v>
          </cell>
          <cell r="AV237" t="str">
            <v>2. NO</v>
          </cell>
          <cell r="AY237" t="str">
            <v>2. NO</v>
          </cell>
          <cell r="AZ237">
            <v>0</v>
          </cell>
          <cell r="BD237" t="str">
            <v>2022420501000234E</v>
          </cell>
          <cell r="BE237">
            <v>62510000</v>
          </cell>
          <cell r="BG237" t="str">
            <v>https://www.secop.gov.co/CO1BusinessLine/Tendering/BuyerWorkArea/Index?docUniqueIdentifier=CO1.BDOS.2760273</v>
          </cell>
          <cell r="BJ237" t="str">
            <v xml:space="preserve">https://community.secop.gov.co/Public/Tendering/OpportunityDetail/Index?noticeUID=CO1.NTC.2767139&amp;isFromPublicArea=True&amp;isModal=False
</v>
          </cell>
        </row>
        <row r="238">
          <cell r="A238" t="str">
            <v>NC-CPS-237-2022</v>
          </cell>
          <cell r="B238" t="str">
            <v>2 NACIONAL</v>
          </cell>
          <cell r="C238" t="str">
            <v>CD-NC-255-2022</v>
          </cell>
          <cell r="D238">
            <v>237</v>
          </cell>
          <cell r="E238" t="str">
            <v>JAVIER ENRIQUE SANTAMARIA FLOREZ</v>
          </cell>
          <cell r="F238">
            <v>44589</v>
          </cell>
          <cell r="G238" t="str">
            <v>Prestar los servicios profesionales para apoyar, monitorear y verificar el cumplimiento en los aspectos técnicos, económicos e indicadores de los contratos de concesión y ecoturísticos suscritos por la Subdirección de Sostenibilidad y Negocios ambientales</v>
          </cell>
          <cell r="H238" t="str">
            <v>2 CONTRATACIÓN DIRECTA</v>
          </cell>
          <cell r="I238" t="str">
            <v>14 PRESTACIÓN DE SERVICIOS</v>
          </cell>
          <cell r="J238" t="str">
            <v>N/A</v>
          </cell>
          <cell r="K238">
            <v>30822</v>
          </cell>
          <cell r="L238">
            <v>29122</v>
          </cell>
          <cell r="M238" t="str">
            <v>28/01/2022</v>
          </cell>
          <cell r="O238">
            <v>6665000</v>
          </cell>
          <cell r="P238">
            <v>73315000</v>
          </cell>
          <cell r="Q238">
            <v>0</v>
          </cell>
          <cell r="R238" t="str">
            <v>1 PERSONA NATURAL</v>
          </cell>
          <cell r="S238" t="str">
            <v>3 CÉDULA DE CIUDADANÍA</v>
          </cell>
          <cell r="T238">
            <v>79591779</v>
          </cell>
          <cell r="U238" t="str">
            <v>N-A</v>
          </cell>
          <cell r="V238" t="str">
            <v>11 NO SE DILIGENCIA INFORMACIÓN PARA ESTE FORMULARIO EN ESTE PERÍODO DE REPORTE</v>
          </cell>
          <cell r="X238" t="str">
            <v>JAVIER ENRIQUE SANTAMARIA FLOREZ</v>
          </cell>
          <cell r="Y238" t="str">
            <v>1 PÓLIZA</v>
          </cell>
          <cell r="Z238" t="str">
            <v>13 SURAMERICANA</v>
          </cell>
          <cell r="AA238" t="str">
            <v>2 CUMPLIMIENTO</v>
          </cell>
          <cell r="AB238">
            <v>44589</v>
          </cell>
          <cell r="AC238" t="str">
            <v xml:space="preserve">	3264226-1</v>
          </cell>
          <cell r="AD238" t="str">
            <v>SUBDIRECCIÓN DE SOSTENIBILIDAD Y NEGOCIOS AMBIENTALES</v>
          </cell>
          <cell r="AE238" t="str">
            <v>2 SUPERVISOR</v>
          </cell>
          <cell r="AF238" t="str">
            <v>3 CÉDULA DE CIUDADANÍA</v>
          </cell>
          <cell r="AG238">
            <v>80857647</v>
          </cell>
          <cell r="AH238" t="str">
            <v>LUIS ALBERTO BAUTISTA PEÑA</v>
          </cell>
          <cell r="AI238">
            <v>330</v>
          </cell>
          <cell r="AJ238" t="str">
            <v>3 NO PACTADOS</v>
          </cell>
          <cell r="AK238">
            <v>44593</v>
          </cell>
          <cell r="AM238" t="str">
            <v>4 NO SE HA ADICIONADO NI EN VALOR y EN TIEMPO</v>
          </cell>
          <cell r="AN238">
            <v>0</v>
          </cell>
          <cell r="AO238">
            <v>0</v>
          </cell>
          <cell r="AQ238">
            <v>0</v>
          </cell>
          <cell r="AS238">
            <v>44593</v>
          </cell>
          <cell r="AT238">
            <v>44925</v>
          </cell>
          <cell r="AV238" t="str">
            <v>2. NO</v>
          </cell>
          <cell r="AY238" t="str">
            <v>2. NO</v>
          </cell>
          <cell r="AZ238">
            <v>0</v>
          </cell>
          <cell r="BD238" t="str">
            <v>2022420501000235E</v>
          </cell>
          <cell r="BE238">
            <v>73315000</v>
          </cell>
          <cell r="BG238" t="str">
            <v>https://www.secop.gov.co/CO1BusinessLine/Tendering/BuyerWorkArea/Index?docUniqueIdentifier=CO1.BDOS.2766240</v>
          </cell>
        </row>
        <row r="239">
          <cell r="A239" t="str">
            <v>NC-CPS-238-2022</v>
          </cell>
          <cell r="B239" t="str">
            <v>2 NACIONAL</v>
          </cell>
          <cell r="C239" t="str">
            <v>CD-NC-259-2022</v>
          </cell>
          <cell r="D239">
            <v>238</v>
          </cell>
          <cell r="E239" t="str">
            <v>NATALI OSORIO TANGARIFE</v>
          </cell>
          <cell r="F239">
            <v>44589</v>
          </cell>
          <cell r="G239" t="str">
            <v>Prestar servicios de apoyo a la gestión de la oficina de gestión del riesgo de la dirección general en la formulación y ejecución de acciones de capacitación y entrenamiento en los servicios y funciones de emergencias como parte de la preparación y respuesta de emergencias en parques nacionales naturales, en el marco del sistema nacional para la gestión del riesgo de desastres.</v>
          </cell>
          <cell r="H239" t="str">
            <v>2 CONTRATACIÓN DIRECTA</v>
          </cell>
          <cell r="I239" t="str">
            <v>14 PRESTACIÓN DE SERVICIOS</v>
          </cell>
          <cell r="J239" t="str">
            <v>N/A</v>
          </cell>
          <cell r="K239">
            <v>30322</v>
          </cell>
          <cell r="L239">
            <v>28522</v>
          </cell>
          <cell r="M239" t="str">
            <v>28/01/2022</v>
          </cell>
          <cell r="O239">
            <v>2812000</v>
          </cell>
          <cell r="P239">
            <v>14060000</v>
          </cell>
          <cell r="Q239">
            <v>843600</v>
          </cell>
          <cell r="R239" t="str">
            <v>1 PERSONA NATURAL</v>
          </cell>
          <cell r="S239" t="str">
            <v>3 CÉDULA DE CIUDADANÍA</v>
          </cell>
          <cell r="T239">
            <v>1030598300</v>
          </cell>
          <cell r="U239" t="str">
            <v>N-A</v>
          </cell>
          <cell r="V239" t="str">
            <v>11 NO SE DILIGENCIA INFORMACIÓN PARA ESTE FORMULARIO EN ESTE PERÍODO DE REPORTE</v>
          </cell>
          <cell r="X239" t="str">
            <v>NATALI OSORIO TANGARIFE</v>
          </cell>
          <cell r="Y239" t="str">
            <v>6 NO CONSTITUYÓ GARANTÍAS</v>
          </cell>
          <cell r="AA239" t="str">
            <v>N-A</v>
          </cell>
          <cell r="AB239" t="str">
            <v>N-A</v>
          </cell>
          <cell r="AC239" t="str">
            <v>N-A</v>
          </cell>
          <cell r="AD239" t="str">
            <v>OFICINA DE GESTION DEL RIESGO</v>
          </cell>
          <cell r="AE239" t="str">
            <v>2 SUPERVISOR</v>
          </cell>
          <cell r="AF239" t="str">
            <v>3 CÉDULA DE CIUDADANÍA</v>
          </cell>
          <cell r="AG239">
            <v>7227393</v>
          </cell>
          <cell r="AH239" t="str">
            <v>CARLOS EDGAR TORRES BECERRA</v>
          </cell>
          <cell r="AI239">
            <v>159</v>
          </cell>
          <cell r="AJ239" t="str">
            <v>3 NO PACTADOS</v>
          </cell>
          <cell r="AK239" t="str">
            <v>n-a</v>
          </cell>
          <cell r="AM239" t="str">
            <v>4 NO SE HA ADICIONADO NI EN VALOR y EN TIEMPO</v>
          </cell>
          <cell r="AN239">
            <v>0</v>
          </cell>
          <cell r="AO239">
            <v>0</v>
          </cell>
          <cell r="AQ239">
            <v>0</v>
          </cell>
          <cell r="AS239">
            <v>44593</v>
          </cell>
          <cell r="AT239">
            <v>44742</v>
          </cell>
          <cell r="AU239" t="str">
            <v>mal el plazo son 150</v>
          </cell>
          <cell r="AV239" t="str">
            <v>2. NO</v>
          </cell>
          <cell r="AY239" t="str">
            <v>2. NO</v>
          </cell>
          <cell r="AZ239">
            <v>0</v>
          </cell>
          <cell r="BD239" t="str">
            <v>2022420501000236E</v>
          </cell>
          <cell r="BE239">
            <v>14060000</v>
          </cell>
          <cell r="BG239" t="str">
            <v>https://www.secop.gov.co/CO1BusinessLine/Tendering/BuyerWorkArea/Index?docUniqueIdentifier=CO1.BDOS.2766241</v>
          </cell>
        </row>
        <row r="240">
          <cell r="A240" t="str">
            <v>NC-CPS-239-2022</v>
          </cell>
          <cell r="B240" t="str">
            <v>2 NACIONAL</v>
          </cell>
          <cell r="C240" t="str">
            <v>CD-NC-260-2022</v>
          </cell>
          <cell r="D240">
            <v>239</v>
          </cell>
          <cell r="E240" t="str">
            <v>JOHANNA PEREZ SANCHEZ</v>
          </cell>
          <cell r="F240">
            <v>44589</v>
          </cell>
          <cell r="G240" t="str">
            <v>Prestación de servicios profesionales para la implementación, seguimiento y monitoreo de estrategias de gestión derivadas de los mecanismos financieros disponibles para los procesos de nuevas áreas y ampliaciones y el manejo de las áreas administradas por Parques Nacionales Naturales de Colombia; el relacionamiento sectorial con autoridades ambientales y apoyar la consolidación del CONPES SINAP 4050.</v>
          </cell>
          <cell r="H240" t="str">
            <v>2 CONTRATACIÓN DIRECTA</v>
          </cell>
          <cell r="I240" t="str">
            <v>14 PRESTACIÓN DE SERVICIOS</v>
          </cell>
          <cell r="J240" t="str">
            <v>N/A</v>
          </cell>
          <cell r="K240">
            <v>30222</v>
          </cell>
          <cell r="L240">
            <v>29322</v>
          </cell>
          <cell r="M240" t="str">
            <v>28/01/2022</v>
          </cell>
          <cell r="O240">
            <v>6665000</v>
          </cell>
          <cell r="P240">
            <v>73315000</v>
          </cell>
          <cell r="Q240">
            <v>0</v>
          </cell>
          <cell r="R240" t="str">
            <v>1 PERSONA NATURAL</v>
          </cell>
          <cell r="S240" t="str">
            <v>3 CÉDULA DE CIUDADANÍA</v>
          </cell>
          <cell r="T240">
            <v>52713670</v>
          </cell>
          <cell r="U240" t="str">
            <v>N-A</v>
          </cell>
          <cell r="V240" t="str">
            <v>11 NO SE DILIGENCIA INFORMACIÓN PARA ESTE FORMULARIO EN ESTE PERÍODO DE REPORTE</v>
          </cell>
          <cell r="X240" t="str">
            <v>JOHANNA PEREZ SANCHEZ</v>
          </cell>
          <cell r="Y240" t="str">
            <v>1 PÓLIZA</v>
          </cell>
          <cell r="Z240" t="str">
            <v>12 SEGUROS DEL ESTADO</v>
          </cell>
          <cell r="AA240" t="str">
            <v>2 CUMPLIMIENTO</v>
          </cell>
          <cell r="AB240">
            <v>44592</v>
          </cell>
          <cell r="AC240" t="str">
            <v>14-44-101148036</v>
          </cell>
          <cell r="AD240" t="str">
            <v>GRUPO DE GESTIÓN E INTEGRACIÓN DEL SINAP</v>
          </cell>
          <cell r="AE240" t="str">
            <v>2 SUPERVISOR</v>
          </cell>
          <cell r="AF240" t="str">
            <v>3 CÉDULA DE CIUDADANÍA</v>
          </cell>
          <cell r="AG240">
            <v>5947992</v>
          </cell>
          <cell r="AH240" t="str">
            <v>LUIS ALBERTO CRUZ COLORADO</v>
          </cell>
          <cell r="AI240">
            <v>330</v>
          </cell>
          <cell r="AJ240" t="str">
            <v>3 NO PACTADOS</v>
          </cell>
          <cell r="AK240">
            <v>44593</v>
          </cell>
          <cell r="AM240" t="str">
            <v>4 NO SE HA ADICIONADO NI EN VALOR y EN TIEMPO</v>
          </cell>
          <cell r="AN240">
            <v>0</v>
          </cell>
          <cell r="AO240">
            <v>0</v>
          </cell>
          <cell r="AQ240">
            <v>0</v>
          </cell>
          <cell r="AS240">
            <v>44593</v>
          </cell>
          <cell r="AT240">
            <v>44925</v>
          </cell>
          <cell r="AU240" t="str">
            <v>está 27/01/2022</v>
          </cell>
          <cell r="AV240" t="str">
            <v>2. NO</v>
          </cell>
          <cell r="AY240" t="str">
            <v>2. NO</v>
          </cell>
          <cell r="AZ240">
            <v>0</v>
          </cell>
          <cell r="BD240" t="str">
            <v>2022420501000237E</v>
          </cell>
          <cell r="BE240">
            <v>73315000</v>
          </cell>
          <cell r="BG240" t="str">
            <v>https://www.secop.gov.co/CO1BusinessLine/Tendering/BuyerWorkArea/Index?docUniqueIdentifier=CO1.BDOS.2764276</v>
          </cell>
        </row>
        <row r="241">
          <cell r="A241" t="str">
            <v>NC-CPS-240-2022</v>
          </cell>
          <cell r="B241" t="str">
            <v>2 NACIONAL</v>
          </cell>
          <cell r="C241" t="str">
            <v>CD-NC-262-2022</v>
          </cell>
          <cell r="D241">
            <v>240</v>
          </cell>
          <cell r="E241" t="str">
            <v>LEIDY DANIELA MENDEZ PINZON</v>
          </cell>
          <cell r="F241">
            <v>44589</v>
          </cell>
          <cell r="G241" t="str">
            <v>Prestar los servicios técnicos y de apoyo a la gestión en la organización de la gestión documental de la subdirección de Sostenibilidad y Negocios Ambientales</v>
          </cell>
          <cell r="H241" t="str">
            <v>2 CONTRATACIÓN DIRECTA</v>
          </cell>
          <cell r="I241" t="str">
            <v>14 PRESTACIÓN DE SERVICIOS</v>
          </cell>
          <cell r="J241" t="str">
            <v>N/A</v>
          </cell>
          <cell r="K241">
            <v>29922</v>
          </cell>
          <cell r="L241">
            <v>29422</v>
          </cell>
          <cell r="M241" t="str">
            <v>28/01/2022</v>
          </cell>
          <cell r="O241">
            <v>1960000</v>
          </cell>
          <cell r="P241">
            <v>21560000</v>
          </cell>
          <cell r="Q241">
            <v>0</v>
          </cell>
          <cell r="R241" t="str">
            <v>1 PERSONA NATURAL</v>
          </cell>
          <cell r="S241" t="str">
            <v>3 CÉDULA DE CIUDADANÍA</v>
          </cell>
          <cell r="T241">
            <v>1022434621</v>
          </cell>
          <cell r="U241" t="str">
            <v>N-A</v>
          </cell>
          <cell r="V241" t="str">
            <v>11 NO SE DILIGENCIA INFORMACIÓN PARA ESTE FORMULARIO EN ESTE PERÍODO DE REPORTE</v>
          </cell>
          <cell r="X241" t="str">
            <v>LEIDY DANIELA MENDEZ PINZON</v>
          </cell>
          <cell r="Y241" t="str">
            <v>6 NO CONSTITUYÓ GARANTÍAS</v>
          </cell>
          <cell r="AA241" t="str">
            <v>N-A</v>
          </cell>
          <cell r="AB241" t="str">
            <v>N-A</v>
          </cell>
          <cell r="AC241" t="str">
            <v>N-A</v>
          </cell>
          <cell r="AD241" t="str">
            <v>SUBDIRECCIÓN DE SOSTENIBILIDAD Y NEGOCIOS AMBIENTALES</v>
          </cell>
          <cell r="AE241" t="str">
            <v>2 SUPERVISOR</v>
          </cell>
          <cell r="AF241" t="str">
            <v>3 CÉDULA DE CIUDADANÍA</v>
          </cell>
          <cell r="AG241">
            <v>80857647</v>
          </cell>
          <cell r="AH241" t="str">
            <v>LUIS ALBERTO BAUTISTA PEÑA</v>
          </cell>
          <cell r="AI241">
            <v>330</v>
          </cell>
          <cell r="AJ241" t="str">
            <v>3 NO PACTADOS</v>
          </cell>
          <cell r="AK241" t="str">
            <v>n-a</v>
          </cell>
          <cell r="AM241" t="str">
            <v>4 NO SE HA ADICIONADO NI EN VALOR y EN TIEMPO</v>
          </cell>
          <cell r="AN241">
            <v>0</v>
          </cell>
          <cell r="AO241">
            <v>0</v>
          </cell>
          <cell r="AQ241">
            <v>0</v>
          </cell>
          <cell r="AS241">
            <v>44593</v>
          </cell>
          <cell r="AT241">
            <v>44925</v>
          </cell>
          <cell r="AU241" t="str">
            <v>OK</v>
          </cell>
          <cell r="AV241" t="str">
            <v>2. NO</v>
          </cell>
          <cell r="AY241" t="str">
            <v>2. NO</v>
          </cell>
          <cell r="AZ241">
            <v>0</v>
          </cell>
          <cell r="BD241" t="str">
            <v>2022420501000238E</v>
          </cell>
          <cell r="BE241">
            <v>21560000</v>
          </cell>
          <cell r="BG241" t="str">
            <v>https://www.secop.gov.co/CO1BusinessLine/Tendering/BuyerWorkArea/Index?docUniqueIdentifier=CO1.BDOS.2763176</v>
          </cell>
          <cell r="BJ241" t="str">
            <v xml:space="preserve">https://community.secop.gov.co/Public/Tendering/OpportunityDetail/Index?noticeUID=CO1.NTC.2779665&amp;isFromPublicArea=True&amp;isModal=False
</v>
          </cell>
        </row>
        <row r="242">
          <cell r="A242" t="str">
            <v>NC-CPS-241-2022</v>
          </cell>
          <cell r="B242" t="str">
            <v>2 NACIONAL</v>
          </cell>
          <cell r="C242" t="str">
            <v>CD-NC-263-2022</v>
          </cell>
          <cell r="D242">
            <v>241</v>
          </cell>
          <cell r="E242" t="str">
            <v>ERNESTO PEREZ ZIPA</v>
          </cell>
          <cell r="F242">
            <v>44589</v>
          </cell>
          <cell r="G242" t="str">
            <v>Prestación de servicios profesionales en el Grupo de Comunicaciones para realizar el diseño, administración, actualización, publicación y manejo de la página web de la entidad, así como en la generación de estrategias y contenidos web para el posicionamiento de Parques Nacionales Naturales.</v>
          </cell>
          <cell r="H242" t="str">
            <v>2 CONTRATACIÓN DIRECTA</v>
          </cell>
          <cell r="I242" t="str">
            <v>14 PRESTACIÓN DE SERVICIOS</v>
          </cell>
          <cell r="J242" t="str">
            <v>N/A</v>
          </cell>
          <cell r="K242">
            <v>29422</v>
          </cell>
          <cell r="L242">
            <v>28322</v>
          </cell>
          <cell r="M242" t="str">
            <v>28/01/2022</v>
          </cell>
          <cell r="O242">
            <v>4680000</v>
          </cell>
          <cell r="P242">
            <v>46800000</v>
          </cell>
          <cell r="Q242">
            <v>0</v>
          </cell>
          <cell r="R242" t="str">
            <v>1 PERSONA NATURAL</v>
          </cell>
          <cell r="S242" t="str">
            <v>3 CÉDULA DE CIUDADANÍA</v>
          </cell>
          <cell r="T242">
            <v>80184123</v>
          </cell>
          <cell r="U242" t="str">
            <v>N-A</v>
          </cell>
          <cell r="V242" t="str">
            <v>11 NO SE DILIGENCIA INFORMACIÓN PARA ESTE FORMULARIO EN ESTE PERÍODO DE REPORTE</v>
          </cell>
          <cell r="X242" t="str">
            <v>ERNESTO PEREZ ZIPA</v>
          </cell>
          <cell r="Y242" t="str">
            <v>1 PÓLIZA</v>
          </cell>
          <cell r="Z242" t="str">
            <v>12 SEGUROS DEL ESTADO</v>
          </cell>
          <cell r="AA242" t="str">
            <v>2 CUMPLIMIENTO</v>
          </cell>
          <cell r="AB242">
            <v>44593</v>
          </cell>
          <cell r="AC242" t="str">
            <v>36-46-101015452</v>
          </cell>
          <cell r="AD242" t="str">
            <v>GRUPO DE COMUNICACIONES Y EDUCACION AMBIENTAL</v>
          </cell>
          <cell r="AE242" t="str">
            <v>2 SUPERVISOR</v>
          </cell>
          <cell r="AF242" t="str">
            <v>3 CÉDULA DE CIUDADANÍA</v>
          </cell>
          <cell r="AG242">
            <v>79590259</v>
          </cell>
          <cell r="AH242" t="str">
            <v>JUAN CARLOS CUERVO LEON</v>
          </cell>
          <cell r="AI242">
            <v>300</v>
          </cell>
          <cell r="AJ242" t="str">
            <v>3 NO PACTADOS</v>
          </cell>
          <cell r="AK242">
            <v>44602</v>
          </cell>
          <cell r="AM242" t="str">
            <v>4 NO SE HA ADICIONADO NI EN VALOR y EN TIEMPO</v>
          </cell>
          <cell r="AN242">
            <v>0</v>
          </cell>
          <cell r="AO242">
            <v>0</v>
          </cell>
          <cell r="AQ242">
            <v>0</v>
          </cell>
          <cell r="AS242">
            <v>44602</v>
          </cell>
          <cell r="AT242">
            <v>44904</v>
          </cell>
          <cell r="AV242" t="str">
            <v>2. NO</v>
          </cell>
          <cell r="AY242" t="str">
            <v>2. NO</v>
          </cell>
          <cell r="AZ242">
            <v>0</v>
          </cell>
          <cell r="BD242" t="str">
            <v>2022420501000239E</v>
          </cell>
          <cell r="BE242">
            <v>46800000</v>
          </cell>
          <cell r="BG242" t="str">
            <v>https://www.secop.gov.co/CO1BusinessLine/Tendering/BuyerWorkArea/Index?docUniqueIdentifier=CO1.BDOS.2766264</v>
          </cell>
          <cell r="BJ242" t="str">
            <v xml:space="preserve">https://community.secop.gov.co/Public/Tendering/OpportunityDetail/Index?noticeUID=CO1.NTC.2787580&amp;isFromPublicArea=True&amp;isModal=False
</v>
          </cell>
        </row>
        <row r="243">
          <cell r="A243" t="str">
            <v>NC-CPS-242-2022</v>
          </cell>
          <cell r="B243" t="str">
            <v>2 NACIONAL</v>
          </cell>
          <cell r="C243" t="str">
            <v>CD-NC-265-2022</v>
          </cell>
          <cell r="D243">
            <v>242</v>
          </cell>
          <cell r="E243" t="str">
            <v>ANGELA MARIANA MARTINEZ VARGAS</v>
          </cell>
          <cell r="F243">
            <v>44589</v>
          </cell>
          <cell r="G243" t="str">
            <v>Prestar los servicios técnicos y de apoyo a la gestión en el Grupo de Atención al Ciudadano para la gestión en actividades relacionadas con la atención a los requerimientos de atención al ciudadano, de acuerdo a los canales de respuesta de la entidad</v>
          </cell>
          <cell r="H243" t="str">
            <v>2 CONTRATACIÓN DIRECTA</v>
          </cell>
          <cell r="I243" t="str">
            <v>14 PRESTACIÓN DE SERVICIOS</v>
          </cell>
          <cell r="J243" t="str">
            <v>N/A</v>
          </cell>
          <cell r="K243">
            <v>30522</v>
          </cell>
          <cell r="L243">
            <v>28822</v>
          </cell>
          <cell r="M243" t="str">
            <v>28/01/2022</v>
          </cell>
          <cell r="O243">
            <v>2812000</v>
          </cell>
          <cell r="P243">
            <v>30932000</v>
          </cell>
          <cell r="Q243">
            <v>0</v>
          </cell>
          <cell r="R243" t="str">
            <v>1 PERSONA NATURAL</v>
          </cell>
          <cell r="S243" t="str">
            <v>3 CÉDULA DE CIUDADANÍA</v>
          </cell>
          <cell r="T243">
            <v>1020820421</v>
          </cell>
          <cell r="U243" t="str">
            <v>N-A</v>
          </cell>
          <cell r="V243" t="str">
            <v>11 NO SE DILIGENCIA INFORMACIÓN PARA ESTE FORMULARIO EN ESTE PERÍODO DE REPORTE</v>
          </cell>
          <cell r="X243" t="str">
            <v>ANGELA MARIANA MARTINEZ VARGAS</v>
          </cell>
          <cell r="Y243" t="str">
            <v>6 NO CONSTITUYÓ GARANTÍAS</v>
          </cell>
          <cell r="AA243" t="str">
            <v>N-A</v>
          </cell>
          <cell r="AB243" t="str">
            <v>N-A</v>
          </cell>
          <cell r="AC243" t="str">
            <v>N-A</v>
          </cell>
          <cell r="AD243" t="str">
            <v>Grupo de Atención al Usuario</v>
          </cell>
          <cell r="AE243" t="str">
            <v>2 SUPERVISOR</v>
          </cell>
          <cell r="AF243" t="str">
            <v>3 CÉDULA DE CIUDADANÍA</v>
          </cell>
          <cell r="AG243">
            <v>3033010</v>
          </cell>
          <cell r="AH243" t="str">
            <v>ORLANDO LEÓN VERGARA</v>
          </cell>
          <cell r="AI243">
            <v>330</v>
          </cell>
          <cell r="AJ243" t="str">
            <v>3 NO PACTADOS</v>
          </cell>
          <cell r="AK243" t="str">
            <v>n-a</v>
          </cell>
          <cell r="AM243" t="str">
            <v>4 NO SE HA ADICIONADO NI EN VALOR y EN TIEMPO</v>
          </cell>
          <cell r="AN243">
            <v>0</v>
          </cell>
          <cell r="AO243">
            <v>0</v>
          </cell>
          <cell r="AQ243">
            <v>0</v>
          </cell>
          <cell r="AS243">
            <v>44593</v>
          </cell>
          <cell r="AT243">
            <v>44925</v>
          </cell>
          <cell r="AU243" t="str">
            <v>OK</v>
          </cell>
          <cell r="AV243" t="str">
            <v>2. NO</v>
          </cell>
          <cell r="AY243" t="str">
            <v>2. NO</v>
          </cell>
          <cell r="AZ243">
            <v>0</v>
          </cell>
          <cell r="BD243" t="str">
            <v>2022420501000240E</v>
          </cell>
          <cell r="BE243">
            <v>30932000</v>
          </cell>
          <cell r="BG243" t="str">
            <v>https://www.secop.gov.co/CO1BusinessLine/Tendering/BuyerWorkArea/Index?docUniqueIdentifier=CO1.BDOS.2770140</v>
          </cell>
          <cell r="BJ243" t="str">
            <v xml:space="preserve">https://community.secop.gov.co/Public/Tendering/OpportunityDetail/Index?noticeUID=CO1.NTC.2774023&amp;isFromPublicArea=True&amp;isModal=False
</v>
          </cell>
        </row>
        <row r="244">
          <cell r="A244" t="str">
            <v>NC-CPS-243-2022</v>
          </cell>
          <cell r="B244" t="str">
            <v>2 NACIONAL</v>
          </cell>
          <cell r="C244" t="str">
            <v>CD-NC-266-2022</v>
          </cell>
          <cell r="D244">
            <v>243</v>
          </cell>
          <cell r="E244" t="str">
            <v>LADY VIVIANA ESTEBAN GARCIA</v>
          </cell>
          <cell r="F244">
            <v>44589</v>
          </cell>
          <cell r="G244" t="str">
            <v>Prestación de servicios profesionales para aplicar criterios biofísicos, con énfasis en el componente marino y costero, vinculando información técnica que respalde decisiones de los procesos de nuevas áreas protegidas y ampliaciones liderados desde la Subdirección de Gestión y Manejo de Áreas Protegidas; así como apoyar la implementación de la Política del SINAP CONPES 4050</v>
          </cell>
          <cell r="H244" t="str">
            <v>2 CONTRATACIÓN DIRECTA</v>
          </cell>
          <cell r="I244" t="str">
            <v>14 PRESTACIÓN DE SERVICIOS</v>
          </cell>
          <cell r="J244" t="str">
            <v>N/A</v>
          </cell>
          <cell r="K244">
            <v>27722</v>
          </cell>
          <cell r="L244">
            <v>29222</v>
          </cell>
          <cell r="M244" t="str">
            <v>28/01/2022</v>
          </cell>
          <cell r="O244">
            <v>6304000</v>
          </cell>
          <cell r="P244">
            <v>69344000</v>
          </cell>
          <cell r="Q244">
            <v>0</v>
          </cell>
          <cell r="R244" t="str">
            <v>1 PERSONA NATURAL</v>
          </cell>
          <cell r="S244" t="str">
            <v>3 CÉDULA DE CIUDADANÍA</v>
          </cell>
          <cell r="T244">
            <v>1020724746</v>
          </cell>
          <cell r="U244" t="str">
            <v>N-A</v>
          </cell>
          <cell r="V244" t="str">
            <v>11 NO SE DILIGENCIA INFORMACIÓN PARA ESTE FORMULARIO EN ESTE PERÍODO DE REPORTE</v>
          </cell>
          <cell r="X244" t="str">
            <v>LADY VIVIANA ESTEBAN GARCIA</v>
          </cell>
          <cell r="Y244" t="str">
            <v>1 PÓLIZA</v>
          </cell>
          <cell r="Z244" t="str">
            <v>12 SEGUROS DEL ESTADO</v>
          </cell>
          <cell r="AA244" t="str">
            <v>2 CUMPLIMIENTO</v>
          </cell>
          <cell r="AB244">
            <v>44592</v>
          </cell>
          <cell r="AC244">
            <v>1744101195975</v>
          </cell>
          <cell r="AD244" t="str">
            <v>GRUPO DE GESTIÓN E INTEGRACIÓN DEL SINAP</v>
          </cell>
          <cell r="AE244" t="str">
            <v>2 SUPERVISOR</v>
          </cell>
          <cell r="AF244" t="str">
            <v>3 CÉDULA DE CIUDADANÍA</v>
          </cell>
          <cell r="AG244">
            <v>5947992</v>
          </cell>
          <cell r="AH244" t="str">
            <v>LUIS ALBERTO CRUZ COLORADO</v>
          </cell>
          <cell r="AI244">
            <v>330</v>
          </cell>
          <cell r="AJ244" t="str">
            <v>3 NO PACTADOS</v>
          </cell>
          <cell r="AK244">
            <v>44593</v>
          </cell>
          <cell r="AM244" t="str">
            <v>4 NO SE HA ADICIONADO NI EN VALOR y EN TIEMPO</v>
          </cell>
          <cell r="AN244">
            <v>0</v>
          </cell>
          <cell r="AO244">
            <v>0</v>
          </cell>
          <cell r="AQ244">
            <v>0</v>
          </cell>
          <cell r="AS244">
            <v>44593</v>
          </cell>
          <cell r="AT244">
            <v>44925</v>
          </cell>
          <cell r="AV244" t="str">
            <v>2. NO</v>
          </cell>
          <cell r="AY244" t="str">
            <v>2. NO</v>
          </cell>
          <cell r="AZ244">
            <v>0</v>
          </cell>
          <cell r="BD244" t="str">
            <v>2022420501000241E</v>
          </cell>
          <cell r="BE244">
            <v>69344000</v>
          </cell>
          <cell r="BG244" t="str">
            <v>https://www.secop.gov.co/CO1BusinessLine/Tendering/BuyerWorkArea/Index?docUniqueIdentifier=CO1.BDOS.2784411</v>
          </cell>
        </row>
        <row r="245">
          <cell r="A245" t="str">
            <v>NC-CPS-244-2022</v>
          </cell>
          <cell r="B245" t="str">
            <v>2 NACIONAL</v>
          </cell>
          <cell r="C245" t="str">
            <v>CD-NC-253-2022</v>
          </cell>
          <cell r="D245">
            <v>244</v>
          </cell>
          <cell r="E245" t="str">
            <v>JULIETH MARCELA GARCIA VARGAS</v>
          </cell>
          <cell r="F245">
            <v>44589</v>
          </cell>
          <cell r="G245" t="str">
            <v>Prestación de servicios profesionales al Grupo de Tecnologías de la Información y la Comunicación de Parques Nacionales Naturales de Colombia, para el apoyo al fortalecimiento del sistema de información geográfico de la entidad</v>
          </cell>
          <cell r="H245" t="str">
            <v>2 CONTRATACIÓN DIRECTA</v>
          </cell>
          <cell r="I245" t="str">
            <v>14 PRESTACIÓN DE SERVICIOS</v>
          </cell>
          <cell r="J245" t="str">
            <v>N/A</v>
          </cell>
          <cell r="K245">
            <v>29522</v>
          </cell>
          <cell r="L245">
            <v>28722</v>
          </cell>
          <cell r="M245" t="str">
            <v>28/01/2022</v>
          </cell>
          <cell r="O245">
            <v>6304000</v>
          </cell>
          <cell r="P245">
            <v>69344000</v>
          </cell>
          <cell r="Q245">
            <v>0</v>
          </cell>
          <cell r="R245" t="str">
            <v>1 PERSONA NATURAL</v>
          </cell>
          <cell r="S245" t="str">
            <v>3 CÉDULA DE CIUDADANÍA</v>
          </cell>
          <cell r="T245">
            <v>1030564407</v>
          </cell>
          <cell r="U245" t="str">
            <v>N-A</v>
          </cell>
          <cell r="V245" t="str">
            <v>11 NO SE DILIGENCIA INFORMACIÓN PARA ESTE FORMULARIO EN ESTE PERÍODO DE REPORTE</v>
          </cell>
          <cell r="X245" t="str">
            <v>JULIETH MARCELA GARCIA VARGAS</v>
          </cell>
          <cell r="Y245" t="str">
            <v>1 PÓLIZA</v>
          </cell>
          <cell r="Z245" t="str">
            <v>8 MUNDIAL SEGUROS</v>
          </cell>
          <cell r="AA245" t="str">
            <v>2 CUMPLIMIENTO</v>
          </cell>
          <cell r="AB245">
            <v>44592</v>
          </cell>
          <cell r="AC245" t="str">
            <v>NB-100196492</v>
          </cell>
          <cell r="AD245" t="str">
            <v>Grupo de Tecnologías de la Información y Comunicaciones</v>
          </cell>
          <cell r="AE245" t="str">
            <v>2 SUPERVISOR</v>
          </cell>
          <cell r="AF245" t="str">
            <v>3 CÉDULA DE CIUDADANÍA</v>
          </cell>
          <cell r="AG245">
            <v>79245176</v>
          </cell>
          <cell r="AH245" t="str">
            <v>CARLOS ARTURAO SAENZ BARON</v>
          </cell>
          <cell r="AI245">
            <v>330</v>
          </cell>
          <cell r="AJ245" t="str">
            <v>3 NO PACTADOS</v>
          </cell>
          <cell r="AK245" t="str">
            <v>rechazada</v>
          </cell>
          <cell r="AM245" t="str">
            <v>4 NO SE HA ADICIONADO NI EN VALOR y EN TIEMPO</v>
          </cell>
          <cell r="AN245">
            <v>0</v>
          </cell>
          <cell r="AO245">
            <v>0</v>
          </cell>
          <cell r="AQ245">
            <v>0</v>
          </cell>
          <cell r="AS245">
            <v>44602</v>
          </cell>
          <cell r="AT245">
            <v>44925</v>
          </cell>
          <cell r="AV245" t="str">
            <v>2. NO</v>
          </cell>
          <cell r="AY245" t="str">
            <v>2. NO</v>
          </cell>
          <cell r="AZ245">
            <v>0</v>
          </cell>
          <cell r="BD245" t="str">
            <v>2022420501000242E</v>
          </cell>
          <cell r="BE245">
            <v>69344000</v>
          </cell>
          <cell r="BG245" t="str">
            <v>https://www.secop.gov.co/CO1BusinessLine/Tendering/BuyerWorkArea/Index?docUniqueIdentifier=CO1.BDOS.2756133</v>
          </cell>
          <cell r="BJ245" t="str">
            <v xml:space="preserve">https://community.secop.gov.co/Public/Tendering/OpportunityDetail/Index?noticeUID=CO1.NTC.2762350&amp;isFromPublicArea=True&amp;isModal=False
</v>
          </cell>
        </row>
        <row r="246">
          <cell r="A246" t="str">
            <v>NC-CPS-245-2022</v>
          </cell>
          <cell r="B246" t="str">
            <v>2 NACIONAL</v>
          </cell>
          <cell r="C246" t="str">
            <v>CD-NC-166-2022</v>
          </cell>
          <cell r="D246">
            <v>245</v>
          </cell>
          <cell r="E246" t="str">
            <v>ELKIN RODRIGO CANTOR MARTINEZ</v>
          </cell>
          <cell r="F246">
            <v>44589</v>
          </cell>
          <cell r="G246" t="str">
            <v>Prestación de servicios profesionales de arquitectura en la Subdirección Administrativa y Financiera - Grupo de Infraestructura para apoyar la ejecución de actividades, programas, y proyectos que se ejecuten en Parques Nacionales de Colombia.</v>
          </cell>
          <cell r="H246" t="str">
            <v>2 CONTRATACIÓN DIRECTA</v>
          </cell>
          <cell r="I246" t="str">
            <v>14 PRESTACIÓN DE SERVICIOS</v>
          </cell>
          <cell r="J246" t="str">
            <v>N/A</v>
          </cell>
          <cell r="K246">
            <v>17022</v>
          </cell>
          <cell r="L246">
            <v>29022</v>
          </cell>
          <cell r="M246" t="str">
            <v>28/01/2022</v>
          </cell>
          <cell r="O246">
            <v>6304000</v>
          </cell>
          <cell r="P246">
            <v>70814933</v>
          </cell>
          <cell r="Q246">
            <v>0.3333333432674408</v>
          </cell>
          <cell r="R246" t="str">
            <v>1 PERSONA NATURAL</v>
          </cell>
          <cell r="S246" t="str">
            <v>3 CÉDULA DE CIUDADANÍA</v>
          </cell>
          <cell r="T246">
            <v>19338612</v>
          </cell>
          <cell r="U246" t="str">
            <v>N-A</v>
          </cell>
          <cell r="V246" t="str">
            <v>11 NO SE DILIGENCIA INFORMACIÓN PARA ESTE FORMULARIO EN ESTE PERÍODO DE REPORTE</v>
          </cell>
          <cell r="X246" t="str">
            <v>ELKIN RODRIGO CANTOR MARTINEZ</v>
          </cell>
          <cell r="Y246" t="str">
            <v>1 PÓLIZA</v>
          </cell>
          <cell r="Z246" t="str">
            <v>12 SEGUROS DEL ESTADO</v>
          </cell>
          <cell r="AA246" t="str">
            <v>2 CUMPLIMIENTO</v>
          </cell>
          <cell r="AB246">
            <v>44593</v>
          </cell>
          <cell r="AC246" t="str">
            <v>14-44-101148204</v>
          </cell>
          <cell r="AD246" t="str">
            <v>GRUPO DE INFRAESTRUCTURA</v>
          </cell>
          <cell r="AE246" t="str">
            <v>2 SUPERVISOR</v>
          </cell>
          <cell r="AF246" t="str">
            <v>3 CÉDULA DE CIUDADANÍA</v>
          </cell>
          <cell r="AG246">
            <v>91209676</v>
          </cell>
          <cell r="AH246" t="str">
            <v>CARLOS ALBERTO PINZÓN BARCO</v>
          </cell>
          <cell r="AI246">
            <v>337</v>
          </cell>
          <cell r="AJ246" t="str">
            <v>3 NO PACTADOS</v>
          </cell>
          <cell r="AK246">
            <v>44593</v>
          </cell>
          <cell r="AM246" t="str">
            <v>4 NO SE HA ADICIONADO NI EN VALOR y EN TIEMPO</v>
          </cell>
          <cell r="AN246">
            <v>0</v>
          </cell>
          <cell r="AO246">
            <v>0</v>
          </cell>
          <cell r="AQ246">
            <v>0</v>
          </cell>
          <cell r="AS246">
            <v>44593</v>
          </cell>
          <cell r="AT246">
            <v>44925</v>
          </cell>
          <cell r="AV246" t="str">
            <v>2. NO</v>
          </cell>
          <cell r="AY246" t="str">
            <v>2. NO</v>
          </cell>
          <cell r="AZ246">
            <v>0</v>
          </cell>
          <cell r="BD246" t="str">
            <v>2022420501000243E</v>
          </cell>
          <cell r="BE246">
            <v>70814933</v>
          </cell>
          <cell r="BG246" t="str">
            <v>https://www.secop.gov.co/CO1BusinessLine/Tendering/BuyerWorkArea/Index?docUniqueIdentifier=CO1.BDOS.2642860</v>
          </cell>
          <cell r="BJ246" t="str">
            <v xml:space="preserve">https://community.secop.gov.co/Public/Tendering/OpportunityDetail/Index?noticeUID=CO1.NTC.2655763&amp;isFromPublicArea=True&amp;isModal=False
</v>
          </cell>
        </row>
        <row r="247">
          <cell r="A247" t="str">
            <v>NC-CA-001-2022</v>
          </cell>
          <cell r="B247" t="str">
            <v>2 NACIONAL</v>
          </cell>
          <cell r="C247" t="str">
            <v>SEL-ABREV-SI-002-2022</v>
          </cell>
          <cell r="D247">
            <v>1</v>
          </cell>
          <cell r="E247" t="str">
            <v>SUMIMAS</v>
          </cell>
          <cell r="F247">
            <v>44650</v>
          </cell>
          <cell r="G247" t="str">
            <v>Contratar el arrendamiento de computadores de escritorio para Parques Nacionales Naturales de Colombia.</v>
          </cell>
          <cell r="H247" t="str">
            <v>4 SELECCIÓN ABREVIADA</v>
          </cell>
          <cell r="I247" t="str">
            <v>1 ARRENDAMIENTO y/o ADQUISICIÓN DE INMUEBLES</v>
          </cell>
          <cell r="J247" t="str">
            <v>N/A</v>
          </cell>
          <cell r="K247">
            <v>31522</v>
          </cell>
          <cell r="L247">
            <v>51622</v>
          </cell>
          <cell r="M247">
            <v>44592</v>
          </cell>
          <cell r="O247">
            <v>0</v>
          </cell>
          <cell r="P247">
            <v>69545563.379999995</v>
          </cell>
          <cell r="Q247">
            <v>-69545563.379999995</v>
          </cell>
          <cell r="R247" t="str">
            <v>2 PERSONA JURIDICA</v>
          </cell>
          <cell r="S247" t="str">
            <v>1 NIT</v>
          </cell>
          <cell r="T247" t="str">
            <v>N-A</v>
          </cell>
          <cell r="U247">
            <v>830001338</v>
          </cell>
          <cell r="X247" t="str">
            <v>SUMIMAS</v>
          </cell>
          <cell r="Y247" t="str">
            <v>1 PÓLIZA</v>
          </cell>
          <cell r="Z247" t="str">
            <v>8 MUNDIAL SEGUROS</v>
          </cell>
          <cell r="AA247" t="str">
            <v>46 CUMPLIM+ ESTABIL_CALIDAD D OBRA+ PAGO D SALARIOS_PRESTAC SOC LEGALES</v>
          </cell>
          <cell r="AB247">
            <v>44650</v>
          </cell>
          <cell r="AC247" t="str">
            <v>I-100011337</v>
          </cell>
          <cell r="AD247" t="str">
            <v>Grupo de Tecnologías de la Información y Comunicaciones</v>
          </cell>
          <cell r="AE247" t="str">
            <v>2 SUPERVISOR</v>
          </cell>
          <cell r="AF247" t="str">
            <v>3 CÉDULA DE CIUDADANÍA</v>
          </cell>
          <cell r="AG247">
            <v>79245176</v>
          </cell>
          <cell r="AH247" t="str">
            <v>CARLOS ARTURAO SAENZ BARON</v>
          </cell>
          <cell r="AI247">
            <v>75</v>
          </cell>
          <cell r="AK247">
            <v>44652</v>
          </cell>
          <cell r="AM247" t="str">
            <v>4 NO SE HA ADICIONADO NI EN VALOR y EN TIEMPO</v>
          </cell>
          <cell r="AN247">
            <v>0</v>
          </cell>
          <cell r="AO247">
            <v>0</v>
          </cell>
          <cell r="AQ247">
            <v>0</v>
          </cell>
          <cell r="AS247">
            <v>44652</v>
          </cell>
          <cell r="AT247">
            <v>44727</v>
          </cell>
          <cell r="AV247" t="str">
            <v>2. NO</v>
          </cell>
          <cell r="AY247" t="str">
            <v>2. NO</v>
          </cell>
          <cell r="AZ247">
            <v>0</v>
          </cell>
          <cell r="BD247" t="str">
            <v>2022420500100001E</v>
          </cell>
          <cell r="BE247">
            <v>69545563.379999995</v>
          </cell>
          <cell r="BG247" t="str">
            <v>https://www.secop.gov.co/CO1BusinessLine/Tendering/BuyerWorkArea/Index?docUniqueIdentifier=CO1.BDOS.2831425</v>
          </cell>
          <cell r="BJ247" t="str">
            <v xml:space="preserve">https://community.secop.gov.co/Public/Tendering/OpportunityDetail/Index?noticeUID=CO1.NTC.2854154&amp;isFromPublicArea=True&amp;isModal=False
</v>
          </cell>
        </row>
        <row r="248">
          <cell r="A248" t="str">
            <v>NC-CS-001-2022</v>
          </cell>
          <cell r="B248" t="str">
            <v>2 NACIONAL</v>
          </cell>
          <cell r="C248" t="str">
            <v>CD-NC-125-2022</v>
          </cell>
          <cell r="D248">
            <v>1</v>
          </cell>
          <cell r="E248" t="str">
            <v>SOPORTE LÓGICO</v>
          </cell>
          <cell r="F248">
            <v>44586</v>
          </cell>
          <cell r="G248" t="str">
            <v>Contratar el mantenimiento del Sistema de Información HUMANO WEB de Parques Nacionales, incluyendo soporte telefónico y plataforma, así como mesa de ayuda, cumpliendo los requisitos mínimos exigidos.</v>
          </cell>
          <cell r="H248" t="str">
            <v>2 CONTRATACIÓN DIRECTA</v>
          </cell>
          <cell r="I248" t="str">
            <v>20 OTROS</v>
          </cell>
          <cell r="J248" t="str">
            <v>SERVICIOS</v>
          </cell>
          <cell r="K248">
            <v>15822</v>
          </cell>
          <cell r="L248">
            <v>22622</v>
          </cell>
          <cell r="M248" t="str">
            <v>26/01/2022</v>
          </cell>
          <cell r="O248">
            <v>0</v>
          </cell>
          <cell r="P248">
            <v>50967576</v>
          </cell>
          <cell r="Q248">
            <v>-50967576</v>
          </cell>
          <cell r="R248" t="str">
            <v>2 PERSONA JURIDICA</v>
          </cell>
          <cell r="S248" t="str">
            <v>1 NIT</v>
          </cell>
          <cell r="T248" t="str">
            <v>N-A</v>
          </cell>
          <cell r="U248">
            <v>800187672</v>
          </cell>
          <cell r="V248" t="str">
            <v>5 DV 4</v>
          </cell>
          <cell r="X248" t="str">
            <v>SOPORTE LÓGICO</v>
          </cell>
          <cell r="Y248" t="str">
            <v>1 PÓLIZA</v>
          </cell>
          <cell r="Z248" t="str">
            <v>12 SEGUROS DEL ESTADO</v>
          </cell>
          <cell r="AA248" t="str">
            <v>44 CUMPLIM+ CALIDAD_CORRECTO FUNCIONAM D LOS BIENES SUMIN</v>
          </cell>
          <cell r="AB248">
            <v>44587</v>
          </cell>
          <cell r="AC248" t="str">
            <v>15-44-101257815</v>
          </cell>
          <cell r="AD248" t="str">
            <v>Grupo de Tecnologías de la Información y Comunicaciones</v>
          </cell>
          <cell r="AE248" t="str">
            <v>2 SUPERVISOR</v>
          </cell>
          <cell r="AF248" t="str">
            <v>3 CÉDULA DE CIUDADANÍA</v>
          </cell>
          <cell r="AG248">
            <v>79245176</v>
          </cell>
          <cell r="AH248" t="str">
            <v>CARLOS ARTURAO SAENZ BARON</v>
          </cell>
          <cell r="AI248">
            <v>344</v>
          </cell>
          <cell r="AJ248" t="str">
            <v>3 NO PACTADOS</v>
          </cell>
          <cell r="AK248">
            <v>44593</v>
          </cell>
          <cell r="AM248" t="str">
            <v>4 NO SE HA ADICIONADO NI EN VALOR y EN TIEMPO</v>
          </cell>
          <cell r="AN248">
            <v>0</v>
          </cell>
          <cell r="AO248">
            <v>0</v>
          </cell>
          <cell r="AQ248">
            <v>0</v>
          </cell>
          <cell r="AS248">
            <v>44593</v>
          </cell>
          <cell r="AT248">
            <v>44926</v>
          </cell>
          <cell r="AV248" t="str">
            <v>2. NO</v>
          </cell>
          <cell r="AY248" t="str">
            <v>2. NO</v>
          </cell>
          <cell r="AZ248">
            <v>0</v>
          </cell>
          <cell r="BD248" t="str">
            <v>2022420502400001E</v>
          </cell>
          <cell r="BE248">
            <v>50967576</v>
          </cell>
          <cell r="BG248" t="str">
            <v>https://www.secop.gov.co/CO1BusinessLine/Tendering/BuyerWorkArea/Index?docUniqueIdentifier=CO1.BDOS.2623587</v>
          </cell>
          <cell r="BJ248" t="str">
            <v xml:space="preserve">https://community.secop.gov.co/Public/Tendering/OpportunityDetail/Index?noticeUID=CO1.NTC.2631180&amp;isFromPublicArea=True&amp;isModal=False
</v>
          </cell>
        </row>
        <row r="249">
          <cell r="A249" t="str">
            <v>NC-CS-002-2022</v>
          </cell>
          <cell r="B249" t="str">
            <v>2 NACIONAL</v>
          </cell>
          <cell r="C249" t="str">
            <v>CD-NC-205-2022</v>
          </cell>
          <cell r="D249">
            <v>2</v>
          </cell>
          <cell r="E249" t="str">
            <v>MEGASOFT</v>
          </cell>
          <cell r="F249">
            <v>44589</v>
          </cell>
          <cell r="G249" t="str">
            <v>Servicio de Soporte Técnico y Mantenimiento del Sistema NEON, Almacén y Activos Fijos de Parques Nacionales Naturales de Colombia</v>
          </cell>
          <cell r="H249" t="str">
            <v>2 CONTRATACIÓN DIRECTA</v>
          </cell>
          <cell r="I249" t="str">
            <v>20 OTROS</v>
          </cell>
          <cell r="J249" t="str">
            <v>SERVICIOS</v>
          </cell>
          <cell r="K249">
            <v>26022</v>
          </cell>
          <cell r="L249">
            <v>30422</v>
          </cell>
          <cell r="M249" t="str">
            <v>29/01/2022</v>
          </cell>
          <cell r="O249">
            <v>0</v>
          </cell>
          <cell r="P249">
            <v>43361219</v>
          </cell>
          <cell r="Q249">
            <v>-43361219</v>
          </cell>
          <cell r="R249" t="str">
            <v>2 PERSONA JURIDICA</v>
          </cell>
          <cell r="S249" t="str">
            <v>1 NIT</v>
          </cell>
          <cell r="T249" t="str">
            <v>N-A</v>
          </cell>
          <cell r="U249">
            <v>800252836</v>
          </cell>
          <cell r="V249" t="str">
            <v>4 DV 3</v>
          </cell>
          <cell r="X249" t="str">
            <v>MEGASOFT</v>
          </cell>
          <cell r="Y249" t="str">
            <v>1 PÓLIZA</v>
          </cell>
          <cell r="Z249" t="str">
            <v>12 SEGUROS DEL ESTADO</v>
          </cell>
          <cell r="AA249" t="str">
            <v>46 CUMPLIM+ ESTABIL_CALIDAD D OBRA+ PAGO D SALARIOS_PRESTAC SOC LEGALES</v>
          </cell>
          <cell r="AB249">
            <v>44589</v>
          </cell>
          <cell r="AC249" t="str">
            <v>21-44-101375167</v>
          </cell>
          <cell r="AD249" t="str">
            <v>GRUPO DE PROCESOS CORPORATIVOS</v>
          </cell>
          <cell r="AE249" t="str">
            <v>2 SUPERVISOR</v>
          </cell>
          <cell r="AF249" t="str">
            <v>3 CÉDULA DE CIUDADANÍA</v>
          </cell>
          <cell r="AG249">
            <v>3033010</v>
          </cell>
          <cell r="AH249" t="str">
            <v>ORLANDO LEÓN VERGARA</v>
          </cell>
          <cell r="AI249">
            <v>330</v>
          </cell>
          <cell r="AJ249" t="str">
            <v>3 NO PACTADOS</v>
          </cell>
          <cell r="AK249">
            <v>44593</v>
          </cell>
          <cell r="AM249" t="str">
            <v>4 NO SE HA ADICIONADO NI EN VALOR y EN TIEMPO</v>
          </cell>
          <cell r="AN249">
            <v>0</v>
          </cell>
          <cell r="AO249">
            <v>0</v>
          </cell>
          <cell r="AQ249">
            <v>0</v>
          </cell>
          <cell r="AS249">
            <v>44593</v>
          </cell>
          <cell r="AT249">
            <v>44926</v>
          </cell>
          <cell r="AV249" t="str">
            <v>2. NO</v>
          </cell>
          <cell r="AY249" t="str">
            <v>2. NO</v>
          </cell>
          <cell r="AZ249">
            <v>0</v>
          </cell>
          <cell r="BD249" t="str">
            <v>2022420502400002E</v>
          </cell>
          <cell r="BE249">
            <v>43361219</v>
          </cell>
          <cell r="BG249" t="str">
            <v>https://www.secop.gov.co/CO1BusinessLine/Tendering/BuyerWorkArea/Index?docUniqueIdentifier=CO1.BDOS.2690148</v>
          </cell>
          <cell r="BJ249" t="str">
            <v xml:space="preserve">https://community.secop.gov.co/Public/Tendering/OpportunityDetail/Index?noticeUID=CO1.NTC.2710180&amp;isFromPublicArea=True&amp;isModal=False
</v>
          </cell>
        </row>
        <row r="250">
          <cell r="A250" t="str">
            <v>NC-CS-003-2022</v>
          </cell>
          <cell r="B250" t="str">
            <v>2 NACIONAL</v>
          </cell>
          <cell r="C250" t="str">
            <v>IPMC-NC-002-2022</v>
          </cell>
          <cell r="D250">
            <v>3</v>
          </cell>
          <cell r="E250" t="str">
            <v>MAZARS COLOMBIA SAS</v>
          </cell>
          <cell r="F250">
            <v>44644</v>
          </cell>
          <cell r="G250" t="str">
            <v>Prestar los Servicios de Auditoría a los fondos de disposición y a las cuentas especiales del Programa Áreas Protegidas y Diversidad Biológica FASE 1 Y 2 administrados por Patrimonio Natural Fondo para la Biodiversidad y Áreas Protegidas, en cumplimiento de los compromisos adquiridos en el marco de la cooperación financiera entre los gobiernos de Alemania y Colombia, a través del KfW y Parques Nacionales Naturales de Colombia</v>
          </cell>
          <cell r="H250" t="str">
            <v>2 CONTRATACIÓN DIRECTA</v>
          </cell>
          <cell r="I250" t="str">
            <v>20 OTROS</v>
          </cell>
          <cell r="J250" t="str">
            <v>SERVICIOS</v>
          </cell>
          <cell r="K250">
            <v>32222</v>
          </cell>
          <cell r="L250">
            <v>50222</v>
          </cell>
          <cell r="M250">
            <v>44645</v>
          </cell>
          <cell r="O250">
            <v>0</v>
          </cell>
          <cell r="P250">
            <v>23526800</v>
          </cell>
          <cell r="Q250">
            <v>-23526800</v>
          </cell>
          <cell r="R250" t="str">
            <v>2 PERSONA JURIDICA</v>
          </cell>
          <cell r="S250" t="str">
            <v>1 NIT</v>
          </cell>
          <cell r="T250" t="str">
            <v>N-A</v>
          </cell>
          <cell r="U250">
            <v>830055030</v>
          </cell>
          <cell r="X250" t="str">
            <v>MAZARS COLOMBIA SAS</v>
          </cell>
          <cell r="Y250" t="str">
            <v>1 PÓLIZA</v>
          </cell>
          <cell r="Z250" t="str">
            <v>8 MUNDIAL SEGUROS</v>
          </cell>
          <cell r="AA250" t="str">
            <v>46 CUMPLIM+ ESTABIL_CALIDAD D OBRA+ PAGO D SALARIOS_PRESTAC SOC LEGALES</v>
          </cell>
          <cell r="AB250">
            <v>44643</v>
          </cell>
          <cell r="AC250" t="str">
            <v>NB-100202185</v>
          </cell>
          <cell r="AD250" t="str">
            <v>OFICINA ASESORA PLANEACIÓN</v>
          </cell>
          <cell r="AE250" t="str">
            <v>2 SUPERVISOR</v>
          </cell>
          <cell r="AF250" t="str">
            <v>3 CÉDULA DE CIUDADANÍA</v>
          </cell>
          <cell r="AH250" t="str">
            <v>ANDREA DEL PILAR MORENO HERNANDEZ</v>
          </cell>
          <cell r="AK250">
            <v>44645</v>
          </cell>
          <cell r="AM250" t="str">
            <v>4 NO SE HA ADICIONADO NI EN VALOR y EN TIEMPO</v>
          </cell>
          <cell r="AN250">
            <v>0</v>
          </cell>
          <cell r="AO250">
            <v>0</v>
          </cell>
          <cell r="AQ250">
            <v>0</v>
          </cell>
          <cell r="AV250" t="str">
            <v>2. NO</v>
          </cell>
          <cell r="AY250" t="str">
            <v>2. NO</v>
          </cell>
          <cell r="AZ250">
            <v>0</v>
          </cell>
          <cell r="BD250" t="str">
            <v>2022420502400003E</v>
          </cell>
          <cell r="BE250">
            <v>23526800</v>
          </cell>
          <cell r="BG250" t="str">
            <v>https://www.secop.gov.co/CO1BusinessLine/Tendering/BuyerWorkArea/Index?docUniqueIdentifier=CO1.BDOS.2846926</v>
          </cell>
          <cell r="BJ250" t="str">
            <v xml:space="preserve">https://community.secop.gov.co/Public/Tendering/OpportunityDetail/Index?noticeUID=CO1.NTC.2853803&amp;isFromPublicArea=True&amp;isModal=False
</v>
          </cell>
        </row>
        <row r="251">
          <cell r="A251" t="str">
            <v>NC-CS-004-2022</v>
          </cell>
          <cell r="B251" t="str">
            <v>2 NACIONAL</v>
          </cell>
          <cell r="C251" t="str">
            <v>IPMC-NC-003-2022</v>
          </cell>
          <cell r="D251">
            <v>4</v>
          </cell>
          <cell r="E251" t="str">
            <v>SERVICIOS DE GESTIÓN INTEGRADA S.A.S.</v>
          </cell>
          <cell r="F251">
            <v>44650</v>
          </cell>
          <cell r="G251" t="str">
            <v>Contratar la prestación de servicios para la realización de exámenes médicos ocupacionales para los funcionarios de Parques Nacionales Naturales de Colombia de nivel central para la vigencia 2022.</v>
          </cell>
          <cell r="H251" t="str">
            <v>2 CONTRATACIÓN DIRECTA</v>
          </cell>
          <cell r="I251" t="str">
            <v>20 OTROS</v>
          </cell>
          <cell r="J251" t="str">
            <v>SERVICIOS</v>
          </cell>
          <cell r="K251">
            <v>33022</v>
          </cell>
          <cell r="L251">
            <v>51522</v>
          </cell>
          <cell r="M251">
            <v>0</v>
          </cell>
          <cell r="O251">
            <v>0</v>
          </cell>
          <cell r="P251">
            <v>5425000</v>
          </cell>
          <cell r="Q251">
            <v>-5425000</v>
          </cell>
          <cell r="R251" t="str">
            <v>2 PERSONA JURIDICA</v>
          </cell>
          <cell r="S251" t="str">
            <v>1 NIT</v>
          </cell>
          <cell r="T251" t="str">
            <v>N-A</v>
          </cell>
          <cell r="X251" t="str">
            <v>SERVICIOS DE GESTIÓN INTEGRADA S.A.S.</v>
          </cell>
          <cell r="Y251" t="str">
            <v>1 PÓLIZA</v>
          </cell>
          <cell r="Z251" t="str">
            <v>8 MUNDIAL SEGUROS</v>
          </cell>
          <cell r="AA251" t="str">
            <v>46 CUMPLIM+ ESTABIL_CALIDAD D OBRA+ PAGO D SALARIOS_PRESTAC SOC LEGALES</v>
          </cell>
          <cell r="AB251">
            <v>44592</v>
          </cell>
          <cell r="AC251" t="str">
            <v>NV-	100064261</v>
          </cell>
          <cell r="AD251" t="str">
            <v>GRUPO DE GESTIÓN HUMANA</v>
          </cell>
          <cell r="AE251" t="str">
            <v>2 SUPERVISOR</v>
          </cell>
          <cell r="AF251" t="str">
            <v>3 CÉDULA DE CIUDADANÍA</v>
          </cell>
          <cell r="AG251">
            <v>1070781143</v>
          </cell>
          <cell r="AH251" t="str">
            <v>LEIDY MARCELA GARAVITO ROMERO</v>
          </cell>
          <cell r="AI251">
            <v>251</v>
          </cell>
          <cell r="AK251">
            <v>44656</v>
          </cell>
          <cell r="AL251" t="str">
            <v>-</v>
          </cell>
          <cell r="AM251" t="str">
            <v>4 NO SE HA ADICIONADO NI EN VALOR y EN TIEMPO</v>
          </cell>
          <cell r="AN251">
            <v>0</v>
          </cell>
          <cell r="AO251">
            <v>0</v>
          </cell>
          <cell r="AQ251">
            <v>0</v>
          </cell>
          <cell r="AS251">
            <v>44656</v>
          </cell>
          <cell r="AT251">
            <v>44910</v>
          </cell>
          <cell r="AV251" t="str">
            <v>2. NO</v>
          </cell>
          <cell r="AY251" t="str">
            <v>2. NO</v>
          </cell>
          <cell r="AZ251">
            <v>0</v>
          </cell>
          <cell r="BD251" t="str">
            <v>2022420502400004E</v>
          </cell>
          <cell r="BE251">
            <v>5425000</v>
          </cell>
          <cell r="BG251" t="str">
            <v>https://www.secop.gov.co/CO1BusinessLine/Tendering/BuyerWorkArea/Index?docUniqueIdentifier=CO1.BDOS.2863640</v>
          </cell>
          <cell r="BJ251" t="str">
            <v xml:space="preserve">https://community.secop.gov.co/Public/Tendering/OpportunityDetail/Index?noticeUID=CO1.NTC.2869696&amp;isFromPublicArea=True&amp;isModal=False
</v>
          </cell>
        </row>
        <row r="252">
          <cell r="A252" t="str">
            <v>NC-CSUM-001-2022</v>
          </cell>
          <cell r="B252" t="str">
            <v>2 NACIONAL</v>
          </cell>
          <cell r="C252" t="str">
            <v>IPMC-NC-001-2022</v>
          </cell>
          <cell r="D252">
            <v>1</v>
          </cell>
          <cell r="E252" t="str">
            <v>AVolar Viajes y Turismo Ltda</v>
          </cell>
          <cell r="F252">
            <v>44592</v>
          </cell>
          <cell r="G252" t="str">
            <v>Suministro de tiquetes aéreos en rutas nacionales para el desplazamiento de funcionarios y contratistas de Parques Nacionales Naturales de Colombia.</v>
          </cell>
          <cell r="H252" t="str">
            <v>5 MÍNIMA CUANTÍA</v>
          </cell>
          <cell r="I252" t="str">
            <v>3 COMPRAVENTA y/o SUMINISTRO</v>
          </cell>
          <cell r="J252" t="str">
            <v>SUMINISTRO</v>
          </cell>
          <cell r="K252">
            <v>12822</v>
          </cell>
          <cell r="L252">
            <v>31122</v>
          </cell>
          <cell r="M252">
            <v>44593</v>
          </cell>
          <cell r="O252">
            <v>0</v>
          </cell>
          <cell r="P252">
            <v>45000000</v>
          </cell>
          <cell r="Q252">
            <v>-45000000</v>
          </cell>
          <cell r="R252" t="str">
            <v>2 PERSONA JURIDICA</v>
          </cell>
          <cell r="S252" t="str">
            <v>1 NIT</v>
          </cell>
          <cell r="T252" t="str">
            <v>N-A</v>
          </cell>
          <cell r="U252">
            <v>900285123</v>
          </cell>
          <cell r="V252" t="str">
            <v>6 DV 5</v>
          </cell>
          <cell r="X252" t="str">
            <v>AVolar Viajes y Turismo Ltda</v>
          </cell>
          <cell r="Y252" t="str">
            <v>1 PÓLIZA</v>
          </cell>
          <cell r="Z252" t="str">
            <v>12 SEGUROS DEL ESTADO</v>
          </cell>
          <cell r="AA252" t="str">
            <v>44 CUMPLIM+ CALIDAD_CORRECTO FUNCIONAM D LOS BIENES SUMIN</v>
          </cell>
          <cell r="AC252" t="str">
            <v>14-44-101148207</v>
          </cell>
          <cell r="AD252" t="str">
            <v>SUBDIRECCIÓN ADMINISTRATIVA Y FINANCIERA</v>
          </cell>
          <cell r="AE252" t="str">
            <v>2 SUPERVISOR</v>
          </cell>
          <cell r="AF252" t="str">
            <v>3 CÉDULA DE CIUDADANÍA</v>
          </cell>
          <cell r="AG252">
            <v>51725551</v>
          </cell>
          <cell r="AH252" t="str">
            <v>NUBIA LUCIA WILCHES QUINTANA</v>
          </cell>
          <cell r="AI252">
            <v>90</v>
          </cell>
          <cell r="AJ252" t="str">
            <v>3 NO PACTADOS</v>
          </cell>
          <cell r="AK252">
            <v>44596</v>
          </cell>
          <cell r="AM252" t="str">
            <v>4 NO SE HA ADICIONADO NI EN VALOR y EN TIEMPO</v>
          </cell>
          <cell r="AN252">
            <v>0</v>
          </cell>
          <cell r="AO252">
            <v>0</v>
          </cell>
          <cell r="AQ252">
            <v>0</v>
          </cell>
          <cell r="AV252" t="str">
            <v>2. NO</v>
          </cell>
          <cell r="AY252" t="str">
            <v>2. NO</v>
          </cell>
          <cell r="AZ252">
            <v>0</v>
          </cell>
          <cell r="BD252" t="str">
            <v>2022420501100001E</v>
          </cell>
          <cell r="BE252">
            <v>45000000</v>
          </cell>
          <cell r="BG252" t="str">
            <v>https://www.secop.gov.co/CO1BusinessLine/Tendering/BuyerWorkArea/Index?docUniqueIdentifier=CO1.BDOS.2540862</v>
          </cell>
          <cell r="BJ252" t="str">
            <v xml:space="preserve">https://community.secop.gov.co/Public/Tendering/OpportunityDetail/Index?noticeUID=CO1.NTC.2550190&amp;isFromPublicArea=True&amp;isModal=False
</v>
          </cell>
        </row>
        <row r="253">
          <cell r="A253" t="str">
            <v>NC-CSUM-002-2022</v>
          </cell>
          <cell r="B253" t="str">
            <v>2 NACIONAL</v>
          </cell>
          <cell r="C253" t="str">
            <v>SEL-ABREV-SI-001-2022</v>
          </cell>
          <cell r="D253">
            <v>2</v>
          </cell>
          <cell r="E253" t="str">
            <v>NOVATOURS</v>
          </cell>
          <cell r="F253">
            <v>44645</v>
          </cell>
          <cell r="G253" t="str">
            <v>SUMINISTRO DE TIQUETES AÉREOS EN RUTAS NACIONALES PARA EL DESPLAZAMIENTO DE FUNCIONARIOS Y CONTRATISTAS DE PARQUES NACIONALES NATURALES DE COLOMBIA</v>
          </cell>
          <cell r="H253" t="str">
            <v>4 SELECCIÓN ABREVIADA</v>
          </cell>
          <cell r="I253" t="str">
            <v>3 COMPRAVENTA y/o SUMINISTRO</v>
          </cell>
          <cell r="J253" t="str">
            <v>SUMINISTRO</v>
          </cell>
          <cell r="K253">
            <v>32122</v>
          </cell>
          <cell r="L253">
            <v>51022</v>
          </cell>
          <cell r="M253">
            <v>44649</v>
          </cell>
          <cell r="O253">
            <v>0</v>
          </cell>
          <cell r="P253">
            <v>613823517.98000002</v>
          </cell>
          <cell r="Q253">
            <v>-613823517.98000002</v>
          </cell>
          <cell r="R253" t="str">
            <v>2 PERSONA JURIDICA</v>
          </cell>
          <cell r="S253" t="str">
            <v>1 NIT</v>
          </cell>
          <cell r="T253" t="str">
            <v>N-A</v>
          </cell>
          <cell r="U253">
            <v>800003442</v>
          </cell>
          <cell r="V253" t="str">
            <v>9 DV 8</v>
          </cell>
          <cell r="X253" t="str">
            <v>NOVATOURS</v>
          </cell>
          <cell r="Y253" t="str">
            <v>1 PÓLIZA</v>
          </cell>
          <cell r="Z253" t="str">
            <v>12 SEGUROS DEL ESTADO</v>
          </cell>
          <cell r="AA253" t="str">
            <v>46 CUMPLIM+ ESTABIL_CALIDAD D OBRA+ PAGO D SALARIOS_PRESTAC SOC LEGALES</v>
          </cell>
          <cell r="AB253">
            <v>44648</v>
          </cell>
          <cell r="AC253" t="str">
            <v>18-44-101081373</v>
          </cell>
          <cell r="AD253" t="str">
            <v>GRUPO DE PROCESOS CORPORATIVOS</v>
          </cell>
          <cell r="AE253" t="str">
            <v>2 SUPERVISOR</v>
          </cell>
          <cell r="AF253" t="str">
            <v>3 CÉDULA DE CIUDADANÍA</v>
          </cell>
          <cell r="AG253">
            <v>3033010</v>
          </cell>
          <cell r="AH253" t="str">
            <v>ORLANDO LEÓN VERGARA</v>
          </cell>
          <cell r="AI253">
            <v>272</v>
          </cell>
          <cell r="AK253">
            <v>44649</v>
          </cell>
          <cell r="AM253" t="str">
            <v>4 NO SE HA ADICIONADO NI EN VALOR y EN TIEMPO</v>
          </cell>
          <cell r="AN253">
            <v>0</v>
          </cell>
          <cell r="AO253">
            <v>0</v>
          </cell>
          <cell r="AQ253">
            <v>0</v>
          </cell>
          <cell r="AS253">
            <v>44649</v>
          </cell>
          <cell r="AT253">
            <v>44926</v>
          </cell>
          <cell r="AV253" t="str">
            <v>2. NO</v>
          </cell>
          <cell r="AY253" t="str">
            <v>2. NO</v>
          </cell>
          <cell r="AZ253">
            <v>0</v>
          </cell>
          <cell r="BD253" t="str">
            <v>2022420501100002E</v>
          </cell>
          <cell r="BE253">
            <v>613823517.98000002</v>
          </cell>
          <cell r="BG253" t="str">
            <v>https://www.secop.gov.co/CO1BusinessLine/Tendering/BuyerWorkArea/Index?docUniqueIdentifier=CO1.BDOS.2823834</v>
          </cell>
          <cell r="BJ253" t="str">
            <v xml:space="preserve">https://community.secop.gov.co/Public/Tendering/OpportunityDetail/Index?noticeUID=CO1.NTC.2852321&amp;isFromPublicArea=True&amp;isModal=False
</v>
          </cell>
        </row>
        <row r="254">
          <cell r="A254" t="str">
            <v>NC-CIA-001-2022</v>
          </cell>
          <cell r="B254" t="str">
            <v>1 FONAM</v>
          </cell>
          <cell r="C254" t="str">
            <v>CD-NC-265-2022</v>
          </cell>
          <cell r="D254">
            <v>1</v>
          </cell>
          <cell r="E254" t="str">
            <v>SOCIEDAD HOTELERA TEQUENDAMA</v>
          </cell>
          <cell r="F254">
            <v>44589</v>
          </cell>
          <cell r="G254" t="str">
            <v>Realizar la operación de los servicios ecoturísticos de alojamiento, alimentación y servicios complementarios en el PNN Tayrona.</v>
          </cell>
          <cell r="H254" t="str">
            <v>2 CONTRATACIÓN DIRECTA</v>
          </cell>
          <cell r="I254" t="str">
            <v>20 OTROS</v>
          </cell>
          <cell r="J254" t="str">
            <v>INTERADMINISTRATIVO</v>
          </cell>
          <cell r="K254">
            <v>122</v>
          </cell>
          <cell r="L254">
            <v>122</v>
          </cell>
          <cell r="M254" t="str">
            <v>28/01/2022</v>
          </cell>
          <cell r="O254">
            <v>0</v>
          </cell>
          <cell r="Q254">
            <v>0</v>
          </cell>
          <cell r="R254" t="str">
            <v>2 PERSONA JURIDICA</v>
          </cell>
          <cell r="S254" t="str">
            <v>1 NIT</v>
          </cell>
          <cell r="T254" t="str">
            <v>N-A</v>
          </cell>
          <cell r="U254">
            <v>860006543</v>
          </cell>
          <cell r="V254" t="str">
            <v>6 DV 5</v>
          </cell>
          <cell r="X254" t="str">
            <v>SOCIEDAD HOTELERA TEQUENDAMA</v>
          </cell>
          <cell r="Y254" t="str">
            <v>6 NO CONSTITUYÓ GARANTÍAS</v>
          </cell>
          <cell r="AA254" t="str">
            <v>N-A</v>
          </cell>
          <cell r="AB254" t="str">
            <v>N-A</v>
          </cell>
          <cell r="AC254" t="str">
            <v>N-A</v>
          </cell>
          <cell r="AD254" t="str">
            <v>SUBDIRECCIÓN DE SOSTENIBILIDAD Y NEGOCIOS AMBIENTALES</v>
          </cell>
          <cell r="AE254" t="str">
            <v>2 SUPERVISOR</v>
          </cell>
          <cell r="AF254" t="str">
            <v>3 CÉDULA DE CIUDADANÍA</v>
          </cell>
          <cell r="AG254">
            <v>80857647</v>
          </cell>
          <cell r="AH254" t="str">
            <v>LUIS ALBERTO BAUTISTA PEÑA</v>
          </cell>
          <cell r="AI254">
            <v>720</v>
          </cell>
          <cell r="AJ254" t="str">
            <v>3 NO PACTADOS</v>
          </cell>
          <cell r="AK254" t="str">
            <v>n-a</v>
          </cell>
          <cell r="AM254" t="str">
            <v>4 NO SE HA ADICIONADO NI EN VALOR y EN TIEMPO</v>
          </cell>
          <cell r="AN254">
            <v>0</v>
          </cell>
          <cell r="AO254">
            <v>0</v>
          </cell>
          <cell r="AQ254">
            <v>0</v>
          </cell>
          <cell r="AS254">
            <v>44589</v>
          </cell>
          <cell r="AT254">
            <v>45318</v>
          </cell>
          <cell r="AV254" t="str">
            <v>2. NO</v>
          </cell>
          <cell r="AY254" t="str">
            <v>2. NO</v>
          </cell>
          <cell r="AZ254">
            <v>0</v>
          </cell>
          <cell r="BD254" t="str">
            <v>2022420501200001E</v>
          </cell>
          <cell r="BE254">
            <v>0</v>
          </cell>
        </row>
        <row r="255">
          <cell r="A255" t="str">
            <v>NC-CLC-001-2022</v>
          </cell>
          <cell r="B255" t="str">
            <v>2 NACIONAL</v>
          </cell>
          <cell r="C255" t="str">
            <v>CD-NC-251-2022</v>
          </cell>
          <cell r="D255">
            <v>1</v>
          </cell>
          <cell r="E255" t="str">
            <v>SOCIEDAD DE AUTORES Y COMPOSITORES DE COLOMBIA</v>
          </cell>
          <cell r="F255">
            <v>44589</v>
          </cell>
          <cell r="G255" t="str">
            <v>Licencia otorgada por SAYCO a In Situ Radio, de uso temporal, no exclusivo y oneroso para la comunicación pública, a través de la puesta a disposición, de las obras musicales de su repertorio en el servicio que presta In Situ Radio a través de la URl hltp://www.parquesnacionales.gov.co/portal/es/insitu/.</v>
          </cell>
          <cell r="H255" t="str">
            <v>2 CONTRATACIÓN DIRECTA</v>
          </cell>
          <cell r="I255" t="str">
            <v>20 OTROS</v>
          </cell>
          <cell r="J255" t="str">
            <v>LICENCIA DE COMUNICACIÓN</v>
          </cell>
          <cell r="K255">
            <v>30422</v>
          </cell>
          <cell r="L255">
            <v>30522</v>
          </cell>
          <cell r="M255" t="str">
            <v>29/01/2022</v>
          </cell>
          <cell r="O255">
            <v>0</v>
          </cell>
          <cell r="Q255">
            <v>0</v>
          </cell>
          <cell r="R255" t="str">
            <v>2 PERSONA JURIDICA</v>
          </cell>
          <cell r="S255" t="str">
            <v>1 NIT</v>
          </cell>
          <cell r="T255" t="str">
            <v>N-A</v>
          </cell>
          <cell r="U255">
            <v>860006810</v>
          </cell>
          <cell r="V255" t="str">
            <v>8 DV 7</v>
          </cell>
          <cell r="X255" t="str">
            <v>SOCIEDAD DE AUTORES Y COMPOSITORES DE COLOMBIA</v>
          </cell>
          <cell r="Y255" t="str">
            <v>6 NO CONSTITUYÓ GARANTÍAS</v>
          </cell>
          <cell r="AA255" t="str">
            <v>N-A</v>
          </cell>
          <cell r="AB255" t="str">
            <v>N-A</v>
          </cell>
          <cell r="AC255" t="str">
            <v>N-A</v>
          </cell>
          <cell r="AD255" t="str">
            <v>GRUPO DE COMUNICACIONES Y EDUCACION AMBIENTAL</v>
          </cell>
          <cell r="AE255" t="str">
            <v>2 SUPERVISOR</v>
          </cell>
          <cell r="AF255" t="str">
            <v>3 CÉDULA DE CIUDADANÍA</v>
          </cell>
          <cell r="AG255">
            <v>79590259</v>
          </cell>
          <cell r="AH255" t="str">
            <v>JUAN CARLOS CUERVO LEON</v>
          </cell>
          <cell r="AI255">
            <v>330</v>
          </cell>
          <cell r="AJ255" t="str">
            <v>3 NO PACTADOS</v>
          </cell>
          <cell r="AK255" t="str">
            <v>n-a</v>
          </cell>
          <cell r="AM255" t="str">
            <v>4 NO SE HA ADICIONADO NI EN VALOR y EN TIEMPO</v>
          </cell>
          <cell r="AN255">
            <v>0</v>
          </cell>
          <cell r="AO255">
            <v>0</v>
          </cell>
          <cell r="AQ255">
            <v>0</v>
          </cell>
          <cell r="AS255">
            <v>44593</v>
          </cell>
          <cell r="AT255">
            <v>44925</v>
          </cell>
          <cell r="AV255" t="str">
            <v>2. NO</v>
          </cell>
          <cell r="AY255" t="str">
            <v>2. NO</v>
          </cell>
          <cell r="AZ255">
            <v>0</v>
          </cell>
          <cell r="BD255" t="str">
            <v>2020420502700001E</v>
          </cell>
          <cell r="BE255">
            <v>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F453B-F84B-47FB-AF5F-1295D4EFF911}">
  <sheetPr>
    <outlinePr summaryBelow="0" summaryRight="0"/>
  </sheetPr>
  <dimension ref="A1:AA460"/>
  <sheetViews>
    <sheetView tabSelected="1" workbookViewId="0">
      <pane xSplit="4" ySplit="1" topLeftCell="E227" activePane="bottomRight" state="frozen"/>
      <selection pane="topRight" activeCell="E1" sqref="E1"/>
      <selection pane="bottomLeft" activeCell="A2" sqref="A2"/>
      <selection pane="bottomRight" activeCell="B256" sqref="B256"/>
    </sheetView>
  </sheetViews>
  <sheetFormatPr baseColWidth="10" defaultColWidth="15.140625" defaultRowHeight="15" customHeight="1" x14ac:dyDescent="0.2"/>
  <cols>
    <col min="1" max="1" width="6.42578125" customWidth="1"/>
    <col min="2" max="2" width="21.140625" customWidth="1"/>
    <col min="3" max="3" width="21.85546875" customWidth="1"/>
    <col min="4" max="4" width="19.42578125" customWidth="1"/>
    <col min="11" max="11" width="47" customWidth="1"/>
    <col min="23" max="23" width="31.42578125" customWidth="1"/>
    <col min="26" max="26" width="31.28515625" customWidth="1"/>
    <col min="27" max="27" width="17.28515625" customWidth="1"/>
  </cols>
  <sheetData>
    <row r="1" spans="1:27" ht="45" x14ac:dyDescent="0.2">
      <c r="A1" s="62" t="s">
        <v>1269</v>
      </c>
      <c r="B1" s="61" t="s">
        <v>1268</v>
      </c>
      <c r="C1" s="60" t="s">
        <v>1267</v>
      </c>
      <c r="D1" s="60" t="s">
        <v>1266</v>
      </c>
      <c r="E1" s="60" t="s">
        <v>1265</v>
      </c>
      <c r="F1" s="60" t="s">
        <v>1264</v>
      </c>
      <c r="G1" s="60" t="s">
        <v>1263</v>
      </c>
      <c r="H1" s="60" t="s">
        <v>1262</v>
      </c>
      <c r="I1" s="60" t="s">
        <v>1261</v>
      </c>
      <c r="J1" s="60" t="s">
        <v>1260</v>
      </c>
      <c r="K1" s="60" t="s">
        <v>1259</v>
      </c>
      <c r="L1" s="60" t="s">
        <v>1258</v>
      </c>
      <c r="M1" s="60" t="s">
        <v>1257</v>
      </c>
      <c r="N1" s="60" t="s">
        <v>1256</v>
      </c>
      <c r="O1" s="60" t="s">
        <v>1255</v>
      </c>
      <c r="P1" s="60" t="s">
        <v>1254</v>
      </c>
      <c r="Q1" s="60" t="s">
        <v>1253</v>
      </c>
      <c r="R1" s="60" t="s">
        <v>1252</v>
      </c>
      <c r="S1" s="60" t="s">
        <v>1251</v>
      </c>
      <c r="T1" s="60" t="s">
        <v>1250</v>
      </c>
      <c r="U1" s="60" t="s">
        <v>1249</v>
      </c>
      <c r="V1" s="60" t="s">
        <v>1248</v>
      </c>
      <c r="W1" s="60" t="s">
        <v>1247</v>
      </c>
      <c r="X1" s="59" t="s">
        <v>1246</v>
      </c>
      <c r="Y1" s="59" t="s">
        <v>1245</v>
      </c>
      <c r="Z1" s="59" t="s">
        <v>1244</v>
      </c>
      <c r="AA1" s="59" t="s">
        <v>1243</v>
      </c>
    </row>
    <row r="2" spans="1:27" ht="14.25" x14ac:dyDescent="0.2">
      <c r="A2" s="8">
        <v>1</v>
      </c>
      <c r="B2" s="14" t="s">
        <v>1242</v>
      </c>
      <c r="C2" s="46" t="s">
        <v>1241</v>
      </c>
      <c r="D2" s="46" t="s">
        <v>1240</v>
      </c>
      <c r="E2" s="13">
        <f>VLOOKUP(B2,[1]BDD!A:BJ,20,0)</f>
        <v>53029037</v>
      </c>
      <c r="F2" s="20" t="s">
        <v>5</v>
      </c>
      <c r="G2" s="24">
        <v>31020</v>
      </c>
      <c r="H2" s="21" t="s">
        <v>5</v>
      </c>
      <c r="I2" s="22" t="s">
        <v>109</v>
      </c>
      <c r="J2" s="57" t="s">
        <v>25</v>
      </c>
      <c r="K2" s="8" t="s">
        <v>1239</v>
      </c>
      <c r="L2" s="46" t="s">
        <v>1238</v>
      </c>
      <c r="M2" s="46">
        <v>3006812637</v>
      </c>
      <c r="N2" s="9">
        <f>VLOOKUP(B2,[1]BDD!A:BJ,15,0)</f>
        <v>2812000</v>
      </c>
      <c r="O2" s="8" t="str">
        <f>VLOOKUP(B2,[1]BDD!A:BJ,31,0)</f>
        <v>2 SUPERVISOR</v>
      </c>
      <c r="P2" s="8">
        <f>VLOOKUP(B2,[1]BDD!A:BJ,35,0)</f>
        <v>345</v>
      </c>
      <c r="Q2" s="46"/>
      <c r="R2" s="54" t="s">
        <v>1237</v>
      </c>
      <c r="S2" s="53" t="s">
        <v>25</v>
      </c>
      <c r="T2" s="55" t="s">
        <v>9</v>
      </c>
      <c r="U2" s="7" t="str">
        <f>VLOOKUP(B2,[1]BDD!A:BJ,60,0)</f>
        <v>VIGENTE</v>
      </c>
      <c r="X2" s="6">
        <v>1</v>
      </c>
      <c r="Y2" s="5">
        <v>43480</v>
      </c>
      <c r="Z2" s="4" t="str">
        <f>VLOOKUP(B2,[1]BDD!A:BJ,62,0)</f>
        <v>https://community.secop.gov.co/Public/Tendering/OpportunityDetail/Index?noticeUID=CO1.NTC.2490859&amp;isFromPublicArea=True&amp;isModal=False</v>
      </c>
      <c r="AA2" t="str">
        <f>CONCATENATE("EXAMENES_MED_",B2,"-",D2," ",C2)</f>
        <v>EXAMENES_MED_NC-CPS-001-2022-SANDRA LILIANA CHAVES CLAVIJO</v>
      </c>
    </row>
    <row r="3" spans="1:27" ht="14.25" x14ac:dyDescent="0.2">
      <c r="A3" s="8">
        <v>2</v>
      </c>
      <c r="B3" s="14" t="s">
        <v>1236</v>
      </c>
      <c r="C3" s="46" t="s">
        <v>1235</v>
      </c>
      <c r="D3" s="46" t="s">
        <v>1234</v>
      </c>
      <c r="E3" s="13">
        <f>VLOOKUP(B3,[1]BDD!A:BJ,20,0)</f>
        <v>51889049</v>
      </c>
      <c r="F3" s="20" t="s">
        <v>5</v>
      </c>
      <c r="G3" s="24">
        <v>24825</v>
      </c>
      <c r="H3" s="21" t="s">
        <v>5</v>
      </c>
      <c r="I3" s="22" t="s">
        <v>4</v>
      </c>
      <c r="J3" s="57" t="s">
        <v>1233</v>
      </c>
      <c r="K3" s="8" t="str">
        <f>VLOOKUP(B3,[1]BDD!A:BJ,7,0)</f>
        <v>Prestación de Servicios Profesionales para llevar a cabo las actividades propias del proceso de Gestión Contractual para Parques Nacionales Naturales de Colombia</v>
      </c>
      <c r="L3" s="46" t="s">
        <v>1232</v>
      </c>
      <c r="M3" s="46">
        <v>4816018</v>
      </c>
      <c r="N3" s="9">
        <f>VLOOKUP(B3,[1]BDD!A:BJ,15,0)</f>
        <v>6304000</v>
      </c>
      <c r="O3" s="8" t="str">
        <f>VLOOKUP(B3,[1]BDD!A:BJ,31,0)</f>
        <v>2 SUPERVISOR</v>
      </c>
      <c r="P3" s="8">
        <f>VLOOKUP(B3,[1]BDD!A:BJ,35,0)</f>
        <v>345</v>
      </c>
      <c r="Q3" s="46"/>
      <c r="R3" s="54" t="s">
        <v>23</v>
      </c>
      <c r="S3" s="53" t="s">
        <v>925</v>
      </c>
      <c r="T3" s="55" t="s">
        <v>9</v>
      </c>
      <c r="U3" s="7" t="str">
        <f>VLOOKUP(B3,[1]BDD!A:BJ,60,0)</f>
        <v>VIGENTE</v>
      </c>
      <c r="X3" s="6">
        <v>1</v>
      </c>
      <c r="Y3" s="5">
        <v>44476</v>
      </c>
      <c r="Z3" s="4" t="str">
        <f>VLOOKUP(B3,[1]BDD!A:BJ,62,0)</f>
        <v xml:space="preserve">https://community.secop.gov.co/Public/Tendering/OpportunityDetail/Index?noticeUID=CO1.NTC.2491305&amp;isFromPublicArea=True&amp;isModal=False
</v>
      </c>
      <c r="AA3" t="str">
        <f>CONCATENATE("EXAMENES_MED_",B3,"-",D3," ",C3)</f>
        <v>EXAMENES_MED_NC-CPS-002-2022-LUZ JANETH VILLALBA SUAREZ</v>
      </c>
    </row>
    <row r="4" spans="1:27" ht="14.25" x14ac:dyDescent="0.2">
      <c r="A4" s="8">
        <v>3</v>
      </c>
      <c r="B4" s="14" t="s">
        <v>1231</v>
      </c>
      <c r="C4" s="46" t="s">
        <v>1230</v>
      </c>
      <c r="D4" s="46" t="s">
        <v>1229</v>
      </c>
      <c r="E4" s="13">
        <f>VLOOKUP(B4,[1]BDD!A:BJ,20,0)</f>
        <v>80073591</v>
      </c>
      <c r="F4" s="20" t="s">
        <v>5</v>
      </c>
      <c r="G4" s="24">
        <v>30954</v>
      </c>
      <c r="H4" s="21" t="s">
        <v>5</v>
      </c>
      <c r="I4" s="22" t="s">
        <v>4</v>
      </c>
      <c r="J4" s="57" t="s">
        <v>1228</v>
      </c>
      <c r="K4" s="8" t="str">
        <f>VLOOKUP(B4,[1]BDD!A:BJ,7,0)</f>
        <v>Prestación de Servicios Profesionales para llevar a cabo las actividades propias del proceso de Gestión Contractual para Parques Nacionales Naturales de Colombia</v>
      </c>
      <c r="L4" s="46" t="s">
        <v>1227</v>
      </c>
      <c r="M4" s="49">
        <v>3213453483</v>
      </c>
      <c r="N4" s="9">
        <f>VLOOKUP(B4,[1]BDD!A:BJ,15,0)</f>
        <v>6304000</v>
      </c>
      <c r="O4" s="8" t="str">
        <f>VLOOKUP(B4,[1]BDD!A:BJ,31,0)</f>
        <v>2 SUPERVISOR</v>
      </c>
      <c r="P4" s="8">
        <f>VLOOKUP(B4,[1]BDD!A:BJ,35,0)</f>
        <v>345</v>
      </c>
      <c r="Q4" s="46"/>
      <c r="R4" s="54" t="s">
        <v>23</v>
      </c>
      <c r="S4" s="53" t="s">
        <v>1226</v>
      </c>
      <c r="T4" s="55" t="s">
        <v>9</v>
      </c>
      <c r="U4" s="7" t="str">
        <f>VLOOKUP(B4,[1]BDD!A:BJ,60,0)</f>
        <v>VIGENTE</v>
      </c>
      <c r="X4" s="6">
        <v>1</v>
      </c>
      <c r="Y4" s="5">
        <v>44564</v>
      </c>
      <c r="Z4" s="4" t="str">
        <f>VLOOKUP(B4,[1]BDD!A:BJ,62,0)</f>
        <v xml:space="preserve">https://community.secop.gov.co/Public/Tendering/OpportunityDetail/Index?noticeUID=CO1.NTC.2491255&amp;isFromPublicArea=True&amp;isModal=False
</v>
      </c>
      <c r="AA4" t="str">
        <f>CONCATENATE("EXAMENES_MED_",B4,"-",D4," ",C4)</f>
        <v>EXAMENES_MED_NC-CPS-003-2022-NELSON CADENA GARCIA</v>
      </c>
    </row>
    <row r="5" spans="1:27" ht="14.25" x14ac:dyDescent="0.2">
      <c r="A5" s="8">
        <v>4</v>
      </c>
      <c r="B5" s="14" t="s">
        <v>1225</v>
      </c>
      <c r="C5" s="46" t="s">
        <v>1224</v>
      </c>
      <c r="D5" s="46" t="s">
        <v>1223</v>
      </c>
      <c r="E5" s="13">
        <f>VLOOKUP(B5,[1]BDD!A:BJ,20,0)</f>
        <v>43035809</v>
      </c>
      <c r="F5" s="20" t="s">
        <v>762</v>
      </c>
      <c r="G5" s="24">
        <v>22761</v>
      </c>
      <c r="H5" s="21" t="s">
        <v>5</v>
      </c>
      <c r="I5" s="22" t="s">
        <v>4</v>
      </c>
      <c r="J5" s="57" t="s">
        <v>1222</v>
      </c>
      <c r="K5" s="8" t="str">
        <f>VLOOKUP(B5,[1]BDD!A:BJ,7,0)</f>
        <v>Prestación de Servicios Profesionales para llevar a cabo las actividades propias del proceso de Gestión Contractual especialmente el tema de convenios liderados por Parques Nacionales Naturales de Colombia.</v>
      </c>
      <c r="L5" s="46"/>
      <c r="M5" s="49"/>
      <c r="N5" s="9">
        <f>VLOOKUP(B5,[1]BDD!A:BJ,15,0)</f>
        <v>6665000</v>
      </c>
      <c r="O5" s="8" t="str">
        <f>VLOOKUP(B5,[1]BDD!A:BJ,31,0)</f>
        <v>2 SUPERVISOR</v>
      </c>
      <c r="P5" s="8">
        <f>VLOOKUP(B5,[1]BDD!A:BJ,35,0)</f>
        <v>345</v>
      </c>
      <c r="Q5" s="46"/>
      <c r="R5" s="54" t="s">
        <v>23</v>
      </c>
      <c r="S5" s="53" t="s">
        <v>925</v>
      </c>
      <c r="T5" s="55" t="s">
        <v>9</v>
      </c>
      <c r="U5" s="7" t="str">
        <f>VLOOKUP(B5,[1]BDD!A:BJ,60,0)</f>
        <v>VIGENTE</v>
      </c>
      <c r="X5" s="6">
        <v>1</v>
      </c>
      <c r="Y5" s="5">
        <v>44243</v>
      </c>
      <c r="Z5" s="4" t="str">
        <f>VLOOKUP(B5,[1]BDD!A:BJ,62,0)</f>
        <v>https://community.secop.gov.co/Public/Tendering/OpportunityDetail/Index?noticeUID=CO1.NTC.2494621&amp;isFromPublicArea=True&amp;isModal=False</v>
      </c>
      <c r="AA5" t="str">
        <f>CONCATENATE("EXAMENES_MED_",B5,"-",D5," ",C5)</f>
        <v>EXAMENES_MED_NC-CPS-004-2022-MARTHA PATRICIA LOPEZ PEREZ</v>
      </c>
    </row>
    <row r="6" spans="1:27" ht="14.25" x14ac:dyDescent="0.2">
      <c r="A6" s="8">
        <v>5</v>
      </c>
      <c r="B6" s="14" t="s">
        <v>1221</v>
      </c>
      <c r="C6" s="46" t="s">
        <v>1220</v>
      </c>
      <c r="D6" s="46" t="s">
        <v>1219</v>
      </c>
      <c r="E6" s="13">
        <f>VLOOKUP(B6,[1]BDD!A:BJ,20,0)</f>
        <v>93414563</v>
      </c>
      <c r="F6" s="20" t="s">
        <v>387</v>
      </c>
      <c r="G6" s="24">
        <v>29170</v>
      </c>
      <c r="H6" s="21" t="s">
        <v>387</v>
      </c>
      <c r="I6" s="22" t="s">
        <v>26</v>
      </c>
      <c r="J6" s="57" t="s">
        <v>1218</v>
      </c>
      <c r="K6" s="8" t="str">
        <f>VLOOKUP(B6,[1]BDD!A:BJ,7,0)</f>
        <v>Prestación de Servicios Profesionales para llevar a cabo las actividades propias del proceso de Gestión Contractual para Parques Nacionales Naturales de Colombia</v>
      </c>
      <c r="L6" s="6" t="s">
        <v>1217</v>
      </c>
      <c r="M6" s="49">
        <v>3174292841</v>
      </c>
      <c r="N6" s="9">
        <f>VLOOKUP(B6,[1]BDD!A:BJ,15,0)</f>
        <v>6304000</v>
      </c>
      <c r="O6" s="8" t="str">
        <f>VLOOKUP(B6,[1]BDD!A:BJ,31,0)</f>
        <v>2 SUPERVISOR</v>
      </c>
      <c r="P6" s="8">
        <f>VLOOKUP(B6,[1]BDD!A:BJ,35,0)</f>
        <v>345</v>
      </c>
      <c r="Q6" s="46"/>
      <c r="R6" s="54" t="s">
        <v>23</v>
      </c>
      <c r="S6" s="53" t="s">
        <v>25</v>
      </c>
      <c r="T6" s="55" t="s">
        <v>9</v>
      </c>
      <c r="U6" s="7" t="str">
        <f>VLOOKUP(B6,[1]BDD!A:BJ,60,0)</f>
        <v>VIGENTE</v>
      </c>
      <c r="X6" s="6">
        <v>1</v>
      </c>
      <c r="Y6" s="5">
        <v>43845</v>
      </c>
      <c r="Z6" s="4" t="str">
        <f>VLOOKUP(B6,[1]BDD!A:BJ,62,0)</f>
        <v xml:space="preserve">https://community.secop.gov.co/Public/Tendering/OpportunityDetail/Index?noticeUID=CO1.NTC.2494620&amp;isFromPublicArea=True&amp;isModal=False
</v>
      </c>
      <c r="AA6" t="str">
        <f>CONCATENATE("EXAMENES_MED_",B6,"-",D6," ",C6)</f>
        <v>EXAMENES_MED_NC-CPS-005-2022-ANDRES MAURICIO VILLEGAS NAVARRO</v>
      </c>
    </row>
    <row r="7" spans="1:27" ht="14.25" x14ac:dyDescent="0.2">
      <c r="A7" s="8">
        <v>6</v>
      </c>
      <c r="B7" s="14" t="s">
        <v>1216</v>
      </c>
      <c r="C7" s="46" t="s">
        <v>1215</v>
      </c>
      <c r="D7" s="46" t="s">
        <v>1214</v>
      </c>
      <c r="E7" s="13">
        <f>VLOOKUP(B7,[1]BDD!A:BJ,20,0)</f>
        <v>1016071808</v>
      </c>
      <c r="F7" s="20" t="s">
        <v>5</v>
      </c>
      <c r="G7" s="24">
        <v>34674</v>
      </c>
      <c r="H7" s="23" t="s">
        <v>5</v>
      </c>
      <c r="I7" s="22" t="s">
        <v>4</v>
      </c>
      <c r="J7" s="57" t="s">
        <v>1213</v>
      </c>
      <c r="K7" s="8" t="str">
        <f>VLOOKUP(B7,[1]BDD!A:BJ,7,0)</f>
        <v>Prestación de Servicios Profesionales para llevar a cabo las actividades propias del proceso de Gestión Contractual con énfasis en procesos de mínima cuantía y contratación directa para Parques Nacionales Naturales de Colombia.</v>
      </c>
      <c r="L7" s="54" t="s">
        <v>1212</v>
      </c>
      <c r="M7" s="6">
        <v>3118703648</v>
      </c>
      <c r="N7" s="9">
        <f>VLOOKUP(B7,[1]BDD!A:BJ,15,0)</f>
        <v>5100000</v>
      </c>
      <c r="O7" s="8" t="str">
        <f>VLOOKUP(B7,[1]BDD!A:BJ,31,0)</f>
        <v>2 SUPERVISOR</v>
      </c>
      <c r="P7" s="8">
        <f>VLOOKUP(B7,[1]BDD!A:BJ,35,0)</f>
        <v>345</v>
      </c>
      <c r="Q7" s="46"/>
      <c r="R7" s="54" t="s">
        <v>23</v>
      </c>
      <c r="S7" s="53" t="s">
        <v>962</v>
      </c>
      <c r="T7" s="55" t="s">
        <v>9</v>
      </c>
      <c r="U7" s="7" t="str">
        <f>VLOOKUP(B7,[1]BDD!A:BJ,60,0)</f>
        <v>VIGENTE</v>
      </c>
      <c r="X7" s="6">
        <v>1</v>
      </c>
      <c r="Y7" s="5">
        <v>44390</v>
      </c>
      <c r="Z7" s="4" t="str">
        <f>VLOOKUP(B7,[1]BDD!A:BJ,62,0)</f>
        <v xml:space="preserve">https://community.secop.gov.co/Public/Tendering/OpportunityDetail/Index?noticeUID=CO1.NTC.2498763&amp;isFromPublicArea=True&amp;isModal=False
</v>
      </c>
      <c r="AA7" t="str">
        <f>CONCATENATE("EXAMENES_MED_",B7,"-",D7," ",C7)</f>
        <v>EXAMENES_MED_NC-CPS-006-2022-YURY CAMILA BARRANTES REYES</v>
      </c>
    </row>
    <row r="8" spans="1:27" ht="14.25" x14ac:dyDescent="0.2">
      <c r="A8" s="8">
        <v>7</v>
      </c>
      <c r="B8" s="14" t="s">
        <v>1211</v>
      </c>
      <c r="C8" s="46" t="s">
        <v>1210</v>
      </c>
      <c r="D8" s="46" t="s">
        <v>1209</v>
      </c>
      <c r="E8" s="13">
        <f>VLOOKUP(B8,[1]BDD!A:BJ,20,0)</f>
        <v>51760900</v>
      </c>
      <c r="F8" s="20" t="s">
        <v>5</v>
      </c>
      <c r="G8" s="24">
        <v>23279</v>
      </c>
      <c r="H8" s="23" t="s">
        <v>5</v>
      </c>
      <c r="I8" s="22" t="s">
        <v>26</v>
      </c>
      <c r="J8" s="57" t="s">
        <v>1208</v>
      </c>
      <c r="K8" s="8" t="str">
        <f>VLOOKUP(B8,[1]BDD!A:BJ,7,0)</f>
        <v>Prestación de Servicios Profesionales para llevar a cabo las actividades propias del proceso de Gestión Contractual con énfasis en el tema de liquidaciones para Parques Nacionales Naturales de Colombia.</v>
      </c>
      <c r="L8" s="46" t="s">
        <v>1207</v>
      </c>
      <c r="M8" s="6">
        <v>3124901175</v>
      </c>
      <c r="N8" s="9">
        <f>VLOOKUP(B8,[1]BDD!A:BJ,15,0)</f>
        <v>4680000</v>
      </c>
      <c r="O8" s="8" t="str">
        <f>VLOOKUP(B8,[1]BDD!A:BJ,31,0)</f>
        <v>2 SUPERVISOR</v>
      </c>
      <c r="P8" s="8">
        <f>VLOOKUP(B8,[1]BDD!A:BJ,35,0)</f>
        <v>345</v>
      </c>
      <c r="Q8" s="46"/>
      <c r="R8" s="54" t="s">
        <v>23</v>
      </c>
      <c r="S8" s="53" t="s">
        <v>25</v>
      </c>
      <c r="T8" s="55" t="s">
        <v>9</v>
      </c>
      <c r="U8" s="7" t="str">
        <f>VLOOKUP(B8,[1]BDD!A:BJ,60,0)</f>
        <v>VIGENTE</v>
      </c>
      <c r="X8" s="6">
        <v>1</v>
      </c>
      <c r="Y8" s="5">
        <v>44208</v>
      </c>
      <c r="Z8" s="4" t="str">
        <f>VLOOKUP(B8,[1]BDD!A:BJ,62,0)</f>
        <v xml:space="preserve">https://community.secop.gov.co/Public/Tendering/OpportunityDetail/Index?noticeUID=CO1.NTC.2499588&amp;isFromPublicArea=True&amp;isModal=False
</v>
      </c>
      <c r="AA8" t="str">
        <f>CONCATENATE("EXAMENES_MED_",B8,"-",D8," ",C8)</f>
        <v>EXAMENES_MED_NC-CPS-007-2022-LILIANA ESPERANZA MURILLO MURILLO</v>
      </c>
    </row>
    <row r="9" spans="1:27" ht="12.75" x14ac:dyDescent="0.2">
      <c r="A9" s="8">
        <v>8</v>
      </c>
      <c r="B9" s="14" t="s">
        <v>1206</v>
      </c>
      <c r="C9" s="6" t="s">
        <v>1205</v>
      </c>
      <c r="D9" s="6" t="s">
        <v>1204</v>
      </c>
      <c r="E9" s="13">
        <f>VLOOKUP(B9,[1]BDD!A:BJ,20,0)</f>
        <v>1020715729</v>
      </c>
      <c r="F9" s="11" t="s">
        <v>5</v>
      </c>
      <c r="G9" s="24">
        <v>31583</v>
      </c>
      <c r="H9" s="15" t="s">
        <v>5</v>
      </c>
      <c r="I9" s="10" t="s">
        <v>19</v>
      </c>
      <c r="J9" s="10" t="s">
        <v>1203</v>
      </c>
      <c r="K9" s="8" t="str">
        <f>VLOOKUP(B9,[1]BDD!A:BJ,7,0)</f>
        <v>Prestar servicios profesionales a la Dirección General, para prestar el acompañamiento, direccionamiento, seguimiento y registro de los temas estratégicos y prioritarios de la entidad, con el fin de contribuir y facilitar la comunicación con los diferentes actores institucionales, así como participar en espacios de análisis, implementación y seguimiento a las políticas internas de la entidad.</v>
      </c>
      <c r="L9" s="46" t="s">
        <v>1202</v>
      </c>
      <c r="M9" s="6">
        <v>3102353330</v>
      </c>
      <c r="N9" s="9">
        <f>VLOOKUP(B9,[1]BDD!A:BJ,15,0)</f>
        <v>9590000</v>
      </c>
      <c r="O9" s="8" t="str">
        <f>VLOOKUP(B9,[1]BDD!A:BJ,31,0)</f>
        <v>2 SUPERVISOR</v>
      </c>
      <c r="P9" s="8">
        <f>VLOOKUP(B9,[1]BDD!A:BJ,35,0)</f>
        <v>345</v>
      </c>
      <c r="Q9" s="46"/>
      <c r="R9" s="54" t="s">
        <v>1201</v>
      </c>
      <c r="S9" s="53" t="s">
        <v>1200</v>
      </c>
      <c r="T9" s="55" t="s">
        <v>9</v>
      </c>
      <c r="U9" s="7" t="str">
        <f>VLOOKUP(B9,[1]BDD!A:BJ,60,0)</f>
        <v>VIGENTE</v>
      </c>
      <c r="X9" s="6">
        <v>1</v>
      </c>
      <c r="Y9" s="5">
        <v>44229</v>
      </c>
      <c r="Z9" s="4" t="str">
        <f>VLOOKUP(B9,[1]BDD!A:BJ,62,0)</f>
        <v xml:space="preserve">https://community.secop.gov.co/Public/Tendering/OpportunityDetail/Index?noticeUID=CO1.NTC.2500810&amp;isFromPublicArea=True&amp;isModal=False
</v>
      </c>
      <c r="AA9" t="str">
        <f>CONCATENATE("EXAMENES_MED_",B9,"-",D9," ",C9)</f>
        <v>EXAMENES_MED_NC-CPS-008-2022-MARIA ALEJANDRA BAQUERO CIMADEVILLA</v>
      </c>
    </row>
    <row r="10" spans="1:27" ht="14.25" x14ac:dyDescent="0.2">
      <c r="A10" s="8">
        <v>9</v>
      </c>
      <c r="B10" s="14" t="s">
        <v>1199</v>
      </c>
      <c r="C10" s="46" t="s">
        <v>1198</v>
      </c>
      <c r="D10" s="46" t="s">
        <v>1197</v>
      </c>
      <c r="E10" s="13">
        <f>VLOOKUP(B10,[1]BDD!A:BJ,20,0)</f>
        <v>52912726</v>
      </c>
      <c r="F10" s="20" t="s">
        <v>5</v>
      </c>
      <c r="G10" s="24">
        <v>30217</v>
      </c>
      <c r="H10" s="23" t="s">
        <v>5</v>
      </c>
      <c r="I10" s="22" t="s">
        <v>4</v>
      </c>
      <c r="J10" s="57" t="s">
        <v>1196</v>
      </c>
      <c r="K10" s="8" t="str">
        <f>VLOOKUP(B10,[1]BDD!A:BJ,7,0)</f>
        <v>Prestar los servicios profesionales a la Dirección General para fortalecer el relacionamiento con actores institucionales, organizaciones no gubernamentales, e instancias o dependencias internas, con el fin de generar acciones, procesos, programas o proyectos para el posicionamiento institucional de la entidad.</v>
      </c>
      <c r="L10" s="46" t="s">
        <v>1195</v>
      </c>
      <c r="M10" s="49">
        <v>3003915059</v>
      </c>
      <c r="N10" s="9">
        <f>VLOOKUP(B10,[1]BDD!A:BJ,15,0)</f>
        <v>7574000</v>
      </c>
      <c r="O10" s="8" t="str">
        <f>VLOOKUP(B10,[1]BDD!A:BJ,31,0)</f>
        <v>2 SUPERVISOR</v>
      </c>
      <c r="P10" s="8">
        <f>VLOOKUP(B10,[1]BDD!A:BJ,35,0)</f>
        <v>345</v>
      </c>
      <c r="Q10" s="46"/>
      <c r="R10" s="54" t="s">
        <v>1170</v>
      </c>
      <c r="S10" s="53" t="s">
        <v>1194</v>
      </c>
      <c r="T10" s="55" t="s">
        <v>9</v>
      </c>
      <c r="U10" s="7" t="str">
        <f>VLOOKUP(B10,[1]BDD!A:BJ,60,0)</f>
        <v>VIGENTE</v>
      </c>
      <c r="X10" s="6">
        <v>1</v>
      </c>
      <c r="Y10" s="5">
        <v>44216</v>
      </c>
      <c r="Z10" s="4" t="str">
        <f>VLOOKUP(B10,[1]BDD!A:BJ,62,0)</f>
        <v xml:space="preserve">https://community.secop.gov.co/Public/Tendering/OpportunityDetail/Index?noticeUID=CO1.NTC.2506009&amp;isFromPublicArea=True&amp;isModal=False
</v>
      </c>
      <c r="AA10" t="str">
        <f>CONCATENATE("EXAMENES_MED_",B10,"-",D10," ",C10)</f>
        <v>EXAMENES_MED_NC-CPS-009-2022-JANNETH LILIANA PINILLA ROJAS</v>
      </c>
    </row>
    <row r="11" spans="1:27" ht="14.25" x14ac:dyDescent="0.2">
      <c r="A11" s="8">
        <v>10</v>
      </c>
      <c r="B11" s="14" t="s">
        <v>1193</v>
      </c>
      <c r="C11" s="46" t="s">
        <v>1192</v>
      </c>
      <c r="D11" s="46" t="s">
        <v>1191</v>
      </c>
      <c r="E11" s="13">
        <f>VLOOKUP(B11,[1]BDD!A:BJ,20,0)</f>
        <v>1032452082</v>
      </c>
      <c r="F11" s="20" t="s">
        <v>5</v>
      </c>
      <c r="G11" s="24">
        <v>33862</v>
      </c>
      <c r="H11" s="23" t="s">
        <v>5</v>
      </c>
      <c r="I11" s="22" t="s">
        <v>4</v>
      </c>
      <c r="J11" s="57" t="s">
        <v>1190</v>
      </c>
      <c r="K11" s="8" t="str">
        <f>VLOOKUP(B11,[1]BDD!A:BJ,7,0)</f>
        <v>Prestar los servicios profesionales para el desarrollo de las actividades relacionadas con la Dimensión de Talento Humano del Modelo Integrado de Planeación y Gestión - MIPG, para los componentes del Plan Estratégico de Talento Humano para la vigencia 2022 y la Política de la Gestión Estratégica de Talento Humano - GETH, con el fin de fortalecer la gestión propia del talento humano de Parques Nacionales Naturales de Colombia</v>
      </c>
      <c r="L11" s="46" t="s">
        <v>1189</v>
      </c>
      <c r="M11" s="6">
        <v>3105830570</v>
      </c>
      <c r="N11" s="9">
        <f>VLOOKUP(B11,[1]BDD!A:BJ,15,0)</f>
        <v>6304000</v>
      </c>
      <c r="O11" s="8" t="str">
        <f>VLOOKUP(B11,[1]BDD!A:BJ,31,0)</f>
        <v>2 SUPERVISOR</v>
      </c>
      <c r="P11" s="8">
        <f>VLOOKUP(B11,[1]BDD!A:BJ,35,0)</f>
        <v>345</v>
      </c>
      <c r="Q11" s="46"/>
      <c r="R11" s="54" t="s">
        <v>143</v>
      </c>
      <c r="S11" s="53" t="s">
        <v>1188</v>
      </c>
      <c r="T11" s="55" t="s">
        <v>9</v>
      </c>
      <c r="U11" s="7" t="str">
        <f>VLOOKUP(B11,[1]BDD!A:BJ,60,0)</f>
        <v>VIGENTE</v>
      </c>
      <c r="X11" s="6">
        <v>1</v>
      </c>
      <c r="Y11" s="5">
        <v>44203</v>
      </c>
      <c r="Z11" s="4" t="str">
        <f>VLOOKUP(B11,[1]BDD!A:BJ,62,0)</f>
        <v xml:space="preserve">https://community.secop.gov.co/Public/Tendering/OpportunityDetail/Index?noticeUID=CO1.NTC.2506848&amp;isFromPublicArea=True&amp;isModal=False
</v>
      </c>
      <c r="AA11" t="str">
        <f>CONCATENATE("EXAMENES_MED_",B11,"-",D11," ",C11)</f>
        <v>EXAMENES_MED_NC-CPS-010-2022-YILBERT STEVEN MATEUS CASTRO</v>
      </c>
    </row>
    <row r="12" spans="1:27" ht="14.25" x14ac:dyDescent="0.2">
      <c r="A12" s="8">
        <v>11</v>
      </c>
      <c r="B12" s="14" t="s">
        <v>1187</v>
      </c>
      <c r="C12" s="46" t="s">
        <v>1186</v>
      </c>
      <c r="D12" s="46" t="s">
        <v>1185</v>
      </c>
      <c r="E12" s="13">
        <f>VLOOKUP(B12,[1]BDD!A:BJ,20,0)</f>
        <v>79642177</v>
      </c>
      <c r="F12" s="20" t="s">
        <v>5</v>
      </c>
      <c r="G12" s="24">
        <v>26592</v>
      </c>
      <c r="H12" s="23" t="s">
        <v>1184</v>
      </c>
      <c r="I12" s="22" t="s">
        <v>26</v>
      </c>
      <c r="J12" s="57" t="s">
        <v>1183</v>
      </c>
      <c r="K12" s="8" t="str">
        <f>VLOOKUP(B12,[1]BDD!A:BJ,7,0)</f>
        <v>Prestación de servicios profesionales en el Grupo Gestión Financiera, para gestionar la estructuración y validación de los indicadores financieros de los procesos de licitación pública de la Entidad; estructuración del estado de costos de los bienes comercializados por la Entidad, así como realizar seguimiento de los ingresos de la Subcuenta FONAM Parques.</v>
      </c>
      <c r="L12" s="58"/>
      <c r="M12" s="56"/>
      <c r="N12" s="9">
        <f>VLOOKUP(B12,[1]BDD!A:BJ,15,0)</f>
        <v>6794000</v>
      </c>
      <c r="O12" s="8" t="str">
        <f>VLOOKUP(B12,[1]BDD!A:BJ,31,0)</f>
        <v>2 SUPERVISOR</v>
      </c>
      <c r="P12" s="8">
        <f>VLOOKUP(B12,[1]BDD!A:BJ,35,0)</f>
        <v>329</v>
      </c>
      <c r="Q12" s="46"/>
      <c r="R12" s="54" t="s">
        <v>1164</v>
      </c>
      <c r="S12" s="53" t="s">
        <v>25</v>
      </c>
      <c r="T12" s="55" t="s">
        <v>9</v>
      </c>
      <c r="U12" s="7" t="str">
        <f>VLOOKUP(B12,[1]BDD!A:BJ,60,0)</f>
        <v>VIGENTE</v>
      </c>
      <c r="X12" s="6">
        <v>1</v>
      </c>
      <c r="Y12" s="52"/>
      <c r="Z12" s="4" t="str">
        <f>VLOOKUP(B12,[1]BDD!A:BJ,62,0)</f>
        <v xml:space="preserve">https://community.secop.gov.co/Public/Tendering/OpportunityDetail/Index?noticeUID=CO1.NTC.2500744&amp;isFromPublicArea=True&amp;isModal=False
</v>
      </c>
      <c r="AA12" t="str">
        <f>CONCATENATE("EXAMENES_MED_",B12,"-",D12," ",C12)</f>
        <v>EXAMENES_MED_NC-CPS-011-2022-VICTOR HUGO ESPITIA JUNCO</v>
      </c>
    </row>
    <row r="13" spans="1:27" ht="14.25" x14ac:dyDescent="0.2">
      <c r="A13" s="8">
        <v>12</v>
      </c>
      <c r="B13" s="14" t="s">
        <v>1182</v>
      </c>
      <c r="C13" s="46" t="s">
        <v>1181</v>
      </c>
      <c r="D13" s="46" t="s">
        <v>1180</v>
      </c>
      <c r="E13" s="13">
        <f>VLOOKUP(B13,[1]BDD!A:BJ,20,0)</f>
        <v>1014207218</v>
      </c>
      <c r="F13" s="20" t="s">
        <v>5</v>
      </c>
      <c r="G13" s="24">
        <v>32887</v>
      </c>
      <c r="H13" s="23" t="s">
        <v>1179</v>
      </c>
      <c r="I13" s="22" t="s">
        <v>26</v>
      </c>
      <c r="J13" s="57" t="s">
        <v>1178</v>
      </c>
      <c r="K13" s="8" t="str">
        <f>VLOOKUP(B13,[1]BDD!A:BJ,7,0)</f>
        <v>Prestar servicios profesionales para administrar y dar soporte técnico del aplicativo SIIF Nación II y realizar las funciones competentes al perfil de registrador entidad.</v>
      </c>
      <c r="L13" s="46" t="s">
        <v>1177</v>
      </c>
      <c r="M13" s="49">
        <v>3173221014</v>
      </c>
      <c r="N13" s="9">
        <f>VLOOKUP(B13,[1]BDD!A:BJ,15,0)</f>
        <v>3333000</v>
      </c>
      <c r="O13" s="8" t="str">
        <f>VLOOKUP(B13,[1]BDD!A:BJ,31,0)</f>
        <v>2 SUPERVISOR</v>
      </c>
      <c r="P13" s="8">
        <f>VLOOKUP(B13,[1]BDD!A:BJ,35,0)</f>
        <v>329</v>
      </c>
      <c r="Q13" s="46"/>
      <c r="R13" s="6" t="s">
        <v>1176</v>
      </c>
      <c r="S13" s="53" t="s">
        <v>25</v>
      </c>
      <c r="T13" s="55" t="s">
        <v>9</v>
      </c>
      <c r="U13" s="7" t="str">
        <f>VLOOKUP(B13,[1]BDD!A:BJ,60,0)</f>
        <v>VIGENTE</v>
      </c>
      <c r="X13" s="6">
        <v>1</v>
      </c>
      <c r="Y13" s="5">
        <v>43859</v>
      </c>
      <c r="Z13" s="4" t="str">
        <f>VLOOKUP(B13,[1]BDD!A:BJ,62,0)</f>
        <v xml:space="preserve">https://community.secop.gov.co/Public/Tendering/OpportunityDetail/Index?noticeUID=CO1.NTC.2503014&amp;isFromPublicArea=True&amp;isModal=False
</v>
      </c>
      <c r="AA13" t="str">
        <f>CONCATENATE("EXAMENES_MED_",B13,"-",D13," ",C13)</f>
        <v>EXAMENES_MED_NC-CPS-012-2022-LEIDY  MONCADA ROSERO</v>
      </c>
    </row>
    <row r="14" spans="1:27" ht="14.25" x14ac:dyDescent="0.2">
      <c r="A14" s="8">
        <v>13</v>
      </c>
      <c r="B14" s="14" t="s">
        <v>1175</v>
      </c>
      <c r="C14" s="46" t="s">
        <v>1174</v>
      </c>
      <c r="D14" s="46" t="s">
        <v>1173</v>
      </c>
      <c r="E14" s="13">
        <f>VLOOKUP(B14,[1]BDD!A:BJ,20,0)</f>
        <v>52896623</v>
      </c>
      <c r="F14" s="20" t="s">
        <v>5</v>
      </c>
      <c r="G14" s="24">
        <v>29793</v>
      </c>
      <c r="H14" s="23" t="s">
        <v>5</v>
      </c>
      <c r="I14" s="22" t="s">
        <v>26</v>
      </c>
      <c r="J14" s="57" t="s">
        <v>1172</v>
      </c>
      <c r="K14" s="8" t="str">
        <f>VLOOKUP(B14,[1]BDD!A:BJ,7,0)</f>
        <v>Prestación de servicios profesionales para la implementación de los instrumentos de planeación y control de la Subdirección Administrativa y Financiera.</v>
      </c>
      <c r="L14" s="54" t="s">
        <v>1171</v>
      </c>
      <c r="M14" s="6">
        <v>8123442</v>
      </c>
      <c r="N14" s="9">
        <f>VLOOKUP(B14,[1]BDD!A:BJ,15,0)</f>
        <v>6304000</v>
      </c>
      <c r="O14" s="8" t="str">
        <f>VLOOKUP(B14,[1]BDD!A:BJ,31,0)</f>
        <v>2 SUPERVISOR</v>
      </c>
      <c r="P14" s="8">
        <f>VLOOKUP(B14,[1]BDD!A:BJ,35,0)</f>
        <v>345</v>
      </c>
      <c r="Q14" s="46"/>
      <c r="R14" s="54" t="s">
        <v>1170</v>
      </c>
      <c r="S14" s="53" t="s">
        <v>25</v>
      </c>
      <c r="T14" s="55" t="s">
        <v>9</v>
      </c>
      <c r="U14" s="7" t="str">
        <f>VLOOKUP(B14,[1]BDD!A:BJ,60,0)</f>
        <v>VIGENTE</v>
      </c>
      <c r="X14" s="6">
        <v>1</v>
      </c>
      <c r="Y14" s="5">
        <v>44214</v>
      </c>
      <c r="Z14" s="4" t="str">
        <f>VLOOKUP(B14,[1]BDD!A:BJ,62,0)</f>
        <v xml:space="preserve">https://community.secop.gov.co/Public/Tendering/OpportunityDetail/Index?noticeUID=CO1.NTC.2507189&amp;isFromPublicArea=True&amp;isModal=False
</v>
      </c>
      <c r="AA14" t="str">
        <f>CONCATENATE("EXAMENES_MED_",B14,"-",D14," ",C14)</f>
        <v>EXAMENES_MED_NC-CPS-013-2022-LUZ DARY GONZÁLEZ MUÑOZ</v>
      </c>
    </row>
    <row r="15" spans="1:27" ht="14.25" x14ac:dyDescent="0.2">
      <c r="A15" s="8">
        <v>14</v>
      </c>
      <c r="B15" s="14" t="s">
        <v>1169</v>
      </c>
      <c r="C15" s="46" t="s">
        <v>1168</v>
      </c>
      <c r="D15" s="46" t="s">
        <v>1167</v>
      </c>
      <c r="E15" s="13">
        <f>VLOOKUP(B15,[1]BDD!A:BJ,20,0)</f>
        <v>79600601</v>
      </c>
      <c r="F15" s="20" t="s">
        <v>5</v>
      </c>
      <c r="G15" s="24">
        <v>26819</v>
      </c>
      <c r="H15" s="23" t="s">
        <v>5</v>
      </c>
      <c r="I15" s="22" t="s">
        <v>4</v>
      </c>
      <c r="J15" s="57" t="s">
        <v>1166</v>
      </c>
      <c r="K15" s="8" t="str">
        <f>VLOOKUP(B15,[1]BDD!A:BJ,7,0)</f>
        <v>Prestación de servicios profesionales especializados en el Grupo de Gestión Financiera con el fin de expedir certificados de disponibilidad presupuestal y registros presupuestales del Nivel Central, así como analizar la ejecución presupuestal de gastos de la Entidad.</v>
      </c>
      <c r="L15" s="46" t="s">
        <v>1165</v>
      </c>
      <c r="M15" s="49">
        <v>6817593</v>
      </c>
      <c r="N15" s="9">
        <f>VLOOKUP(B15,[1]BDD!A:BJ,15,0)</f>
        <v>6304000</v>
      </c>
      <c r="O15" s="8" t="str">
        <f>VLOOKUP(B15,[1]BDD!A:BJ,31,0)</f>
        <v>2 SUPERVISOR</v>
      </c>
      <c r="P15" s="8">
        <f>VLOOKUP(B15,[1]BDD!A:BJ,35,0)</f>
        <v>330</v>
      </c>
      <c r="Q15" s="46"/>
      <c r="R15" s="54" t="s">
        <v>1164</v>
      </c>
      <c r="S15" s="53" t="s">
        <v>1163</v>
      </c>
      <c r="T15" s="55" t="s">
        <v>9</v>
      </c>
      <c r="U15" s="7" t="str">
        <f>VLOOKUP(B15,[1]BDD!A:BJ,60,0)</f>
        <v>VIGENTE</v>
      </c>
      <c r="X15" s="6">
        <v>1</v>
      </c>
      <c r="Y15" s="5">
        <v>44567</v>
      </c>
      <c r="Z15" s="4" t="str">
        <f>VLOOKUP(B15,[1]BDD!A:BJ,62,0)</f>
        <v xml:space="preserve">https://community.secop.gov.co/Public/Tendering/OpportunityDetail/Index?noticeUID=CO1.NTC.2501916&amp;isFromPublicArea=True&amp;isModal=False
</v>
      </c>
      <c r="AA15" t="str">
        <f>CONCATENATE("EXAMENES_MED_",B15,"-",D15," ",C15)</f>
        <v>EXAMENES_MED_NC-CPS-014-2022-JOSE ORLANDO SERRANO SUAREZ</v>
      </c>
    </row>
    <row r="16" spans="1:27" ht="14.25" x14ac:dyDescent="0.2">
      <c r="A16" s="8">
        <v>15</v>
      </c>
      <c r="B16" s="14" t="s">
        <v>1162</v>
      </c>
      <c r="C16" s="46" t="s">
        <v>1161</v>
      </c>
      <c r="D16" s="46" t="s">
        <v>1160</v>
      </c>
      <c r="E16" s="13">
        <f>VLOOKUP(B16,[1]BDD!A:BJ,20,0)</f>
        <v>36862774</v>
      </c>
      <c r="F16" s="20" t="s">
        <v>615</v>
      </c>
      <c r="G16" s="24">
        <v>31430</v>
      </c>
      <c r="H16" s="23" t="s">
        <v>1159</v>
      </c>
      <c r="I16" s="22" t="s">
        <v>4</v>
      </c>
      <c r="J16" s="57" t="s">
        <v>1158</v>
      </c>
      <c r="K16" s="8" t="str">
        <f>VLOOKUP(B16,[1]BDD!A:BJ,7,0)</f>
        <v>Prestar los servicios profesionales en la Oficina Asesora Jurídica de Parques Nacionales Naturales, para apoyar las acciones que se deban realizar en el marco de los procesos de relacionamiento con grupos étnicos adelantados por la Entidad, así como fallos judiciales o decisiones administrativas y el apoyo jurídico a los procesos misionales que se enmarcan dentro de la administración y el manejo de la Entidad.</v>
      </c>
      <c r="L16" s="46" t="s">
        <v>1157</v>
      </c>
      <c r="M16" s="6">
        <v>3183427829</v>
      </c>
      <c r="N16" s="9">
        <f>VLOOKUP(B16,[1]BDD!A:BJ,15,0)</f>
        <v>6665000</v>
      </c>
      <c r="O16" s="8" t="str">
        <f>VLOOKUP(B16,[1]BDD!A:BJ,31,0)</f>
        <v>2 SUPERVISOR</v>
      </c>
      <c r="P16" s="8">
        <f>VLOOKUP(B16,[1]BDD!A:BJ,35,0)</f>
        <v>330</v>
      </c>
      <c r="Q16" s="46"/>
      <c r="R16" s="54" t="s">
        <v>23</v>
      </c>
      <c r="S16" s="53" t="s">
        <v>925</v>
      </c>
      <c r="T16" s="53" t="s">
        <v>9</v>
      </c>
      <c r="U16" s="7" t="str">
        <f>VLOOKUP(B16,[1]BDD!A:BJ,60,0)</f>
        <v>VIGENTE</v>
      </c>
      <c r="X16" s="6">
        <v>1</v>
      </c>
      <c r="Y16" s="5">
        <v>44242</v>
      </c>
      <c r="Z16" s="4" t="str">
        <f>VLOOKUP(B16,[1]BDD!A:BJ,62,0)</f>
        <v>https://community.secop.gov.co/Public/Tendering/OpportunityDetail/Index?noticeUID=CO1.NTC.2522122&amp;isFromPublicArea=True&amp;isModal=False</v>
      </c>
      <c r="AA16" t="str">
        <f>CONCATENATE("EXAMENES_MED_",B16,"-",D16," ",C16)</f>
        <v>EXAMENES_MED_NC-CPS-015-2022-AMELIA CAROLINA CHALAPUD NOGUERA</v>
      </c>
    </row>
    <row r="17" spans="1:27" ht="12.75" x14ac:dyDescent="0.2">
      <c r="A17" s="8">
        <v>16</v>
      </c>
      <c r="B17" s="14" t="s">
        <v>1156</v>
      </c>
      <c r="C17" s="46" t="s">
        <v>1155</v>
      </c>
      <c r="D17" s="46" t="s">
        <v>1154</v>
      </c>
      <c r="E17" s="13">
        <f>VLOOKUP(B17,[1]BDD!A:BJ,20,0)</f>
        <v>52583366</v>
      </c>
      <c r="F17" s="20" t="s">
        <v>1153</v>
      </c>
      <c r="G17" s="24">
        <v>26052</v>
      </c>
      <c r="H17" s="23" t="s">
        <v>5</v>
      </c>
      <c r="I17" s="22" t="s">
        <v>4</v>
      </c>
      <c r="J17" s="10" t="s">
        <v>1152</v>
      </c>
      <c r="K17" s="8" t="str">
        <f>VLOOKUP(B17,[1]BDD!A:BJ,7,0)</f>
        <v>Prestar los servicios profesionales en la Oficina Asesora Jurídica de Parques Nacionales Naturales para apoyar la elaboración de los instrumentos normativos y jurídicos que conduzcan al manejo de los conflictos socio ambientales por Uso Ocupación y Tenencia dentro de las áreas del SPNNC.</v>
      </c>
      <c r="L17" s="46" t="s">
        <v>1151</v>
      </c>
      <c r="M17" s="56"/>
      <c r="N17" s="9">
        <f>VLOOKUP(B17,[1]BDD!A:BJ,15,0)</f>
        <v>6665000</v>
      </c>
      <c r="O17" s="8" t="str">
        <f>VLOOKUP(B17,[1]BDD!A:BJ,31,0)</f>
        <v>2 SUPERVISOR</v>
      </c>
      <c r="P17" s="8">
        <f>VLOOKUP(B17,[1]BDD!A:BJ,35,0)</f>
        <v>330</v>
      </c>
      <c r="Q17" s="46"/>
      <c r="R17" s="54" t="s">
        <v>23</v>
      </c>
      <c r="S17" s="53" t="s">
        <v>1150</v>
      </c>
      <c r="T17" s="55" t="s">
        <v>9</v>
      </c>
      <c r="U17" s="7" t="str">
        <f>VLOOKUP(B17,[1]BDD!A:BJ,60,0)</f>
        <v>VIGENTE</v>
      </c>
      <c r="X17" s="6">
        <v>1</v>
      </c>
      <c r="Y17" s="52"/>
      <c r="Z17" s="4" t="str">
        <f>VLOOKUP(B17,[1]BDD!A:BJ,62,0)</f>
        <v>https://community.secop.gov.co/Public/Tendering/OpportunityDetail/Index?noticeUID=CO1.NTC.2523452&amp;isFromPublicArea=True&amp;isModal=False</v>
      </c>
      <c r="AA17" t="str">
        <f>CONCATENATE("EXAMENES_MED_",B17,"-",D17," ",C17)</f>
        <v>EXAMENES_MED_NC-CPS-016-2022-MARIA CAROLINA DUARTE TRIVIÑO</v>
      </c>
    </row>
    <row r="18" spans="1:27" ht="12.75" x14ac:dyDescent="0.2">
      <c r="A18" s="8">
        <v>17</v>
      </c>
      <c r="B18" s="14" t="s">
        <v>1149</v>
      </c>
      <c r="C18" s="6" t="s">
        <v>1148</v>
      </c>
      <c r="D18" s="6" t="s">
        <v>1147</v>
      </c>
      <c r="E18" s="13">
        <f>VLOOKUP(B18,[1]BDD!A:BJ,20,0)</f>
        <v>1144051098</v>
      </c>
      <c r="F18" s="11" t="s">
        <v>615</v>
      </c>
      <c r="G18" s="24">
        <v>31835</v>
      </c>
      <c r="H18" s="18" t="s">
        <v>1146</v>
      </c>
      <c r="I18" s="10" t="s">
        <v>26</v>
      </c>
      <c r="J18" s="10" t="s">
        <v>1145</v>
      </c>
      <c r="K18" s="8" t="str">
        <f>VLOOKUP(B18,[1]BDD!A:BJ,7,0)</f>
        <v>Prestar los servicios profesionales en la Oficina Asesora Jurídica de Parques Nacionales Naturales para apoyar el desarrollo de diversos asuntos misionales de la entidad, en especial el apoyo jurídico en la proyección de instrumentos normativos, de planificación del manejo y ordenamiento de las áreas, así como el proyecto de estrategias de resolución de conflictos socioambientales con comunidades locales y grupos étnicos.</v>
      </c>
      <c r="L18" s="6" t="s">
        <v>1144</v>
      </c>
      <c r="M18" s="3">
        <v>3207162154</v>
      </c>
      <c r="N18" s="9">
        <f>VLOOKUP(B18,[1]BDD!A:BJ,15,0)</f>
        <v>6304000</v>
      </c>
      <c r="O18" s="8" t="str">
        <f>VLOOKUP(B18,[1]BDD!A:BJ,31,0)</f>
        <v>2 SUPERVISOR</v>
      </c>
      <c r="P18" s="8">
        <f>VLOOKUP(B18,[1]BDD!A:BJ,35,0)</f>
        <v>330</v>
      </c>
      <c r="Q18" s="46"/>
      <c r="R18" s="54" t="s">
        <v>1143</v>
      </c>
      <c r="S18" s="53" t="s">
        <v>25</v>
      </c>
      <c r="T18" s="53" t="s">
        <v>153</v>
      </c>
      <c r="U18" s="7" t="str">
        <f>VLOOKUP(B18,[1]BDD!A:BJ,60,0)</f>
        <v>VIGENTE</v>
      </c>
      <c r="X18" s="6">
        <v>1</v>
      </c>
      <c r="Y18" s="5">
        <v>43664</v>
      </c>
      <c r="Z18" s="4" t="str">
        <f>VLOOKUP(B18,[1]BDD!A:BJ,62,0)</f>
        <v>https://community.secop.gov.co/Public/Tendering/OpportunityDetail/Index?noticeUID=CO1.NTC.2522161&amp;isFromPublicArea=True&amp;isModal=False</v>
      </c>
      <c r="AA18" t="str">
        <f>CONCATENATE("EXAMENES_MED_",B18,"-",D18," ",C18)</f>
        <v>EXAMENES_MED_NC-CPS-017-2022-ISABEL CRISTINA GARCIA BURBANO</v>
      </c>
    </row>
    <row r="19" spans="1:27" ht="12.75" x14ac:dyDescent="0.2">
      <c r="A19" s="8">
        <v>18</v>
      </c>
      <c r="B19" s="14" t="s">
        <v>1142</v>
      </c>
      <c r="C19" s="6" t="s">
        <v>1141</v>
      </c>
      <c r="D19" s="6" t="s">
        <v>1140</v>
      </c>
      <c r="E19" s="13">
        <f>VLOOKUP(B19,[1]BDD!A:BJ,20,0)</f>
        <v>5661254</v>
      </c>
      <c r="F19" s="11" t="s">
        <v>1139</v>
      </c>
      <c r="G19" s="24">
        <v>29871</v>
      </c>
      <c r="H19" s="15" t="s">
        <v>1138</v>
      </c>
      <c r="I19" s="22" t="s">
        <v>19</v>
      </c>
      <c r="J19" s="10" t="s">
        <v>1137</v>
      </c>
      <c r="K19" s="8" t="str">
        <f>VLOOKUP(B19,[1]BDD!A:BJ,7,0)</f>
        <v>Prestar los servicios profesionales en la Oficina Asesora Jurídica de Parques Nacionales Naturales para el desarrollo de diversos asuntos misionales de la entidad, en especial el apoyo en la sustanciación de los fallos de segunda instancia de los procesos disciplinarios y sancionatorios ambientales</v>
      </c>
      <c r="L19" s="6" t="s">
        <v>1136</v>
      </c>
      <c r="M19" s="3">
        <v>3124031300</v>
      </c>
      <c r="N19" s="9">
        <f>VLOOKUP(B19,[1]BDD!A:BJ,15,0)</f>
        <v>6665000</v>
      </c>
      <c r="O19" s="8" t="str">
        <f>VLOOKUP(B19,[1]BDD!A:BJ,31,0)</f>
        <v>2 SUPERVISOR</v>
      </c>
      <c r="P19" s="8">
        <f>VLOOKUP(B19,[1]BDD!A:BJ,35,0)</f>
        <v>330</v>
      </c>
      <c r="Q19" s="46"/>
      <c r="R19" s="54" t="s">
        <v>23</v>
      </c>
      <c r="S19" s="53" t="s">
        <v>23</v>
      </c>
      <c r="T19" s="55" t="s">
        <v>9</v>
      </c>
      <c r="U19" s="7" t="str">
        <f>VLOOKUP(B19,[1]BDD!A:BJ,60,0)</f>
        <v>VIGENTE</v>
      </c>
      <c r="X19" s="6">
        <v>1</v>
      </c>
      <c r="Y19" s="5">
        <v>44253</v>
      </c>
      <c r="Z19" s="4" t="str">
        <f>VLOOKUP(B19,[1]BDD!A:BJ,62,0)</f>
        <v xml:space="preserve">https://community.secop.gov.co/Public/Tendering/OpportunityDetail/Index?noticeUID=CO1.NTC.2524961&amp;isFromPublicArea=True&amp;isModal=False
</v>
      </c>
      <c r="AA19" t="str">
        <f>CONCATENATE("EXAMENES_MED_",B19,"-",D19," ",C19)</f>
        <v>EXAMENES_MED_NC-CPS-018-2022-JUVENAL NIÑO LANDINEZ</v>
      </c>
    </row>
    <row r="20" spans="1:27" ht="12.75" x14ac:dyDescent="0.2">
      <c r="A20" s="8">
        <v>19</v>
      </c>
      <c r="B20" s="14" t="s">
        <v>1135</v>
      </c>
      <c r="C20" s="6" t="s">
        <v>1134</v>
      </c>
      <c r="D20" s="6" t="s">
        <v>689</v>
      </c>
      <c r="E20" s="13">
        <f>VLOOKUP(B20,[1]BDD!A:BJ,20,0)</f>
        <v>1113622677</v>
      </c>
      <c r="F20" s="11" t="s">
        <v>1133</v>
      </c>
      <c r="G20" s="24">
        <v>31687</v>
      </c>
      <c r="H20" s="18" t="s">
        <v>1133</v>
      </c>
      <c r="I20" s="10" t="s">
        <v>4</v>
      </c>
      <c r="J20" s="10" t="s">
        <v>1132</v>
      </c>
      <c r="K20" s="8" t="str">
        <f>VLOOKUP(B20,[1]BDD!A:BJ,7,0)</f>
        <v>Prestar los servicios profesionales a la Oficina Asesora Jurídica de Parques Nacionales Naturales, para asesorar y ejercer la defensa y representación judicial de la entidad en los procesos penales, policivos, ambientales e incidentes de reparación integral en curso y los que surjan frente al cometimiento de conductas punibles contra los recursos naturales y el medio ambiente.</v>
      </c>
      <c r="L20" s="6" t="s">
        <v>1131</v>
      </c>
      <c r="M20" s="3">
        <v>3007073869</v>
      </c>
      <c r="N20" s="9">
        <f>VLOOKUP(B20,[1]BDD!A:BJ,15,0)</f>
        <v>8973000</v>
      </c>
      <c r="O20" s="8" t="str">
        <f>VLOOKUP(B20,[1]BDD!A:BJ,31,0)</f>
        <v>2 SUPERVISOR</v>
      </c>
      <c r="P20" s="8">
        <f>VLOOKUP(B20,[1]BDD!A:BJ,35,0)</f>
        <v>329</v>
      </c>
      <c r="Q20" s="46"/>
      <c r="R20" s="54" t="s">
        <v>23</v>
      </c>
      <c r="S20" s="53" t="s">
        <v>1130</v>
      </c>
      <c r="T20" s="53" t="s">
        <v>153</v>
      </c>
      <c r="U20" s="7" t="str">
        <f>VLOOKUP(B20,[1]BDD!A:BJ,60,0)</f>
        <v>VIGENTE</v>
      </c>
      <c r="X20" s="6">
        <v>1</v>
      </c>
      <c r="Y20" s="5">
        <v>44236</v>
      </c>
      <c r="Z20" s="4" t="str">
        <f>VLOOKUP(B20,[1]BDD!A:BJ,62,0)</f>
        <v xml:space="preserve">https://community.secop.gov.co/Public/Tendering/OpportunityDetail/Index?noticeUID=CO1.NTC.2523382&amp;isFromPublicArea=True&amp;isModal=False
</v>
      </c>
      <c r="AA20" t="str">
        <f>CONCATENATE("EXAMENES_MED_",B20,"-",D20," ",C20)</f>
        <v>EXAMENES_MED_NC-CPS-019-2022-ANDRES FELIPE VELASCO RIVERA</v>
      </c>
    </row>
    <row r="21" spans="1:27" ht="12.75" x14ac:dyDescent="0.2">
      <c r="A21" s="8">
        <v>20</v>
      </c>
      <c r="B21" s="14" t="s">
        <v>1129</v>
      </c>
      <c r="C21" s="46" t="s">
        <v>1128</v>
      </c>
      <c r="D21" s="46" t="s">
        <v>1127</v>
      </c>
      <c r="E21" s="13">
        <f>VLOOKUP(B21,[1]BDD!A:BJ,20,0)</f>
        <v>1015456251</v>
      </c>
      <c r="F21" s="20" t="s">
        <v>5</v>
      </c>
      <c r="G21" s="24">
        <v>34930</v>
      </c>
      <c r="H21" s="23" t="s">
        <v>1126</v>
      </c>
      <c r="I21" s="22" t="s">
        <v>26</v>
      </c>
      <c r="J21" s="10" t="s">
        <v>1125</v>
      </c>
      <c r="K21" s="8" t="str">
        <f>VLOOKUP(B21,[1]BDD!A:BJ,7,0)</f>
        <v>Prestación de Servicios Profesionales para llevar a cabo las actividades propias del proceso de Gestión Contractual con énfasis en el manejo de las plataformas para Parques Nacionales Naturales de Colombia</v>
      </c>
      <c r="L21" s="46" t="s">
        <v>1124</v>
      </c>
      <c r="M21" s="49">
        <v>3192759689</v>
      </c>
      <c r="N21" s="9">
        <f>VLOOKUP(B21,[1]BDD!A:BJ,15,0)</f>
        <v>3764000</v>
      </c>
      <c r="O21" s="8" t="str">
        <f>VLOOKUP(B21,[1]BDD!A:BJ,31,0)</f>
        <v>2 SUPERVISOR</v>
      </c>
      <c r="P21" s="8">
        <f>VLOOKUP(B21,[1]BDD!A:BJ,35,0)</f>
        <v>344</v>
      </c>
      <c r="Q21" s="46"/>
      <c r="R21" s="54" t="s">
        <v>894</v>
      </c>
      <c r="S21" s="53" t="s">
        <v>25</v>
      </c>
      <c r="T21" s="53" t="s">
        <v>9</v>
      </c>
      <c r="U21" s="7" t="str">
        <f>VLOOKUP(B21,[1]BDD!A:BJ,60,0)</f>
        <v>VIGENTE</v>
      </c>
      <c r="X21" s="6">
        <v>1</v>
      </c>
      <c r="Y21" s="5">
        <v>44300</v>
      </c>
      <c r="Z21" s="4" t="str">
        <f>VLOOKUP(B21,[1]BDD!A:BJ,62,0)</f>
        <v>https://community.secop.gov.co/Public/Tendering/OpportunityDetail/Index?noticeUID=CO1.NTC.2523167&amp;isFromPublicArea=True&amp;isModal=False</v>
      </c>
      <c r="AA21" t="str">
        <f>CONCATENATE("EXAMENES_MED_",B21,"-",D21," ",C21)</f>
        <v>EXAMENES_MED_NC-CPS-020-2022-NELLY YOJHANA CAMARGO BERNAL</v>
      </c>
    </row>
    <row r="22" spans="1:27" ht="12.75" x14ac:dyDescent="0.2">
      <c r="A22" s="8">
        <v>21</v>
      </c>
      <c r="B22" s="14" t="s">
        <v>1123</v>
      </c>
      <c r="C22" s="46" t="s">
        <v>1122</v>
      </c>
      <c r="D22" s="46" t="s">
        <v>1121</v>
      </c>
      <c r="E22" s="13">
        <f>VLOOKUP(B22,[1]BDD!A:BJ,20,0)</f>
        <v>79918096</v>
      </c>
      <c r="F22" s="20" t="s">
        <v>5</v>
      </c>
      <c r="G22" s="24">
        <v>29350</v>
      </c>
      <c r="H22" s="21" t="s">
        <v>5</v>
      </c>
      <c r="I22" s="22" t="s">
        <v>19</v>
      </c>
      <c r="J22" s="10" t="s">
        <v>1120</v>
      </c>
      <c r="K22" s="8" t="str">
        <f>VLOOKUP(B22,[1]BDD!A:BJ,7,0)</f>
        <v>Prestar los servicios profesionales en la Oficina Asesora Jurídica de Parques Nacionales Naturales para apoyar la revisión y sustanciación de los procesos de corbo persuasivo y coactivo en el ámbito de la jurisdicción coactiva, así como en la representación judicial y extrajudicial de los procesos y asuntos en los cuales pueda llegar a ser parte la entidad.</v>
      </c>
      <c r="L22" s="46" t="s">
        <v>1119</v>
      </c>
      <c r="M22" s="49">
        <v>4761833</v>
      </c>
      <c r="N22" s="9">
        <f>VLOOKUP(B22,[1]BDD!A:BJ,15,0)</f>
        <v>6304000</v>
      </c>
      <c r="O22" s="8" t="str">
        <f>VLOOKUP(B22,[1]BDD!A:BJ,31,0)</f>
        <v>2 SUPERVISOR</v>
      </c>
      <c r="P22" s="8">
        <f>VLOOKUP(B22,[1]BDD!A:BJ,35,0)</f>
        <v>330</v>
      </c>
      <c r="Q22" s="46"/>
      <c r="R22" s="54" t="s">
        <v>23</v>
      </c>
      <c r="S22" s="53" t="s">
        <v>925</v>
      </c>
      <c r="T22" s="53" t="s">
        <v>153</v>
      </c>
      <c r="U22" s="7" t="str">
        <f>VLOOKUP(B22,[1]BDD!A:BJ,60,0)</f>
        <v>VIGENTE</v>
      </c>
      <c r="X22" s="6">
        <v>1</v>
      </c>
      <c r="Y22" s="5">
        <v>44216</v>
      </c>
      <c r="Z22" s="4" t="str">
        <f>VLOOKUP(B22,[1]BDD!A:BJ,62,0)</f>
        <v xml:space="preserve">https://community.secop.gov.co/Public/Tendering/OpportunityDetail/Index?noticeUID=CO1.NTC.2523615&amp;isFromPublicArea=True&amp;isModal=False
</v>
      </c>
      <c r="AA22" t="str">
        <f>CONCATENATE("EXAMENES_MED_",B22,"-",D22," ",C22)</f>
        <v>EXAMENES_MED_NC-CPS-021-2022-WILLIAM GIOVANNY URRUTIA RAMIREZ</v>
      </c>
    </row>
    <row r="23" spans="1:27" ht="12.75" x14ac:dyDescent="0.2">
      <c r="A23" s="8">
        <v>22</v>
      </c>
      <c r="B23" s="14" t="s">
        <v>1118</v>
      </c>
      <c r="C23" s="46" t="s">
        <v>1117</v>
      </c>
      <c r="D23" s="46" t="s">
        <v>1116</v>
      </c>
      <c r="E23" s="13">
        <f>VLOOKUP(B23,[1]BDD!A:BJ,20,0)</f>
        <v>51748041</v>
      </c>
      <c r="F23" s="20" t="s">
        <v>5</v>
      </c>
      <c r="G23" s="24">
        <v>23663</v>
      </c>
      <c r="H23" s="23" t="s">
        <v>5</v>
      </c>
      <c r="I23" s="22" t="s">
        <v>26</v>
      </c>
      <c r="J23" s="10" t="s">
        <v>1115</v>
      </c>
      <c r="K23" s="8" t="str">
        <f>VLOOKUP(B23,[1]BDD!A:BJ,7,0)</f>
        <v>Prestar los servicios profesionales para el desarrollo de las actividades relacionadas con la Dimensión de Talento Humano del Modelo Integrado de Planeación y Gestión – MIPG, para los componentes de planeación y lo correspondiente al plan de previsión de recursos humanos, con el fin de fortalecer la gestión propia del talento humano de Parques Nacionales Naturales de Colombia.</v>
      </c>
      <c r="L23" s="46" t="s">
        <v>1114</v>
      </c>
      <c r="M23" s="49">
        <v>2693706</v>
      </c>
      <c r="N23" s="9">
        <f>VLOOKUP(B23,[1]BDD!A:BJ,15,0)</f>
        <v>6794000</v>
      </c>
      <c r="O23" s="8" t="str">
        <f>VLOOKUP(B23,[1]BDD!A:BJ,31,0)</f>
        <v>2 SUPERVISOR</v>
      </c>
      <c r="P23" s="8">
        <f>VLOOKUP(B23,[1]BDD!A:BJ,35,0)</f>
        <v>345</v>
      </c>
      <c r="Q23" s="46"/>
      <c r="R23" s="54" t="s">
        <v>881</v>
      </c>
      <c r="S23" s="53" t="s">
        <v>25</v>
      </c>
      <c r="T23" s="53" t="s">
        <v>9</v>
      </c>
      <c r="U23" s="7" t="str">
        <f>VLOOKUP(B23,[1]BDD!A:BJ,60,0)</f>
        <v>VIGENTE</v>
      </c>
      <c r="X23" s="6">
        <v>1</v>
      </c>
      <c r="Y23" s="5">
        <v>44221</v>
      </c>
      <c r="Z23" s="4" t="str">
        <f>VLOOKUP(B23,[1]BDD!A:BJ,62,0)</f>
        <v xml:space="preserve">https://community.secop.gov.co/Public/Tendering/OpportunityDetail/Index?noticeUID=CO1.NTC.2522020&amp;isFromPublicArea=True&amp;isModal=False
</v>
      </c>
      <c r="AA23" t="str">
        <f>CONCATENATE("EXAMENES_MED_",B23,"-",D23," ",C23)</f>
        <v>EXAMENES_MED_NC-CPS-022-2022-MARTHA CECILIA MARQUEZ DIAZ</v>
      </c>
    </row>
    <row r="24" spans="1:27" ht="12.75" x14ac:dyDescent="0.2">
      <c r="A24" s="8">
        <v>23</v>
      </c>
      <c r="B24" s="14" t="s">
        <v>1113</v>
      </c>
      <c r="C24" s="6" t="s">
        <v>1112</v>
      </c>
      <c r="D24" s="6" t="s">
        <v>616</v>
      </c>
      <c r="E24" s="13">
        <f>VLOOKUP(B24,[1]BDD!A:BJ,20,0)</f>
        <v>79532167</v>
      </c>
      <c r="F24" s="11" t="s">
        <v>5</v>
      </c>
      <c r="G24" s="42">
        <v>25808</v>
      </c>
      <c r="H24" s="15" t="s">
        <v>5</v>
      </c>
      <c r="I24" s="15" t="s">
        <v>4</v>
      </c>
      <c r="J24" s="10" t="s">
        <v>1111</v>
      </c>
      <c r="K24" s="8" t="str">
        <f>VLOOKUP(B24,[1]BDD!A:BJ,7,0)</f>
        <v>Prestar los servicios profesionales para el desarrollo de las actividades relacionadas con la Dimensión de Talento Humano del Modelo Integrado de Planeación y Gestión – MIPG, para los componentes de Bienestar e incentivos para la vigencia 2022, así como el programa desvinculación asistida, con el fin de fortalecer la gestión propia del talento humano de Parques Nacionales Naturales de Colombia</v>
      </c>
      <c r="L24" s="46" t="s">
        <v>1110</v>
      </c>
      <c r="M24" s="49">
        <v>3002159322</v>
      </c>
      <c r="N24" s="9">
        <f>VLOOKUP(B24,[1]BDD!A:BJ,15,0)</f>
        <v>5700000</v>
      </c>
      <c r="O24" s="8" t="str">
        <f>VLOOKUP(B24,[1]BDD!A:BJ,31,0)</f>
        <v>2 SUPERVISOR</v>
      </c>
      <c r="P24" s="8">
        <f>VLOOKUP(B24,[1]BDD!A:BJ,35,0)</f>
        <v>345</v>
      </c>
      <c r="Q24" s="46"/>
      <c r="R24" s="54" t="s">
        <v>1109</v>
      </c>
      <c r="S24" s="53" t="s">
        <v>1108</v>
      </c>
      <c r="T24" s="53" t="s">
        <v>9</v>
      </c>
      <c r="U24" s="7" t="str">
        <f>VLOOKUP(B24,[1]BDD!A:BJ,60,0)</f>
        <v>VIGENTE</v>
      </c>
      <c r="X24" s="6">
        <v>1</v>
      </c>
      <c r="Y24" s="5">
        <v>43529</v>
      </c>
      <c r="Z24" s="4" t="str">
        <f>VLOOKUP(B24,[1]BDD!A:BJ,62,0)</f>
        <v xml:space="preserve">https://community.secop.gov.co/Public/Tendering/OpportunityDetail/Index?noticeUID=CO1.NTC.2528139&amp;isFromPublicArea=True&amp;isModal=False
</v>
      </c>
      <c r="AA24" t="str">
        <f>CONCATENATE("EXAMENES_MED_",B24,"-",D24," ",C24)</f>
        <v>EXAMENES_MED_NC-CPS-023-2022-CAMILO ERNESTO VINCHIRA PARRA</v>
      </c>
    </row>
    <row r="25" spans="1:27" ht="12.75" x14ac:dyDescent="0.2">
      <c r="A25" s="8">
        <v>24</v>
      </c>
      <c r="B25" s="14" t="s">
        <v>1107</v>
      </c>
      <c r="C25" s="46" t="s">
        <v>1106</v>
      </c>
      <c r="D25" s="46" t="s">
        <v>1105</v>
      </c>
      <c r="E25" s="13">
        <f>VLOOKUP(B25,[1]BDD!A:BJ,20,0)</f>
        <v>79781725</v>
      </c>
      <c r="F25" s="20" t="s">
        <v>5</v>
      </c>
      <c r="G25" s="24">
        <v>27534</v>
      </c>
      <c r="H25" s="23" t="s">
        <v>5</v>
      </c>
      <c r="I25" s="22" t="s">
        <v>4</v>
      </c>
      <c r="J25" s="10" t="s">
        <v>821</v>
      </c>
      <c r="K25" s="8" t="str">
        <f>VLOOKUP(B25,[1]BDD!A:BJ,7,0)</f>
        <v>Prestar los servicios profesionales en la Oficina Asesora Jurídica de Parques Nacionales Naturales para ejercer la defensa y representación judicial y extrajudicial y de derecho ambiental de la entidad en los procesos y asuntos en los cuales pueda llegar a hacer parte</v>
      </c>
      <c r="L25" s="46" t="s">
        <v>1104</v>
      </c>
      <c r="M25" s="49">
        <v>3115437641</v>
      </c>
      <c r="N25" s="9">
        <f>VLOOKUP(B25,[1]BDD!A:BJ,15,0)</f>
        <v>6794000</v>
      </c>
      <c r="O25" s="8" t="str">
        <f>VLOOKUP(B25,[1]BDD!A:BJ,31,0)</f>
        <v>2 SUPERVISOR</v>
      </c>
      <c r="P25" s="8">
        <f>VLOOKUP(B25,[1]BDD!A:BJ,35,0)</f>
        <v>329</v>
      </c>
      <c r="Q25" s="46"/>
      <c r="R25" s="54" t="s">
        <v>23</v>
      </c>
      <c r="S25" s="53" t="s">
        <v>819</v>
      </c>
      <c r="T25" s="53" t="s">
        <v>9</v>
      </c>
      <c r="U25" s="7" t="str">
        <f>VLOOKUP(B25,[1]BDD!A:BJ,60,0)</f>
        <v>VIGENTE</v>
      </c>
      <c r="X25" s="6">
        <v>1</v>
      </c>
      <c r="Y25" s="5">
        <v>43522</v>
      </c>
      <c r="Z25" s="4" t="str">
        <f>VLOOKUP(B25,[1]BDD!A:BJ,62,0)</f>
        <v xml:space="preserve">https://community.secop.gov.co/Public/Tendering/OpportunityDetail/Index?noticeUID=CO1.NTC.2527919&amp;isFromPublicArea=True&amp;isModal=False
</v>
      </c>
      <c r="AA25" t="str">
        <f>CONCATENATE("EXAMENES_MED_",B25,"-",D25," ",C25)</f>
        <v>EXAMENES_MED_NC-CPS-024-2022-ANDRES EDUARDO VELASQUEZ VARGAS</v>
      </c>
    </row>
    <row r="26" spans="1:27" ht="12.75" x14ac:dyDescent="0.2">
      <c r="A26" s="8">
        <v>25</v>
      </c>
      <c r="B26" s="14" t="s">
        <v>1103</v>
      </c>
      <c r="C26" s="46" t="s">
        <v>1102</v>
      </c>
      <c r="D26" s="46" t="s">
        <v>1101</v>
      </c>
      <c r="E26" s="13">
        <f>VLOOKUP(B26,[1]BDD!A:BJ,20,0)</f>
        <v>52152097</v>
      </c>
      <c r="F26" s="20" t="s">
        <v>5</v>
      </c>
      <c r="G26" s="24">
        <v>27461</v>
      </c>
      <c r="H26" s="23" t="s">
        <v>1100</v>
      </c>
      <c r="I26" s="22" t="s">
        <v>4</v>
      </c>
      <c r="J26" s="10" t="s">
        <v>1099</v>
      </c>
      <c r="K26" s="8" t="str">
        <f>VLOOKUP(B26,[1]BDD!A:BJ,7,0)</f>
        <v>Prestar los servicios profesionales en la Oficina Asesora Jurídica, para apoyar las actividades relacionadas con el Sistema Integrado de Gestión y Planeación, así como en los procesos presupuestales y financieros</v>
      </c>
      <c r="L26" s="46" t="s">
        <v>1098</v>
      </c>
      <c r="M26" s="49">
        <v>3153989851</v>
      </c>
      <c r="N26" s="9">
        <f>VLOOKUP(B26,[1]BDD!A:BJ,15,0)</f>
        <v>6665000</v>
      </c>
      <c r="O26" s="8" t="str">
        <f>VLOOKUP(B26,[1]BDD!A:BJ,31,0)</f>
        <v>2 SUPERVISOR</v>
      </c>
      <c r="P26" s="8">
        <f>VLOOKUP(B26,[1]BDD!A:BJ,35,0)</f>
        <v>330</v>
      </c>
      <c r="Q26" s="46"/>
      <c r="R26" s="54" t="s">
        <v>1040</v>
      </c>
      <c r="S26" s="53" t="s">
        <v>1097</v>
      </c>
      <c r="T26" s="53" t="s">
        <v>9</v>
      </c>
      <c r="U26" s="7" t="str">
        <f>VLOOKUP(B26,[1]BDD!A:BJ,60,0)</f>
        <v>VIGENTE</v>
      </c>
      <c r="X26" s="6">
        <v>1</v>
      </c>
      <c r="Y26" s="5">
        <v>44256</v>
      </c>
      <c r="Z26" s="4" t="str">
        <f>VLOOKUP(B26,[1]BDD!A:BJ,62,0)</f>
        <v>https://community.secop.gov.co/Public/Tendering/OpportunityDetail/Index?noticeUID=CO1.NTC.2527820&amp;isFromPublicArea=True&amp;isModal=False</v>
      </c>
      <c r="AA26" t="str">
        <f>CONCATENATE("EXAMENES_MED_",B26,"-",D26," ",C26)</f>
        <v>EXAMENES_MED_NC-CPS-025-2022-MARIA ANGEL GONZALEZ ROIS</v>
      </c>
    </row>
    <row r="27" spans="1:27" ht="12.75" x14ac:dyDescent="0.2">
      <c r="A27" s="8">
        <v>26</v>
      </c>
      <c r="B27" s="14" t="s">
        <v>1096</v>
      </c>
      <c r="C27" s="46" t="s">
        <v>1095</v>
      </c>
      <c r="D27" s="46" t="s">
        <v>1094</v>
      </c>
      <c r="E27" s="13">
        <f>VLOOKUP(B27,[1]BDD!A:BJ,20,0)</f>
        <v>1032363869</v>
      </c>
      <c r="F27" s="20" t="s">
        <v>5</v>
      </c>
      <c r="G27" s="24">
        <v>31499</v>
      </c>
      <c r="H27" s="23" t="s">
        <v>5</v>
      </c>
      <c r="I27" s="22" t="s">
        <v>4</v>
      </c>
      <c r="J27" s="10" t="s">
        <v>1093</v>
      </c>
      <c r="K27" s="8" t="str">
        <f>VLOOKUP(B27,[1]BDD!A:BJ,7,0)</f>
        <v>Prestación de servicios profesionales para la administración de datos generados a partir  del sensoramiento remoto  relacionados con  acuerdos de restauración con campesinos en Parques Nacionales</v>
      </c>
      <c r="L27" s="46" t="s">
        <v>1092</v>
      </c>
      <c r="M27" s="49">
        <v>3197583657</v>
      </c>
      <c r="N27" s="9">
        <f>VLOOKUP(B27,[1]BDD!A:BJ,15,0)</f>
        <v>5700000</v>
      </c>
      <c r="O27" s="8" t="str">
        <f>VLOOKUP(B27,[1]BDD!A:BJ,31,0)</f>
        <v>2 SUPERVISOR</v>
      </c>
      <c r="P27" s="8">
        <f>VLOOKUP(B27,[1]BDD!A:BJ,35,0)</f>
        <v>329</v>
      </c>
      <c r="Q27" s="46"/>
      <c r="R27" s="2" t="s">
        <v>933</v>
      </c>
      <c r="S27" s="53" t="s">
        <v>1063</v>
      </c>
      <c r="T27" s="53" t="s">
        <v>9</v>
      </c>
      <c r="U27" s="7" t="str">
        <f>VLOOKUP(B27,[1]BDD!A:BJ,60,0)</f>
        <v>VIGENTE</v>
      </c>
      <c r="X27" s="6">
        <v>1</v>
      </c>
      <c r="Y27" s="5">
        <v>44235</v>
      </c>
      <c r="Z27" s="4" t="str">
        <f>VLOOKUP(B27,[1]BDD!A:BJ,62,0)</f>
        <v xml:space="preserve">https://community.secop.gov.co/Public/Tendering/OpportunityDetail/Index?noticeUID=CO1.NTC.2529056&amp;isFromPublicArea=True&amp;isModal=False
</v>
      </c>
      <c r="AA27" t="str">
        <f>CONCATENATE("EXAMENES_MED_",B27,"-",D27," ",C27)</f>
        <v>EXAMENES_MED_NC-CPS-026-2022-ANA MARIA HERNANDEZ ANZOLA</v>
      </c>
    </row>
    <row r="28" spans="1:27" ht="12.75" x14ac:dyDescent="0.2">
      <c r="A28" s="8">
        <v>27</v>
      </c>
      <c r="B28" s="14" t="s">
        <v>1091</v>
      </c>
      <c r="C28" s="6" t="s">
        <v>1090</v>
      </c>
      <c r="D28" s="6" t="s">
        <v>1089</v>
      </c>
      <c r="E28" s="13">
        <f>VLOOKUP(B28,[1]BDD!A:BJ,20,0)</f>
        <v>1136879550</v>
      </c>
      <c r="F28" s="11" t="s">
        <v>5</v>
      </c>
      <c r="G28" s="24">
        <v>32013</v>
      </c>
      <c r="H28" s="15" t="s">
        <v>5</v>
      </c>
      <c r="I28" s="10" t="s">
        <v>4</v>
      </c>
      <c r="J28" s="10" t="s">
        <v>1088</v>
      </c>
      <c r="K28" s="8" t="str">
        <f>VLOOKUP(B28,[1]BDD!A:BJ,7,0)</f>
        <v>Prestar los servicios profesionales en la Oficina Asesora Jurídica de Parques Nacionales Naturales para apoyar la revisión de los planes de manejo o instrumentos de planificación de las áreas protegidas, así como elaborar instrumentos normativos que conduzcan al cumplimiento de la misión y funciones de la entidad</v>
      </c>
      <c r="L28" s="46" t="s">
        <v>1087</v>
      </c>
      <c r="M28" s="6">
        <v>3108049700</v>
      </c>
      <c r="N28" s="9">
        <f>VLOOKUP(B28,[1]BDD!A:BJ,15,0)</f>
        <v>6665000</v>
      </c>
      <c r="O28" s="8" t="str">
        <f>VLOOKUP(B28,[1]BDD!A:BJ,31,0)</f>
        <v>2 SUPERVISOR</v>
      </c>
      <c r="P28" s="8">
        <f>VLOOKUP(B28,[1]BDD!A:BJ,35,0)</f>
        <v>330</v>
      </c>
      <c r="Q28" s="46"/>
      <c r="R28" s="2" t="s">
        <v>23</v>
      </c>
      <c r="S28" s="1" t="s">
        <v>1086</v>
      </c>
      <c r="T28" s="1" t="s">
        <v>153</v>
      </c>
      <c r="U28" s="7" t="str">
        <f>VLOOKUP(B28,[1]BDD!A:BJ,60,0)</f>
        <v>VIGENTE</v>
      </c>
      <c r="X28" s="6">
        <v>1</v>
      </c>
      <c r="Y28" s="5">
        <v>43504</v>
      </c>
      <c r="Z28" s="4" t="str">
        <f>VLOOKUP(B28,[1]BDD!A:BJ,62,0)</f>
        <v xml:space="preserve">https://community.secop.gov.co/Public/Tendering/OpportunityDetail/Index?noticeUID=CO1.NTC.2529642&amp;isFromPublicArea=True&amp;isModal=False
</v>
      </c>
      <c r="AA28" t="str">
        <f>CONCATENATE("EXAMENES_MED_",B28,"-",D28," ",C28)</f>
        <v>EXAMENES_MED_NC-CPS-027-2022-PAOLA CATALINA ISOZA VELASQUEZ</v>
      </c>
    </row>
    <row r="29" spans="1:27" ht="12.75" x14ac:dyDescent="0.2">
      <c r="A29" s="8">
        <v>28</v>
      </c>
      <c r="B29" s="14" t="s">
        <v>1085</v>
      </c>
      <c r="C29" s="6" t="s">
        <v>1084</v>
      </c>
      <c r="D29" s="6" t="s">
        <v>1083</v>
      </c>
      <c r="E29" s="13">
        <f>VLOOKUP(B29,[1]BDD!A:BJ,20,0)</f>
        <v>46669762</v>
      </c>
      <c r="F29" s="20" t="s">
        <v>508</v>
      </c>
      <c r="G29" s="24">
        <v>27031</v>
      </c>
      <c r="H29" s="15" t="s">
        <v>508</v>
      </c>
      <c r="I29" s="10" t="s">
        <v>4</v>
      </c>
      <c r="J29" s="10" t="s">
        <v>1082</v>
      </c>
      <c r="K29" s="8" t="str">
        <f>VLOOKUP(B29,[1]BDD!A:BJ,7,0)</f>
        <v xml:space="preserve">Prestación de servicios profesionales para adelantar la gestión presupuestal y administrativa, así como la implementación y seguimiento de los temas de calidad en la Subdirección de Gestión y Manejo de Áreas Protegidas.	</v>
      </c>
      <c r="L29" s="46" t="s">
        <v>1081</v>
      </c>
      <c r="M29" s="6">
        <v>3118081477</v>
      </c>
      <c r="N29" s="9">
        <f>VLOOKUP(B29,[1]BDD!A:BJ,15,0)</f>
        <v>7574000</v>
      </c>
      <c r="O29" s="8" t="str">
        <f>VLOOKUP(B29,[1]BDD!A:BJ,31,0)</f>
        <v>2 SUPERVISOR</v>
      </c>
      <c r="P29" s="8">
        <f>VLOOKUP(B29,[1]BDD!A:BJ,35,0)</f>
        <v>345</v>
      </c>
      <c r="Q29" s="46"/>
      <c r="R29" s="2" t="s">
        <v>1040</v>
      </c>
      <c r="S29" s="1" t="s">
        <v>951</v>
      </c>
      <c r="T29" s="1" t="s">
        <v>9</v>
      </c>
      <c r="U29" s="7" t="str">
        <f>VLOOKUP(B29,[1]BDD!A:BJ,60,0)</f>
        <v>VIGENTE</v>
      </c>
      <c r="X29" s="6">
        <v>1</v>
      </c>
      <c r="Y29" s="5">
        <v>44215</v>
      </c>
      <c r="Z29" s="4" t="str">
        <f>VLOOKUP(B29,[1]BDD!A:BJ,62,0)</f>
        <v>https://community.secop.gov.co/Public/Tendering/OpportunityDetail/Index?noticeUID=CO1.NTC.2533868&amp;isFromPublicArea=True&amp;isModal=False</v>
      </c>
      <c r="AA29" t="str">
        <f>CONCATENATE("EXAMENES_MED_",B29,"-",D29," ",C29)</f>
        <v>EXAMENES_MED_NC-CPS-028-2022-SANDRA YANETH PEREZ SALAZAR</v>
      </c>
    </row>
    <row r="30" spans="1:27" ht="12.75" x14ac:dyDescent="0.2">
      <c r="A30" s="8">
        <v>29</v>
      </c>
      <c r="B30" s="14" t="s">
        <v>1080</v>
      </c>
      <c r="C30" s="6" t="s">
        <v>1079</v>
      </c>
      <c r="D30" s="6" t="s">
        <v>1078</v>
      </c>
      <c r="E30" s="13">
        <f>VLOOKUP(B30,[1]BDD!A:BJ,20,0)</f>
        <v>1136881699</v>
      </c>
      <c r="F30" s="11" t="s">
        <v>5</v>
      </c>
      <c r="G30" s="24">
        <v>32773</v>
      </c>
      <c r="H30" s="15" t="s">
        <v>5</v>
      </c>
      <c r="I30" s="10" t="s">
        <v>26</v>
      </c>
      <c r="J30" s="10" t="s">
        <v>1077</v>
      </c>
      <c r="K30" s="8" t="str">
        <f>VLOOKUP(B30,[1]BDD!A:BJ,7,0)</f>
        <v>Prestar servicios profesionales en el diseño e implementación de estrategias de promoción y divulgación de las áreas protegidas con vocación ecoturística de Parques Nacionales Naturales de Colombia, de acuerdo a las estrategias enfocadas al mejoramiento de la prestación de los servicios asociados.</v>
      </c>
      <c r="L30" s="46" t="s">
        <v>1076</v>
      </c>
      <c r="M30" s="6">
        <v>3232257872</v>
      </c>
      <c r="N30" s="9">
        <f>VLOOKUP(B30,[1]BDD!A:BJ,15,0)</f>
        <v>4100000</v>
      </c>
      <c r="O30" s="8" t="str">
        <f>VLOOKUP(B30,[1]BDD!A:BJ,31,0)</f>
        <v>2 SUPERVISOR</v>
      </c>
      <c r="P30" s="8">
        <f>VLOOKUP(B30,[1]BDD!A:BJ,35,0)</f>
        <v>330</v>
      </c>
      <c r="Q30" s="46"/>
      <c r="R30" s="2" t="s">
        <v>1040</v>
      </c>
      <c r="S30" s="1" t="s">
        <v>25</v>
      </c>
      <c r="T30" s="1" t="s">
        <v>9</v>
      </c>
      <c r="U30" s="7" t="str">
        <f>VLOOKUP(B30,[1]BDD!A:BJ,60,0)</f>
        <v>VIGENTE</v>
      </c>
      <c r="X30" s="6">
        <v>1</v>
      </c>
      <c r="Y30" s="5">
        <v>44263</v>
      </c>
      <c r="Z30" s="4" t="str">
        <f>VLOOKUP(B30,[1]BDD!A:BJ,62,0)</f>
        <v xml:space="preserve">https://community.secop.gov.co/Public/Tendering/OpportunityDetail/Index?noticeUID=CO1.NTC.2535283&amp;isFromPublicArea=True&amp;isModal=False
</v>
      </c>
      <c r="AA30" t="str">
        <f>CONCATENATE("EXAMENES_MED_",B30,"-",D30," ",C30)</f>
        <v>EXAMENES_MED_NC-CPS-029-2022-SIMON DANIEL RODRIGUEZ PINILLA</v>
      </c>
    </row>
    <row r="31" spans="1:27" ht="12.75" x14ac:dyDescent="0.2">
      <c r="A31" s="8">
        <v>30</v>
      </c>
      <c r="B31" s="14" t="s">
        <v>1075</v>
      </c>
      <c r="C31" s="6" t="s">
        <v>1074</v>
      </c>
      <c r="D31" s="6" t="s">
        <v>1073</v>
      </c>
      <c r="E31" s="13">
        <f>VLOOKUP(B31,[1]BDD!A:BJ,20,0)</f>
        <v>1085272006</v>
      </c>
      <c r="F31" s="11" t="s">
        <v>615</v>
      </c>
      <c r="G31" s="24">
        <v>32557</v>
      </c>
      <c r="H31" s="15" t="s">
        <v>615</v>
      </c>
      <c r="I31" s="10" t="s">
        <v>26</v>
      </c>
      <c r="J31" s="10" t="s">
        <v>1072</v>
      </c>
      <c r="K31" s="8" t="str">
        <f>VLOOKUP(B31,[1]BDD!A:BJ,7,0)</f>
        <v>Prestar los servicios profesionales al Grupo de Predios de la Oficina Asesora Jurídica para apoyar los asuntos prediales en especial los relacionados con los procesos de saneamiento al interior de las áreas del sistema de Parques Nacionales Naturales.</v>
      </c>
      <c r="L31" s="46" t="s">
        <v>1071</v>
      </c>
      <c r="M31" s="6">
        <v>3002542275</v>
      </c>
      <c r="N31" s="9">
        <f>VLOOKUP(B31,[1]BDD!A:BJ,15,0)</f>
        <v>6304000</v>
      </c>
      <c r="O31" s="8" t="str">
        <f>VLOOKUP(B31,[1]BDD!A:BJ,31,0)</f>
        <v>2 SUPERVISOR</v>
      </c>
      <c r="P31" s="8">
        <f>VLOOKUP(B31,[1]BDD!A:BJ,35,0)</f>
        <v>330</v>
      </c>
      <c r="Q31" s="46"/>
      <c r="R31" s="2" t="s">
        <v>23</v>
      </c>
      <c r="S31" s="1" t="s">
        <v>25</v>
      </c>
      <c r="T31" s="1" t="s">
        <v>9</v>
      </c>
      <c r="U31" s="7" t="str">
        <f>VLOOKUP(B31,[1]BDD!A:BJ,60,0)</f>
        <v>VIGENTE</v>
      </c>
      <c r="X31" s="6">
        <v>1</v>
      </c>
      <c r="Y31" s="5">
        <v>44426</v>
      </c>
      <c r="Z31" s="4" t="str">
        <f>VLOOKUP(B31,[1]BDD!A:BJ,62,0)</f>
        <v xml:space="preserve">https://community.secop.gov.co/Public/Tendering/OpportunityDetail/Index?noticeUID=CO1.NTC.2535636&amp;isFromPublicArea=True&amp;isModal=False
</v>
      </c>
      <c r="AA31" t="str">
        <f>CONCATENATE("EXAMENES_MED_",B31,"-",D31," ",C31)</f>
        <v>EXAMENES_MED_NC-CPS-030-2022-CARLOS DANIEL MONCAYO SAMUDIO</v>
      </c>
    </row>
    <row r="32" spans="1:27" ht="12.75" x14ac:dyDescent="0.2">
      <c r="A32" s="8">
        <v>31</v>
      </c>
      <c r="B32" s="14" t="s">
        <v>1070</v>
      </c>
      <c r="C32" s="6" t="s">
        <v>1069</v>
      </c>
      <c r="D32" s="6" t="s">
        <v>1068</v>
      </c>
      <c r="E32" s="13">
        <f>VLOOKUP(B32,[1]BDD!A:BJ,20,0)</f>
        <v>37899919</v>
      </c>
      <c r="F32" s="11" t="s">
        <v>1067</v>
      </c>
      <c r="G32" s="24">
        <v>30055</v>
      </c>
      <c r="H32" s="15" t="s">
        <v>1066</v>
      </c>
      <c r="I32" s="10" t="s">
        <v>4</v>
      </c>
      <c r="J32" s="10" t="s">
        <v>1065</v>
      </c>
      <c r="K32" s="8" t="str">
        <f>VLOOKUP(B32,[1]BDD!A:BJ,7,0)</f>
        <v>Prestación de servicios profesionales a partir de la interpretacion de imágenes de satélite y otros instrumentos relacionados con el estado de conservación de las areas protegidas en la Entidad.</v>
      </c>
      <c r="L32" s="46" t="s">
        <v>1064</v>
      </c>
      <c r="M32" s="6">
        <v>3012432458</v>
      </c>
      <c r="N32" s="9">
        <f>VLOOKUP(B32,[1]BDD!A:BJ,15,0)</f>
        <v>5700000</v>
      </c>
      <c r="O32" s="8" t="str">
        <f>VLOOKUP(B32,[1]BDD!A:BJ,31,0)</f>
        <v>2 SUPERVISOR</v>
      </c>
      <c r="P32" s="8">
        <f>VLOOKUP(B32,[1]BDD!A:BJ,35,0)</f>
        <v>329</v>
      </c>
      <c r="Q32" s="46"/>
      <c r="R32" s="2" t="s">
        <v>933</v>
      </c>
      <c r="S32" s="1" t="s">
        <v>1063</v>
      </c>
      <c r="T32" s="1" t="s">
        <v>9</v>
      </c>
      <c r="U32" s="7" t="str">
        <f>VLOOKUP(B32,[1]BDD!A:BJ,60,0)</f>
        <v>VIGENTE</v>
      </c>
      <c r="X32" s="6">
        <v>1</v>
      </c>
      <c r="Y32" s="5">
        <v>44233</v>
      </c>
      <c r="Z32" s="4" t="str">
        <f>VLOOKUP(B32,[1]BDD!A:BJ,62,0)</f>
        <v xml:space="preserve">https://community.secop.gov.co/Public/Tendering/OpportunityDetail/Index?noticeUID=CO1.NTC.2530216&amp;isFromPublicArea=True&amp;isModal=False
</v>
      </c>
      <c r="AA32" t="str">
        <f>CONCATENATE("EXAMENES_MED_",B32,"-",D32," ",C32)</f>
        <v>EXAMENES_MED_NC-CPS-031-2022-ALBA LILIANA GUALDRON DIAZ</v>
      </c>
    </row>
    <row r="33" spans="1:27" ht="12.75" x14ac:dyDescent="0.2">
      <c r="A33" s="8">
        <v>32</v>
      </c>
      <c r="B33" s="14" t="s">
        <v>1062</v>
      </c>
      <c r="C33" s="6" t="s">
        <v>1061</v>
      </c>
      <c r="D33" s="6" t="s">
        <v>300</v>
      </c>
      <c r="E33" s="13">
        <f>VLOOKUP(B33,[1]BDD!A:BJ,20,0)</f>
        <v>6773144</v>
      </c>
      <c r="F33" s="11" t="s">
        <v>509</v>
      </c>
      <c r="G33" s="24">
        <v>24090</v>
      </c>
      <c r="H33" s="15" t="s">
        <v>1060</v>
      </c>
      <c r="I33" s="10" t="s">
        <v>4</v>
      </c>
      <c r="J33" s="10" t="s">
        <v>1059</v>
      </c>
      <c r="K33" s="8" t="str">
        <f>VLOOKUP(B33,[1]BDD!A:BJ,7,0)</f>
        <v>Prestar los servicios profesionales en Parques Nacionales Naturales de Colombia, en especial en la Dirección General, las Subdirecciones y Oficinas Asesoras de la entidad para la asesoría jurídica en temas de derecho administrativo, contratación pública, así como al Grupo de Gestión Humana en asuntos de derecho administrativo laboral.</v>
      </c>
      <c r="L33" s="46" t="s">
        <v>1058</v>
      </c>
      <c r="M33" s="6">
        <v>3176461190</v>
      </c>
      <c r="N33" s="9">
        <f>VLOOKUP(B33,[1]BDD!A:BJ,15,0)</f>
        <v>12305000</v>
      </c>
      <c r="O33" s="8" t="str">
        <f>VLOOKUP(B33,[1]BDD!A:BJ,31,0)</f>
        <v>2 SUPERVISOR</v>
      </c>
      <c r="P33" s="8">
        <f>VLOOKUP(B33,[1]BDD!A:BJ,35,0)</f>
        <v>345</v>
      </c>
      <c r="Q33" s="46"/>
      <c r="R33" s="2" t="s">
        <v>23</v>
      </c>
      <c r="S33" s="1" t="s">
        <v>1057</v>
      </c>
      <c r="T33" s="1" t="s">
        <v>9</v>
      </c>
      <c r="U33" s="7" t="str">
        <f>VLOOKUP(B33,[1]BDD!A:BJ,60,0)</f>
        <v>VIGENTE</v>
      </c>
      <c r="X33" s="6">
        <v>1</v>
      </c>
      <c r="Y33" s="5">
        <v>44273</v>
      </c>
      <c r="Z33" s="4" t="str">
        <f>VLOOKUP(B33,[1]BDD!A:BJ,62,0)</f>
        <v xml:space="preserve">https://community.secop.gov.co/Public/Tendering/OpportunityDetail/Index?noticeUID=CO1.NTC.2535168&amp;isFromPublicArea=True&amp;isModal=False
</v>
      </c>
      <c r="AA33" t="str">
        <f>CONCATENATE("EXAMENES_MED_",B33,"-",D33," ",C33)</f>
        <v>EXAMENES_MED_NC-CPS-032-2022-JUAN MANUEL RUSSY ESCOBAR</v>
      </c>
    </row>
    <row r="34" spans="1:27" ht="12.75" x14ac:dyDescent="0.2">
      <c r="A34" s="8">
        <v>33</v>
      </c>
      <c r="B34" s="14" t="s">
        <v>1056</v>
      </c>
      <c r="C34" s="6" t="s">
        <v>1055</v>
      </c>
      <c r="D34" s="6" t="s">
        <v>1054</v>
      </c>
      <c r="E34" s="13">
        <f>VLOOKUP(B34,[1]BDD!A:BJ,20,0)</f>
        <v>7309741</v>
      </c>
      <c r="F34" s="11" t="s">
        <v>479</v>
      </c>
      <c r="G34" s="24">
        <v>25583</v>
      </c>
      <c r="H34" s="15" t="s">
        <v>479</v>
      </c>
      <c r="I34" s="10" t="s">
        <v>4</v>
      </c>
      <c r="J34" s="10" t="s">
        <v>1053</v>
      </c>
      <c r="K34" s="8" t="str">
        <f>VLOOKUP(B34,[1]BDD!A:BJ,7,0)</f>
        <v>Prestar servicios profesionales a la Oficina Asesora Jurídica para brindar acompañamiento y asesoría en asuntos de carácter jurídico y contractual</v>
      </c>
      <c r="L34" s="46" t="s">
        <v>1052</v>
      </c>
      <c r="M34" s="6">
        <v>3002147202</v>
      </c>
      <c r="N34" s="9">
        <f>VLOOKUP(B34,[1]BDD!A:BJ,15,0)</f>
        <v>9590000</v>
      </c>
      <c r="O34" s="8" t="str">
        <f>VLOOKUP(B34,[1]BDD!A:BJ,31,0)</f>
        <v>2 SUPERVISOR</v>
      </c>
      <c r="P34" s="8">
        <f>VLOOKUP(B34,[1]BDD!A:BJ,35,0)</f>
        <v>330</v>
      </c>
      <c r="Q34" s="46"/>
      <c r="R34" s="2" t="s">
        <v>23</v>
      </c>
      <c r="S34" s="1" t="s">
        <v>962</v>
      </c>
      <c r="T34" s="1" t="s">
        <v>9</v>
      </c>
      <c r="U34" s="7" t="str">
        <f>VLOOKUP(B34,[1]BDD!A:BJ,60,0)</f>
        <v>VIGENTE</v>
      </c>
      <c r="X34" s="6">
        <v>1</v>
      </c>
      <c r="Y34" s="5">
        <v>44209</v>
      </c>
      <c r="Z34" s="4" t="str">
        <f>VLOOKUP(B34,[1]BDD!A:BJ,62,0)</f>
        <v xml:space="preserve">https://community.secop.gov.co/Public/Tendering/OpportunityDetail/Index?noticeUID=CO1.NTC.2535640&amp;isFromPublicArea=True&amp;isModal=False
</v>
      </c>
      <c r="AA34" t="str">
        <f>CONCATENATE("EXAMENES_MED_",B34,"-",D34," ",C34)</f>
        <v>EXAMENES_MED_NC-CPS-033-2022-GERARDO ALBERTO VILLAMIL SANCHEZ</v>
      </c>
    </row>
    <row r="35" spans="1:27" ht="12.75" x14ac:dyDescent="0.2">
      <c r="A35" s="8">
        <v>34</v>
      </c>
      <c r="B35" s="14" t="s">
        <v>1051</v>
      </c>
      <c r="C35" s="6" t="s">
        <v>1050</v>
      </c>
      <c r="D35" s="6" t="s">
        <v>1049</v>
      </c>
      <c r="E35" s="13">
        <f>VLOOKUP(B35,[1]BDD!A:BJ,20,0)</f>
        <v>28549107</v>
      </c>
      <c r="F35" s="20" t="s">
        <v>387</v>
      </c>
      <c r="G35" s="42">
        <v>29191</v>
      </c>
      <c r="H35" s="15" t="s">
        <v>387</v>
      </c>
      <c r="I35" s="10" t="s">
        <v>4</v>
      </c>
      <c r="J35" s="10" t="s">
        <v>1048</v>
      </c>
      <c r="K35" s="8" t="str">
        <f>VLOOKUP(B35,[1]BDD!A:BJ,7,0)</f>
        <v>Prestar servicios profesionales para el diseño e implementación de incentivos a la conservación, así como la formulación, implementación y seguimiento de proyectos que contribuyan a la sostenibilidad financiera de Parques Nacionales Naturales de Colombia.</v>
      </c>
      <c r="L35" s="6" t="s">
        <v>1047</v>
      </c>
      <c r="M35" s="6">
        <v>3188312285</v>
      </c>
      <c r="N35" s="9">
        <f>VLOOKUP(B35,[1]BDD!A:BJ,15,0)</f>
        <v>6665000</v>
      </c>
      <c r="O35" s="8" t="str">
        <f>VLOOKUP(B35,[1]BDD!A:BJ,31,0)</f>
        <v>2 SUPERVISOR</v>
      </c>
      <c r="P35" s="8">
        <f>VLOOKUP(B35,[1]BDD!A:BJ,35,0)</f>
        <v>330</v>
      </c>
      <c r="Q35" s="46"/>
      <c r="R35" s="2" t="s">
        <v>500</v>
      </c>
      <c r="S35" s="53" t="s">
        <v>1046</v>
      </c>
      <c r="T35" s="53" t="s">
        <v>9</v>
      </c>
      <c r="U35" s="7" t="str">
        <f>VLOOKUP(B35,[1]BDD!A:BJ,60,0)</f>
        <v>VIGENTE</v>
      </c>
      <c r="X35" s="6">
        <v>1</v>
      </c>
      <c r="Y35" s="5">
        <v>44222</v>
      </c>
      <c r="Z35" s="4" t="str">
        <f>VLOOKUP(B35,[1]BDD!A:BJ,62,0)</f>
        <v xml:space="preserve">https://community.secop.gov.co/Public/Tendering/OpportunityDetail/Index?noticeUID=CO1.NTC.2535281&amp;isFromPublicArea=True&amp;isModal=False
</v>
      </c>
      <c r="AA35" t="str">
        <f>CONCATENATE("EXAMENES_MED_",B35,"-",D35," ",C35)</f>
        <v>EXAMENES_MED_NC-CPS-034-2022-SHIARA VANESSA VELASQUEZ MENDEZ</v>
      </c>
    </row>
    <row r="36" spans="1:27" ht="12.75" x14ac:dyDescent="0.2">
      <c r="A36" s="8">
        <v>35</v>
      </c>
      <c r="B36" s="14" t="s">
        <v>1045</v>
      </c>
      <c r="C36" s="6" t="s">
        <v>1044</v>
      </c>
      <c r="D36" s="6" t="s">
        <v>1043</v>
      </c>
      <c r="E36" s="13">
        <f>VLOOKUP(B36,[1]BDD!A:BJ,20,0)</f>
        <v>1020742868</v>
      </c>
      <c r="F36" s="11" t="s">
        <v>5</v>
      </c>
      <c r="G36" s="42">
        <v>32613</v>
      </c>
      <c r="H36" s="15" t="s">
        <v>5</v>
      </c>
      <c r="I36" s="10" t="s">
        <v>19</v>
      </c>
      <c r="J36" s="10" t="s">
        <v>1042</v>
      </c>
      <c r="K36" s="8" t="str">
        <f>VLOOKUP(B36,[1]BDD!A:BJ,7,0)</f>
        <v>Prestación de los servicios profesionales requeridos por la Oficina Asesora de Planeación de Parques Nacionales Naturales de Colombia en los trámites y procesos presupuestales que se requieran adelantar, en el marco de los proyectos de inversión a cargo de la entidad y de acuerdo con el marco normativo vigente.</v>
      </c>
      <c r="L36" s="6" t="s">
        <v>1041</v>
      </c>
      <c r="M36" s="6">
        <v>3012794128</v>
      </c>
      <c r="N36" s="9">
        <f>VLOOKUP(B36,[1]BDD!A:BJ,15,0)</f>
        <v>7574000</v>
      </c>
      <c r="O36" s="8" t="str">
        <f>VLOOKUP(B36,[1]BDD!A:BJ,31,0)</f>
        <v>2 SUPERVISOR</v>
      </c>
      <c r="P36" s="8">
        <f>VLOOKUP(B36,[1]BDD!A:BJ,35,0)</f>
        <v>345</v>
      </c>
      <c r="Q36" s="46"/>
      <c r="R36" s="2" t="s">
        <v>1040</v>
      </c>
      <c r="S36" s="1" t="s">
        <v>1039</v>
      </c>
      <c r="T36" s="1" t="s">
        <v>9</v>
      </c>
      <c r="U36" s="7" t="str">
        <f>VLOOKUP(B36,[1]BDD!A:BJ,60,0)</f>
        <v>VIGENTE</v>
      </c>
      <c r="X36" s="6">
        <v>1</v>
      </c>
      <c r="Y36" s="5">
        <v>43510</v>
      </c>
      <c r="Z36" s="4" t="str">
        <f>VLOOKUP(B36,[1]BDD!A:BJ,62,0)</f>
        <v xml:space="preserve">https://community.secop.gov.co/Public/Tendering/OpportunityDetail/Index?noticeUID=CO1.NTC.2544738&amp;isFromPublicArea=True&amp;isModal=False
</v>
      </c>
      <c r="AA36" t="str">
        <f>CONCATENATE("EXAMENES_MED_",B36,"-",D36," ",C36)</f>
        <v>EXAMENES_MED_NC-CPS-035-2022-JUAN ESTEBAN MARTINEZ AHUMADA</v>
      </c>
    </row>
    <row r="37" spans="1:27" ht="12.75" x14ac:dyDescent="0.2">
      <c r="A37" s="8">
        <v>36</v>
      </c>
      <c r="B37" s="14" t="s">
        <v>1038</v>
      </c>
      <c r="C37" s="6" t="s">
        <v>1037</v>
      </c>
      <c r="D37" s="6" t="s">
        <v>1036</v>
      </c>
      <c r="E37" s="13">
        <f>VLOOKUP(B37,[1]BDD!A:BJ,20,0)</f>
        <v>79881484</v>
      </c>
      <c r="F37" s="20" t="s">
        <v>5</v>
      </c>
      <c r="G37" s="42">
        <v>29199</v>
      </c>
      <c r="H37" s="15" t="s">
        <v>5</v>
      </c>
      <c r="I37" s="10" t="s">
        <v>26</v>
      </c>
      <c r="J37" s="10" t="s">
        <v>1035</v>
      </c>
      <c r="K37" s="8" t="str">
        <f>VLOOKUP(B37,[1]BDD!A:BJ,7,0)</f>
        <v>Prestación de servicios profesionales , para la gestión, diagnosticos actualizacion y resultados de los datos generados a partir de la interpretacion de sensoramiento remoto para el monitoreo de coberturas de la tierra al interior de las areas protegidas asignadas.</v>
      </c>
      <c r="L37" s="6" t="s">
        <v>1034</v>
      </c>
      <c r="M37" s="6">
        <v>3006909776</v>
      </c>
      <c r="N37" s="9">
        <f>VLOOKUP(B37,[1]BDD!A:BJ,15,0)</f>
        <v>4680000</v>
      </c>
      <c r="O37" s="8" t="str">
        <f>VLOOKUP(B37,[1]BDD!A:BJ,31,0)</f>
        <v>2 SUPERVISOR</v>
      </c>
      <c r="P37" s="8">
        <f>VLOOKUP(B37,[1]BDD!A:BJ,35,0)</f>
        <v>329</v>
      </c>
      <c r="Q37" s="46"/>
      <c r="R37" s="6" t="s">
        <v>933</v>
      </c>
      <c r="S37" s="1" t="s">
        <v>25</v>
      </c>
      <c r="T37" s="1" t="s">
        <v>9</v>
      </c>
      <c r="U37" s="7" t="str">
        <f>VLOOKUP(B37,[1]BDD!A:BJ,60,0)</f>
        <v>VIGENTE</v>
      </c>
      <c r="X37" s="6">
        <v>1</v>
      </c>
      <c r="Y37" s="5">
        <v>43872</v>
      </c>
      <c r="Z37" s="4" t="str">
        <f>VLOOKUP(B37,[1]BDD!A:BJ,62,0)</f>
        <v xml:space="preserve">https://community.secop.gov.co/Public/Tendering/OpportunityDetail/Index?noticeUID=CO1.NTC.2545233&amp;isFromPublicArea=True&amp;isModal=False
</v>
      </c>
      <c r="AA37" t="str">
        <f>CONCATENATE("EXAMENES_MED_",B37,"-",D37," ",C37)</f>
        <v>EXAMENES_MED_NC-CPS-036-2022-IVAN ANDRES POSADA CESPEDES</v>
      </c>
    </row>
    <row r="38" spans="1:27" ht="12.75" x14ac:dyDescent="0.2">
      <c r="A38" s="8">
        <v>37</v>
      </c>
      <c r="B38" s="14" t="s">
        <v>1033</v>
      </c>
      <c r="C38" s="6" t="s">
        <v>1032</v>
      </c>
      <c r="D38" s="6" t="s">
        <v>67</v>
      </c>
      <c r="E38" s="13">
        <f>VLOOKUP(B38,[1]BDD!A:BJ,20,0)</f>
        <v>46458312</v>
      </c>
      <c r="F38" s="11" t="s">
        <v>508</v>
      </c>
      <c r="G38" s="43">
        <v>31405</v>
      </c>
      <c r="H38" s="15" t="s">
        <v>508</v>
      </c>
      <c r="I38" s="10" t="s">
        <v>4</v>
      </c>
      <c r="J38" s="10" t="s">
        <v>1031</v>
      </c>
      <c r="K38" s="8" t="str">
        <f>VLOOKUP(B38,[1]BDD!A:BJ,7,0)</f>
        <v>Prestar servicios profesionales para desarrollar los lineamientos metodológicos y operativo para la revisión temática de interpretación de imágenes para coberturas de la tierra en Parques Nacionales</v>
      </c>
      <c r="L38" s="6" t="s">
        <v>1030</v>
      </c>
      <c r="M38" s="6">
        <v>3213281832</v>
      </c>
      <c r="N38" s="9">
        <f>VLOOKUP(B38,[1]BDD!A:BJ,15,0)</f>
        <v>6304000</v>
      </c>
      <c r="O38" s="8" t="str">
        <f>VLOOKUP(B38,[1]BDD!A:BJ,31,0)</f>
        <v>2 SUPERVISOR</v>
      </c>
      <c r="P38" s="8">
        <f>VLOOKUP(B38,[1]BDD!A:BJ,35,0)</f>
        <v>330</v>
      </c>
      <c r="Q38" s="46"/>
      <c r="R38" s="6" t="s">
        <v>933</v>
      </c>
      <c r="S38" s="1" t="s">
        <v>1029</v>
      </c>
      <c r="T38" s="1" t="s">
        <v>9</v>
      </c>
      <c r="U38" s="7" t="str">
        <f>VLOOKUP(B38,[1]BDD!A:BJ,60,0)</f>
        <v>VIGENTE</v>
      </c>
      <c r="X38" s="6">
        <v>1</v>
      </c>
      <c r="Y38" s="52"/>
      <c r="Z38" s="4" t="str">
        <f>VLOOKUP(B38,[1]BDD!A:BJ,62,0)</f>
        <v xml:space="preserve">https://community.secop.gov.co/Public/Tendering/OpportunityDetail/Index?noticeUID=CO1.NTC.2547431&amp;isFromPublicArea=True&amp;isModal=False
</v>
      </c>
      <c r="AA38" t="str">
        <f>CONCATENATE("EXAMENES_MED_",B38,"-",D38," ",C38)</f>
        <v>EXAMENES_MED_NC-CPS-037-2022-MARIA CAMILA RAMIREZ HERNANDEZ</v>
      </c>
    </row>
    <row r="39" spans="1:27" ht="12.75" x14ac:dyDescent="0.2">
      <c r="A39" s="8">
        <v>38</v>
      </c>
      <c r="B39" s="14" t="s">
        <v>1028</v>
      </c>
      <c r="C39" s="6" t="s">
        <v>1027</v>
      </c>
      <c r="D39" s="6" t="s">
        <v>1026</v>
      </c>
      <c r="E39" s="13">
        <f>VLOOKUP(B39,[1]BDD!A:BJ,20,0)</f>
        <v>1020771322</v>
      </c>
      <c r="F39" s="20" t="s">
        <v>5</v>
      </c>
      <c r="G39" s="24">
        <v>33724</v>
      </c>
      <c r="H39" s="23" t="s">
        <v>5</v>
      </c>
      <c r="I39" s="10" t="s">
        <v>26</v>
      </c>
      <c r="J39" s="10" t="s">
        <v>1025</v>
      </c>
      <c r="K39" s="8" t="str">
        <f>VLOOKUP(B39,[1]BDD!A:BJ,7,0)</f>
        <v>Prestación de servicios profesionales de ingeniería en la Subdirección Administrativa y Financiera - Grupo de Infraestructura para  la realización y especificación de diseños estructurales y adicionalmente brindar apoyo en la ejecución de programas y proyectos desarrollados en parques nacionales naturales de Colombia</v>
      </c>
      <c r="L39" s="46" t="s">
        <v>1024</v>
      </c>
      <c r="M39" s="49">
        <v>3016634477</v>
      </c>
      <c r="N39" s="9">
        <f>VLOOKUP(B39,[1]BDD!A:BJ,15,0)</f>
        <v>4680000</v>
      </c>
      <c r="O39" s="8" t="str">
        <f>VLOOKUP(B39,[1]BDD!A:BJ,31,0)</f>
        <v>2 SUPERVISOR</v>
      </c>
      <c r="P39" s="8">
        <f>VLOOKUP(B39,[1]BDD!A:BJ,35,0)</f>
        <v>345</v>
      </c>
      <c r="Q39" s="46"/>
      <c r="R39" s="6" t="s">
        <v>766</v>
      </c>
      <c r="S39" s="1" t="s">
        <v>25</v>
      </c>
      <c r="T39" s="1" t="s">
        <v>9</v>
      </c>
      <c r="U39" s="7" t="str">
        <f>VLOOKUP(B39,[1]BDD!A:BJ,60,0)</f>
        <v>VIGENTE</v>
      </c>
      <c r="X39" s="6">
        <v>1</v>
      </c>
      <c r="Y39" s="5">
        <v>43844</v>
      </c>
      <c r="Z39" s="4" t="str">
        <f>VLOOKUP(B39,[1]BDD!A:BJ,62,0)</f>
        <v xml:space="preserve">https://community.secop.gov.co/Public/Tendering/OpportunityDetail/Index?noticeUID=CO1.NTC.2536443&amp;isFromPublicArea=True&amp;isModal=False
</v>
      </c>
      <c r="AA39" t="str">
        <f>CONCATENATE("EXAMENES_MED_",B39,"-",D39," ",C39)</f>
        <v>EXAMENES_MED_NC-CPS-038-2022-YOHAN ANDRES LOPEZ LUCERO</v>
      </c>
    </row>
    <row r="40" spans="1:27" ht="12.75" x14ac:dyDescent="0.2">
      <c r="A40" s="8">
        <v>39</v>
      </c>
      <c r="B40" s="14" t="s">
        <v>1023</v>
      </c>
      <c r="C40" s="6" t="s">
        <v>1022</v>
      </c>
      <c r="D40" s="6" t="s">
        <v>1021</v>
      </c>
      <c r="E40" s="13">
        <f>VLOOKUP(B40,[1]BDD!A:BJ,20,0)</f>
        <v>13544993</v>
      </c>
      <c r="F40" s="11" t="s">
        <v>103</v>
      </c>
      <c r="G40" s="42">
        <v>28763</v>
      </c>
      <c r="H40" s="15" t="s">
        <v>1020</v>
      </c>
      <c r="I40" s="10" t="s">
        <v>19</v>
      </c>
      <c r="J40" s="10" t="s">
        <v>1019</v>
      </c>
      <c r="K40" s="8" t="str">
        <f>VLOOKUP(B40,[1]BDD!A:BJ,7,0)</f>
        <v>Prestar servicios profesionales para la gestión y tratamiento de los datos generados de interpretación de sensoramiento remoto para el monitoreo de coberturas de la tierra al interior de las áreas protegidas asignadas.</v>
      </c>
      <c r="L40" s="46" t="s">
        <v>1018</v>
      </c>
      <c r="M40" s="49">
        <v>3114535917</v>
      </c>
      <c r="N40" s="9">
        <f>VLOOKUP(B40,[1]BDD!A:BJ,15,0)</f>
        <v>4680000</v>
      </c>
      <c r="O40" s="8" t="str">
        <f>VLOOKUP(B40,[1]BDD!A:BJ,31,0)</f>
        <v>2 SUPERVISOR</v>
      </c>
      <c r="P40" s="8">
        <f>VLOOKUP(B40,[1]BDD!A:BJ,35,0)</f>
        <v>329</v>
      </c>
      <c r="Q40" s="46"/>
      <c r="R40" s="2" t="s">
        <v>933</v>
      </c>
      <c r="S40" s="1" t="s">
        <v>1017</v>
      </c>
      <c r="T40" s="1" t="s">
        <v>9</v>
      </c>
      <c r="U40" s="7" t="str">
        <f>VLOOKUP(B40,[1]BDD!A:BJ,60,0)</f>
        <v>VIGENTE</v>
      </c>
      <c r="X40" s="6">
        <v>1</v>
      </c>
      <c r="Y40" s="5">
        <v>43518</v>
      </c>
      <c r="Z40" s="4" t="str">
        <f>VLOOKUP(B40,[1]BDD!A:BJ,62,0)</f>
        <v>https://community.secop.gov.co/Public/Tendering/OpportunityDetail/Index?noticeUID=CO1.NTC.2544216&amp;isFromPublicArea=True&amp;isModal=False</v>
      </c>
      <c r="AA40" t="str">
        <f>CONCATENATE("EXAMENES_MED_",B40,"-",D40," ",C40)</f>
        <v>EXAMENES_MED_NC-CPS-039-2022-HENRY OMAR AUGUSTO CASTELLANOS QUIROZ</v>
      </c>
    </row>
    <row r="41" spans="1:27" ht="12.75" x14ac:dyDescent="0.2">
      <c r="A41" s="8">
        <v>40</v>
      </c>
      <c r="B41" s="14" t="s">
        <v>1016</v>
      </c>
      <c r="C41" s="6" t="s">
        <v>1015</v>
      </c>
      <c r="D41" s="6" t="s">
        <v>1014</v>
      </c>
      <c r="E41" s="13">
        <f>VLOOKUP(B41,[1]BDD!A:BJ,20,0)</f>
        <v>53911075</v>
      </c>
      <c r="F41" s="11" t="s">
        <v>1013</v>
      </c>
      <c r="G41" s="42">
        <v>31060</v>
      </c>
      <c r="H41" s="15" t="s">
        <v>1012</v>
      </c>
      <c r="I41" s="10" t="s">
        <v>4</v>
      </c>
      <c r="J41" s="10" t="s">
        <v>1011</v>
      </c>
      <c r="K41" s="8" t="str">
        <f>VLOOKUP(B41,[1]BDD!A:BJ,7,0)</f>
        <v>Prestar servicios profesionales para la implementación de las directrices de cooperación del KfW desde una visión legal y jurídica, en el marco del Programa Áreas Protegidas y Diversidad Biológica - Fases I y II, cofinanciado por el gobierno alemán a través del KfW.</v>
      </c>
      <c r="L41" s="6" t="s">
        <v>1010</v>
      </c>
      <c r="M41" s="6">
        <v>3144556212</v>
      </c>
      <c r="N41" s="9">
        <f>VLOOKUP(B41,[1]BDD!A:BJ,15,0)</f>
        <v>5700000</v>
      </c>
      <c r="O41" s="8" t="str">
        <f>VLOOKUP(B41,[1]BDD!A:BJ,31,0)</f>
        <v>2 SUPERVISOR</v>
      </c>
      <c r="P41" s="8">
        <f>VLOOKUP(B41,[1]BDD!A:BJ,35,0)</f>
        <v>345</v>
      </c>
      <c r="Q41" s="46"/>
      <c r="R41" s="2" t="s">
        <v>23</v>
      </c>
      <c r="S41" s="1" t="s">
        <v>962</v>
      </c>
      <c r="T41" s="1" t="s">
        <v>9</v>
      </c>
      <c r="U41" s="7" t="str">
        <f>VLOOKUP(B41,[1]BDD!A:BJ,60,0)</f>
        <v>VIGENTE</v>
      </c>
      <c r="X41" s="6">
        <v>1</v>
      </c>
      <c r="Y41" s="5">
        <v>43698</v>
      </c>
      <c r="Z41" s="4" t="str">
        <f>VLOOKUP(B41,[1]BDD!A:BJ,62,0)</f>
        <v>https://community.secop.gov.co/Public/Tendering/OpportunityDetail/Index?noticeUID=CO1.NTC.2547478&amp;isFromPublicArea=True&amp;isModal=False</v>
      </c>
      <c r="AA41" t="str">
        <f>CONCATENATE("EXAMENES_MED_",B41,"-",D41," ",C41)</f>
        <v>EXAMENES_MED_NC-CPS-040-2022-DIANA MARCELA CLAVIJO TELLEZ</v>
      </c>
    </row>
    <row r="42" spans="1:27" ht="12.75" x14ac:dyDescent="0.2">
      <c r="A42" s="8">
        <v>41</v>
      </c>
      <c r="B42" s="14" t="s">
        <v>1009</v>
      </c>
      <c r="C42" s="6" t="s">
        <v>1008</v>
      </c>
      <c r="D42" s="6" t="s">
        <v>1007</v>
      </c>
      <c r="E42" s="13">
        <f>VLOOKUP(B42,[1]BDD!A:BJ,20,0)</f>
        <v>1013633313</v>
      </c>
      <c r="F42" s="11" t="s">
        <v>5</v>
      </c>
      <c r="G42" s="24">
        <v>33784</v>
      </c>
      <c r="H42" s="15" t="s">
        <v>5</v>
      </c>
      <c r="I42" s="10" t="s">
        <v>26</v>
      </c>
      <c r="J42" s="10" t="s">
        <v>1006</v>
      </c>
      <c r="K42" s="8" t="str">
        <f>VLOOKUP(B42,[1]BDD!A:BJ,7,0)</f>
        <v>Prestar servicios profesionales a la gestión en la Subdirección Administrativa y Financiera del Grupo de Infraestructura para el adelantamiento de los diseños, proyectos con énfasis en el programa de KfW.</v>
      </c>
      <c r="L42" s="6" t="s">
        <v>1005</v>
      </c>
      <c r="M42" s="6">
        <v>3224429484</v>
      </c>
      <c r="N42" s="9">
        <f>VLOOKUP(B42,[1]BDD!A:BJ,15,0)</f>
        <v>5700000</v>
      </c>
      <c r="O42" s="8" t="str">
        <f>VLOOKUP(B42,[1]BDD!A:BJ,31,0)</f>
        <v>2 SUPERVISOR</v>
      </c>
      <c r="P42" s="8">
        <f>VLOOKUP(B42,[1]BDD!A:BJ,35,0)</f>
        <v>345</v>
      </c>
      <c r="Q42" s="46"/>
      <c r="R42" s="2" t="s">
        <v>1</v>
      </c>
      <c r="S42" s="1" t="s">
        <v>25</v>
      </c>
      <c r="T42" s="1" t="s">
        <v>9</v>
      </c>
      <c r="U42" s="7" t="str">
        <f>VLOOKUP(B42,[1]BDD!A:BJ,60,0)</f>
        <v>VIGENTE</v>
      </c>
      <c r="X42" s="6">
        <v>1</v>
      </c>
      <c r="Y42" s="5">
        <v>44308</v>
      </c>
      <c r="Z42" s="4" t="str">
        <f>VLOOKUP(B42,[1]BDD!A:BJ,62,0)</f>
        <v xml:space="preserve">https://community.secop.gov.co/Public/Tendering/OpportunityDetail/Index?noticeUID=CO1.NTC.2539525&amp;isFromPublicArea=True&amp;isModal=False
</v>
      </c>
      <c r="AA42" t="str">
        <f>CONCATENATE("EXAMENES_MED_",B42,"-",D42," ",C42)</f>
        <v>EXAMENES_MED_NC-CPS-041-2022-DIANA MILENA BENAVIDES SANABRIA</v>
      </c>
    </row>
    <row r="43" spans="1:27" ht="12.75" x14ac:dyDescent="0.2">
      <c r="A43" s="8">
        <v>42</v>
      </c>
      <c r="B43" s="14" t="s">
        <v>1004</v>
      </c>
      <c r="C43" s="6" t="s">
        <v>1003</v>
      </c>
      <c r="D43" s="6" t="s">
        <v>1002</v>
      </c>
      <c r="E43" s="13">
        <f>VLOOKUP(B43,[1]BDD!A:BJ,20,0)</f>
        <v>1016041939</v>
      </c>
      <c r="F43" s="11" t="s">
        <v>5</v>
      </c>
      <c r="G43" s="42">
        <v>33629</v>
      </c>
      <c r="H43" s="15" t="s">
        <v>5</v>
      </c>
      <c r="I43" s="10" t="s">
        <v>26</v>
      </c>
      <c r="J43" s="10" t="s">
        <v>25</v>
      </c>
      <c r="K43" s="8" t="str">
        <f>VLOOKUP(B43,[1]BDD!A:BJ,7,0)</f>
        <v>Prestar servicios Técnicos y de apoyo a la gestión del Grupo de Procesos Corporativos, así como la consolidación del plan anual de adquisiciones y la ejecución del plan de compras y la actualización de matrices de seguimiento al consumo de servicios públicos de las Direcciones Territorial y sus Áreas Protegidas, en la entrada y salida de elementos del Nivel Central.</v>
      </c>
      <c r="L43" s="6" t="s">
        <v>1001</v>
      </c>
      <c r="M43" s="6">
        <v>3183773830</v>
      </c>
      <c r="N43" s="9">
        <f>VLOOKUP(B43,[1]BDD!A:BJ,15,0)</f>
        <v>2812000</v>
      </c>
      <c r="O43" s="8" t="str">
        <f>VLOOKUP(B43,[1]BDD!A:BJ,31,0)</f>
        <v>2 SUPERVISOR</v>
      </c>
      <c r="P43" s="8">
        <f>VLOOKUP(B43,[1]BDD!A:BJ,35,0)</f>
        <v>340</v>
      </c>
      <c r="Q43" s="46"/>
      <c r="R43" s="2" t="s">
        <v>1000</v>
      </c>
      <c r="S43" s="1" t="s">
        <v>25</v>
      </c>
      <c r="T43" s="1" t="s">
        <v>9</v>
      </c>
      <c r="U43" s="7" t="str">
        <f>VLOOKUP(B43,[1]BDD!A:BJ,60,0)</f>
        <v>VIGENTE</v>
      </c>
      <c r="X43" s="6">
        <v>1</v>
      </c>
      <c r="Y43" s="5">
        <v>44202</v>
      </c>
      <c r="Z43" s="4" t="str">
        <f>VLOOKUP(B43,[1]BDD!A:BJ,62,0)</f>
        <v>https://community.secop.gov.co/Public/Tendering/OpportunityDetail/Index?noticeUID=CO1.NTC.2544705&amp;isFromPublicArea=True&amp;isModal=False</v>
      </c>
      <c r="AA43" t="str">
        <f>CONCATENATE("EXAMENES_MED_",B43,"-",D43," ",C43)</f>
        <v>EXAMENES_MED_NC-CPS-042-2022-JINETH FERNANDA AGUILAR MARULANDA</v>
      </c>
    </row>
    <row r="44" spans="1:27" ht="12.75" x14ac:dyDescent="0.2">
      <c r="A44" s="8">
        <v>43</v>
      </c>
      <c r="B44" s="14" t="s">
        <v>999</v>
      </c>
      <c r="C44" s="6" t="s">
        <v>998</v>
      </c>
      <c r="D44" s="6" t="s">
        <v>997</v>
      </c>
      <c r="E44" s="13">
        <f>VLOOKUP(B44,[1]BDD!A:BJ,20,0)</f>
        <v>79896417</v>
      </c>
      <c r="F44" s="11" t="s">
        <v>5</v>
      </c>
      <c r="G44" s="12">
        <v>28674</v>
      </c>
      <c r="H44" s="18" t="s">
        <v>5</v>
      </c>
      <c r="I44" s="10" t="s">
        <v>4</v>
      </c>
      <c r="J44" s="10" t="s">
        <v>996</v>
      </c>
      <c r="K44" s="8" t="str">
        <f>VLOOKUP(B44,[1]BDD!A:BJ,7,0)</f>
        <v>Prestación de servicios profesionales en la Subdirección Administrativa y Financiera - Grupo de Infraestructura para promover y desarrollar proyectos de Ingeniería Eléctrica con énfasis en el uso racional de energía, buscando implementar el uso de energías alternativas.</v>
      </c>
      <c r="L44" s="6" t="s">
        <v>995</v>
      </c>
      <c r="M44" s="6">
        <v>3118349754</v>
      </c>
      <c r="N44" s="9">
        <f>VLOOKUP(B44,[1]BDD!A:BJ,15,0)</f>
        <v>5100000</v>
      </c>
      <c r="O44" s="8" t="str">
        <f>VLOOKUP(B44,[1]BDD!A:BJ,31,0)</f>
        <v>2 SUPERVISOR</v>
      </c>
      <c r="P44" s="8">
        <f>VLOOKUP(B44,[1]BDD!A:BJ,35,0)</f>
        <v>345</v>
      </c>
      <c r="R44" s="2" t="s">
        <v>994</v>
      </c>
      <c r="S44" s="1" t="s">
        <v>993</v>
      </c>
      <c r="T44" s="1" t="s">
        <v>9</v>
      </c>
      <c r="U44" s="7" t="str">
        <f>VLOOKUP(B44,[1]BDD!A:BJ,60,0)</f>
        <v>VIGENTE</v>
      </c>
      <c r="X44" s="6">
        <v>1</v>
      </c>
      <c r="Y44" s="5">
        <v>44216</v>
      </c>
      <c r="Z44" s="4" t="str">
        <f>VLOOKUP(B44,[1]BDD!A:BJ,62,0)</f>
        <v>https://community.secop.gov.co/Public/Tendering/OpportunityDetail/Index?noticeUID=CO1.NTC.2537546&amp;isFromPublicArea=True&amp;isModal=False</v>
      </c>
      <c r="AA44" t="str">
        <f>CONCATENATE("EXAMENES_MED_",B44,"-",D44," ",C44)</f>
        <v>EXAMENES_MED_NC-CPS-043-2022-JUAN CARLOS RONCANCIO RONCANCIO</v>
      </c>
    </row>
    <row r="45" spans="1:27" ht="12.75" x14ac:dyDescent="0.2">
      <c r="A45" s="8">
        <v>44</v>
      </c>
      <c r="B45" s="14" t="s">
        <v>992</v>
      </c>
      <c r="C45" s="6" t="s">
        <v>991</v>
      </c>
      <c r="D45" s="6" t="s">
        <v>990</v>
      </c>
      <c r="E45" s="13">
        <f>VLOOKUP(B45,[1]BDD!A:BJ,20,0)</f>
        <v>1010199529</v>
      </c>
      <c r="F45" s="11" t="s">
        <v>5</v>
      </c>
      <c r="G45" s="12">
        <v>33477</v>
      </c>
      <c r="H45" s="18" t="s">
        <v>989</v>
      </c>
      <c r="I45" s="10" t="s">
        <v>4</v>
      </c>
      <c r="J45" s="10" t="s">
        <v>988</v>
      </c>
      <c r="K45" s="8" t="str">
        <f>VLOOKUP(B45,[1]BDD!A:BJ,7,0)</f>
        <v>Prestación de servicios profesionales para apoyar la gestión de proyectos y procesos de cooperación nacional e internacional de Parques Nacionales Naturales de Colombia, asi como el seguimiento a los mismos.</v>
      </c>
      <c r="L45" s="6" t="s">
        <v>987</v>
      </c>
      <c r="M45" s="6">
        <v>3112904179</v>
      </c>
      <c r="N45" s="9">
        <f>VLOOKUP(B45,[1]BDD!A:BJ,15,0)</f>
        <v>4680000</v>
      </c>
      <c r="O45" s="8" t="str">
        <f>VLOOKUP(B45,[1]BDD!A:BJ,31,0)</f>
        <v>2 SUPERVISOR</v>
      </c>
      <c r="P45" s="8">
        <f>VLOOKUP(B45,[1]BDD!A:BJ,35,0)</f>
        <v>345</v>
      </c>
      <c r="R45" s="2" t="s">
        <v>986</v>
      </c>
      <c r="S45" s="1" t="s">
        <v>893</v>
      </c>
      <c r="T45" s="1" t="s">
        <v>9</v>
      </c>
      <c r="U45" s="7" t="str">
        <f>VLOOKUP(B45,[1]BDD!A:BJ,60,0)</f>
        <v>VIGENTE</v>
      </c>
      <c r="X45" s="6">
        <v>1</v>
      </c>
      <c r="Y45" s="5">
        <v>44243</v>
      </c>
      <c r="Z45" s="4" t="str">
        <f>VLOOKUP(B45,[1]BDD!A:BJ,62,0)</f>
        <v>https://community.secop.gov.co/Public/Tendering/OpportunityDetail/Index?noticeUID=CO1.NTC.2545816&amp;isFromPublicArea=True&amp;isModal=False</v>
      </c>
      <c r="AA45" t="str">
        <f>CONCATENATE("EXAMENES_MED_",B45,"-",D45," ",C45)</f>
        <v>EXAMENES_MED_NC-CPS-044-2022-WILLIAM DAVID RICARDO AMAYA</v>
      </c>
    </row>
    <row r="46" spans="1:27" ht="12.75" x14ac:dyDescent="0.2">
      <c r="A46" s="8">
        <v>45</v>
      </c>
      <c r="B46" s="14" t="s">
        <v>985</v>
      </c>
      <c r="C46" s="6" t="s">
        <v>984</v>
      </c>
      <c r="D46" s="6" t="s">
        <v>983</v>
      </c>
      <c r="E46" s="13">
        <f>VLOOKUP(B46,[1]BDD!A:BJ,20,0)</f>
        <v>1020747020</v>
      </c>
      <c r="F46" s="11" t="s">
        <v>5</v>
      </c>
      <c r="G46" s="12">
        <v>32772</v>
      </c>
      <c r="H46" s="18" t="s">
        <v>5</v>
      </c>
      <c r="I46" s="10" t="s">
        <v>4</v>
      </c>
      <c r="J46" s="10" t="s">
        <v>982</v>
      </c>
      <c r="K46" s="8" t="str">
        <f>VLOOKUP(B46,[1]BDD!A:BJ,7,0)</f>
        <v>Prestación de servicios profesionales para el apoyo de acciones de posicionamiento, articulación y formulación de proyectos de cooperación Internacional de Parques Nacionales Naturales de Colombia.</v>
      </c>
      <c r="L46" s="6" t="s">
        <v>981</v>
      </c>
      <c r="M46" s="6">
        <v>3115291130</v>
      </c>
      <c r="N46" s="9">
        <f>VLOOKUP(B46,[1]BDD!A:BJ,15,0)</f>
        <v>7574000</v>
      </c>
      <c r="O46" s="8" t="str">
        <f>VLOOKUP(B46,[1]BDD!A:BJ,31,0)</f>
        <v>2 SUPERVISOR</v>
      </c>
      <c r="P46" s="8">
        <f>VLOOKUP(B46,[1]BDD!A:BJ,35,0)</f>
        <v>345</v>
      </c>
      <c r="R46" s="2" t="s">
        <v>980</v>
      </c>
      <c r="S46" s="1" t="s">
        <v>980</v>
      </c>
      <c r="T46" s="1" t="s">
        <v>9</v>
      </c>
      <c r="U46" s="7" t="str">
        <f>VLOOKUP(B46,[1]BDD!A:BJ,60,0)</f>
        <v>VIGENTE</v>
      </c>
      <c r="X46" s="6">
        <v>1</v>
      </c>
      <c r="Y46" s="5">
        <v>44223</v>
      </c>
      <c r="Z46" s="4" t="str">
        <f>VLOOKUP(B46,[1]BDD!A:BJ,62,0)</f>
        <v xml:space="preserve">https://community.secop.gov.co/Public/Tendering/OpportunityDetail/Index?noticeUID=CO1.NTC.2545367&amp;isFromPublicArea=True&amp;isModal=False
</v>
      </c>
      <c r="AA46" t="str">
        <f>CONCATENATE("EXAMENES_MED_",B46,"-",D46," ",C46)</f>
        <v>EXAMENES_MED_NC-CPS-045-2022-FELIPE GUERRA BAQUERO</v>
      </c>
    </row>
    <row r="47" spans="1:27" ht="12.75" x14ac:dyDescent="0.2">
      <c r="A47" s="8">
        <v>46</v>
      </c>
      <c r="B47" s="14" t="s">
        <v>979</v>
      </c>
      <c r="C47" s="6" t="s">
        <v>978</v>
      </c>
      <c r="D47" s="6" t="s">
        <v>977</v>
      </c>
      <c r="E47" s="13">
        <f>VLOOKUP(B47,[1]BDD!A:BJ,20,0)</f>
        <v>52282872</v>
      </c>
      <c r="F47" s="11" t="s">
        <v>5</v>
      </c>
      <c r="G47" s="12">
        <v>28263</v>
      </c>
      <c r="H47" s="18" t="s">
        <v>5</v>
      </c>
      <c r="I47" s="10" t="s">
        <v>4</v>
      </c>
      <c r="J47" s="10" t="s">
        <v>976</v>
      </c>
      <c r="K47" s="8" t="str">
        <f>VLOOKUP(B47,[1]BDD!A:BJ,7,0)</f>
        <v>Prestación de servicios profesionales requeridos por la Oficina Asesora de Planeación de Parques Nacionales Naturales de Colombia, para orientar la implementación y seguimiento del modelo integrado de planeación y en general la gestión estratégica de la Entidad, acorde con el marco normativo vigente, los lineamientos institucionales y sectoriales.</v>
      </c>
      <c r="L47" s="6" t="s">
        <v>975</v>
      </c>
      <c r="M47" s="6">
        <v>3015039147</v>
      </c>
      <c r="N47" s="9">
        <f>VLOOKUP(B47,[1]BDD!A:BJ,15,0)</f>
        <v>8973000</v>
      </c>
      <c r="O47" s="8" t="str">
        <f>VLOOKUP(B47,[1]BDD!A:BJ,31,0)</f>
        <v>2 SUPERVISOR</v>
      </c>
      <c r="P47" s="8">
        <f>VLOOKUP(B47,[1]BDD!A:BJ,35,0)</f>
        <v>345</v>
      </c>
      <c r="R47" s="2" t="s">
        <v>974</v>
      </c>
      <c r="S47" s="1" t="s">
        <v>973</v>
      </c>
      <c r="T47" s="1" t="s">
        <v>9</v>
      </c>
      <c r="U47" s="7" t="str">
        <f>VLOOKUP(B47,[1]BDD!A:BJ,60,0)</f>
        <v>VIGENTE</v>
      </c>
      <c r="X47" s="6">
        <v>1</v>
      </c>
      <c r="Y47" s="5">
        <v>43497</v>
      </c>
      <c r="Z47" s="4" t="str">
        <f>VLOOKUP(B47,[1]BDD!A:BJ,62,0)</f>
        <v xml:space="preserve">https://community.secop.gov.co/Public/Tendering/OpportunityDetail/Index?noticeUID=CO1.NTC.2544829&amp;isFromPublicArea=True&amp;isModal=False
</v>
      </c>
      <c r="AA47" t="str">
        <f>CONCATENATE("EXAMENES_MED_",B47,"-",D47," ",C47)</f>
        <v>EXAMENES_MED_NC-CPS-046-2022-DIANA CAROLINA OVIEDO LEON</v>
      </c>
    </row>
    <row r="48" spans="1:27" ht="12.75" x14ac:dyDescent="0.2">
      <c r="A48" s="8">
        <v>47</v>
      </c>
      <c r="B48" s="14" t="s">
        <v>972</v>
      </c>
      <c r="C48" s="6" t="s">
        <v>971</v>
      </c>
      <c r="D48" s="6" t="s">
        <v>67</v>
      </c>
      <c r="E48" s="13">
        <f>VLOOKUP(B48,[1]BDD!A:BJ,20,0)</f>
        <v>1030562523</v>
      </c>
      <c r="F48" s="11" t="s">
        <v>5</v>
      </c>
      <c r="G48" s="12">
        <v>32760</v>
      </c>
      <c r="H48" s="18" t="s">
        <v>970</v>
      </c>
      <c r="I48" s="10" t="s">
        <v>19</v>
      </c>
      <c r="J48" s="10" t="s">
        <v>969</v>
      </c>
      <c r="K48" s="8" t="str">
        <f>VLOOKUP(B48,[1]BDD!A:BJ,7,0)</f>
        <v>Prestar los servicios profesionales a la Oficina Asesora Jurídica, para asesorar en la revisión y estudio de los procesos, convenios, contratos, y demás actos contractuales sometidos a consideración o análisis de la oficina</v>
      </c>
      <c r="L48" s="6" t="s">
        <v>968</v>
      </c>
      <c r="M48" s="6">
        <v>3112798278</v>
      </c>
      <c r="N48" s="9">
        <f>VLOOKUP(B48,[1]BDD!A:BJ,15,0)</f>
        <v>8973000</v>
      </c>
      <c r="O48" s="8" t="str">
        <f>VLOOKUP(B48,[1]BDD!A:BJ,31,0)</f>
        <v>2 SUPERVISOR</v>
      </c>
      <c r="P48" s="8">
        <f>VLOOKUP(B48,[1]BDD!A:BJ,35,0)</f>
        <v>329</v>
      </c>
      <c r="R48" s="2" t="s">
        <v>23</v>
      </c>
      <c r="S48" s="1" t="s">
        <v>23</v>
      </c>
      <c r="T48" s="1" t="s">
        <v>9</v>
      </c>
      <c r="U48" s="7" t="str">
        <f>VLOOKUP(B48,[1]BDD!A:BJ,60,0)</f>
        <v>VIGENTE</v>
      </c>
      <c r="X48" s="6">
        <v>1</v>
      </c>
      <c r="Y48" s="5">
        <v>44431</v>
      </c>
      <c r="Z48" s="4" t="str">
        <f>VLOOKUP(B48,[1]BDD!A:BJ,62,0)</f>
        <v xml:space="preserve">https://community.secop.gov.co/Public/Tendering/OpportunityDetail/Index?noticeUID=CO1.NTC.2550871&amp;isFromPublicArea=True&amp;isModal=False
</v>
      </c>
      <c r="AA48" t="str">
        <f>CONCATENATE("EXAMENES_MED_",B48,"-",D48," ",C48)</f>
        <v>EXAMENES_MED_NC-CPS-047C-2022-MARIA CAMILA DIAZ MARIN</v>
      </c>
    </row>
    <row r="49" spans="1:27" ht="12.75" x14ac:dyDescent="0.2">
      <c r="A49" s="8">
        <v>48</v>
      </c>
      <c r="B49" s="14" t="s">
        <v>967</v>
      </c>
      <c r="C49" s="6" t="s">
        <v>966</v>
      </c>
      <c r="D49" s="6" t="s">
        <v>965</v>
      </c>
      <c r="E49" s="13">
        <f>VLOOKUP(B49,[1]BDD!A:BJ,20,0)</f>
        <v>80205293</v>
      </c>
      <c r="F49" s="11" t="s">
        <v>5</v>
      </c>
      <c r="G49" s="12">
        <v>30761</v>
      </c>
      <c r="H49" s="18" t="s">
        <v>5</v>
      </c>
      <c r="I49" s="10" t="s">
        <v>4</v>
      </c>
      <c r="J49" s="10" t="s">
        <v>964</v>
      </c>
      <c r="K49" s="8" t="str">
        <f>VLOOKUP(B49,[1]BDD!A:BJ,7,0)</f>
        <v>Prestar los servicios profesionales a la Oficina Asesora Jurídica, para asesorar en la revisión y estudio de los procesos, convenios, contratos, y demás actos contractuales sometidos a consideración o análisis de la oficina</v>
      </c>
      <c r="L49" s="6" t="s">
        <v>963</v>
      </c>
      <c r="M49" s="6">
        <v>3002984027</v>
      </c>
      <c r="N49" s="9">
        <f>VLOOKUP(B49,[1]BDD!A:BJ,15,0)</f>
        <v>8973000</v>
      </c>
      <c r="O49" s="8" t="str">
        <f>VLOOKUP(B49,[1]BDD!A:BJ,31,0)</f>
        <v>2 SUPERVISOR</v>
      </c>
      <c r="P49" s="8">
        <f>VLOOKUP(B49,[1]BDD!A:BJ,35,0)</f>
        <v>293</v>
      </c>
      <c r="R49" s="2" t="s">
        <v>23</v>
      </c>
      <c r="S49" s="1" t="s">
        <v>962</v>
      </c>
      <c r="T49" s="1" t="s">
        <v>153</v>
      </c>
      <c r="U49" s="7" t="str">
        <f>VLOOKUP(B49,[1]BDD!A:BJ,60,0)</f>
        <v>VIGENTE</v>
      </c>
      <c r="X49" s="6">
        <v>1</v>
      </c>
      <c r="Y49" s="5">
        <v>44614</v>
      </c>
      <c r="Z49" s="4" t="str">
        <f>VLOOKUP(B49,[1]BDD!A:BJ,62,0)</f>
        <v xml:space="preserve">https://community.secop.gov.co/Public/Tendering/OpportunityDetail/Index?noticeUID=CO1.NTC.2550871&amp;isFromPublicArea=True&amp;isModal=False
</v>
      </c>
      <c r="AA49" t="str">
        <f>CONCATENATE("EXAMENES_MED_",B49,"-",D49," ",C49)</f>
        <v>EXAMENES_MED_NC-CPS-047-2022-CHRISTIAN VITERY DUARTE</v>
      </c>
    </row>
    <row r="50" spans="1:27" ht="12.75" x14ac:dyDescent="0.2">
      <c r="A50" s="8">
        <v>49</v>
      </c>
      <c r="B50" s="14" t="s">
        <v>961</v>
      </c>
      <c r="C50" s="6" t="s">
        <v>960</v>
      </c>
      <c r="D50" s="6" t="s">
        <v>959</v>
      </c>
      <c r="E50" s="13">
        <f>VLOOKUP(B50,[1]BDD!A:BJ,20,0)</f>
        <v>1070018311</v>
      </c>
      <c r="F50" s="11" t="s">
        <v>958</v>
      </c>
      <c r="G50" s="12">
        <v>35409</v>
      </c>
      <c r="H50" s="18" t="s">
        <v>5</v>
      </c>
      <c r="I50" s="10" t="s">
        <v>37</v>
      </c>
      <c r="J50" s="10" t="s">
        <v>25</v>
      </c>
      <c r="K50" s="8" t="str">
        <f>VLOOKUP(B50,[1]BDD!A:BJ,7,0)</f>
        <v>Prestar los servicios técnicos en el Grupo de Predios para el seguimiento de los trámites y requerimientos de acuerdo con las actividades que se adelanten en el marco de los procesos a cargo de este y la identificación de la situación jurídica y saneamiento predial.</v>
      </c>
      <c r="L50" s="6" t="s">
        <v>957</v>
      </c>
      <c r="M50" s="6">
        <v>3103053624</v>
      </c>
      <c r="N50" s="9">
        <f>VLOOKUP(B50,[1]BDD!A:BJ,15,0)</f>
        <v>2812000</v>
      </c>
      <c r="O50" s="8" t="str">
        <f>VLOOKUP(B50,[1]BDD!A:BJ,31,0)</f>
        <v>2 SUPERVISOR</v>
      </c>
      <c r="P50" s="8">
        <f>VLOOKUP(B50,[1]BDD!A:BJ,35,0)</f>
        <v>330</v>
      </c>
      <c r="R50" s="2" t="s">
        <v>23</v>
      </c>
      <c r="S50" s="1" t="s">
        <v>25</v>
      </c>
      <c r="T50" s="1" t="s">
        <v>9</v>
      </c>
      <c r="U50" s="7" t="str">
        <f>VLOOKUP(B50,[1]BDD!A:BJ,60,0)</f>
        <v>VIGENTE</v>
      </c>
      <c r="X50" s="6">
        <v>1</v>
      </c>
      <c r="Y50" s="5">
        <v>44245</v>
      </c>
      <c r="Z50" s="4" t="str">
        <f>VLOOKUP(B50,[1]BDD!A:BJ,62,0)</f>
        <v xml:space="preserve">https://community.secop.gov.co/Public/Tendering/OpportunityDetail/Index?noticeUID=CO1.NTC.2554381&amp;isFromPublicArea=True&amp;isModal=False
</v>
      </c>
      <c r="AA50" t="str">
        <f>CONCATENATE("EXAMENES_MED_",B50,"-",D50," ",C50)</f>
        <v>EXAMENES_MED_NC-CPS-048-2022-JOSE FRANCISCO MORALES MARTINEZ</v>
      </c>
    </row>
    <row r="51" spans="1:27" ht="12.75" x14ac:dyDescent="0.2">
      <c r="A51" s="8">
        <v>50</v>
      </c>
      <c r="B51" s="14" t="s">
        <v>956</v>
      </c>
      <c r="C51" s="6" t="s">
        <v>955</v>
      </c>
      <c r="D51" s="6" t="s">
        <v>954</v>
      </c>
      <c r="E51" s="13">
        <f>VLOOKUP(B51,[1]BDD!A:BJ,20,0)</f>
        <v>1013643913</v>
      </c>
      <c r="F51" s="11" t="s">
        <v>5</v>
      </c>
      <c r="G51" s="12">
        <v>34088</v>
      </c>
      <c r="H51" s="15" t="s">
        <v>5</v>
      </c>
      <c r="I51" s="10" t="s">
        <v>4</v>
      </c>
      <c r="J51" s="10" t="s">
        <v>953</v>
      </c>
      <c r="K51" s="8" t="str">
        <f>VLOOKUP(B51,[1]BDD!A:BJ,7,0)</f>
        <v>Prestación de servicios profesionales para adelantar la gestión administrativa y financiera en la implementación y seguimiento de la fase de cierre del Programa Desarrollo local Sostenible financiado por la Unión Europea para la vigencia 2022.</v>
      </c>
      <c r="L51" s="6" t="s">
        <v>952</v>
      </c>
      <c r="M51" s="6">
        <v>3168807313</v>
      </c>
      <c r="N51" s="9">
        <f>VLOOKUP(B51,[1]BDD!A:BJ,15,0)</f>
        <v>3764000</v>
      </c>
      <c r="O51" s="8" t="str">
        <f>VLOOKUP(B51,[1]BDD!A:BJ,31,0)</f>
        <v>2 SUPERVISOR</v>
      </c>
      <c r="P51" s="8">
        <f>VLOOKUP(B51,[1]BDD!A:BJ,35,0)</f>
        <v>344</v>
      </c>
      <c r="R51" s="2" t="s">
        <v>894</v>
      </c>
      <c r="S51" s="1" t="s">
        <v>951</v>
      </c>
      <c r="T51" s="1" t="s">
        <v>9</v>
      </c>
      <c r="U51" s="7" t="str">
        <f>VLOOKUP(B51,[1]BDD!A:BJ,60,0)</f>
        <v>VIGENTE</v>
      </c>
      <c r="X51" s="6">
        <v>1</v>
      </c>
      <c r="Y51" s="5">
        <v>44239</v>
      </c>
      <c r="Z51" s="4" t="str">
        <f>VLOOKUP(B51,[1]BDD!A:BJ,62,0)</f>
        <v xml:space="preserve">https://community.secop.gov.co/Public/Tendering/OpportunityDetail/Index?noticeUID=CO1.NTC.2557094&amp;isFromPublicArea=True&amp;isModal=False
</v>
      </c>
      <c r="AA51" t="str">
        <f>CONCATENATE("EXAMENES_MED_",B51,"-",D51," ",C51)</f>
        <v>EXAMENES_MED_NC-CPS-049-2022-CLAUDIA ROCIO PERILLA MOLANO</v>
      </c>
    </row>
    <row r="52" spans="1:27" ht="12.75" x14ac:dyDescent="0.2">
      <c r="A52" s="8">
        <v>51</v>
      </c>
      <c r="B52" s="14" t="s">
        <v>950</v>
      </c>
      <c r="C52" s="6" t="s">
        <v>949</v>
      </c>
      <c r="D52" s="6" t="s">
        <v>948</v>
      </c>
      <c r="E52" s="13">
        <f>VLOOKUP(B52,[1]BDD!A:BJ,20,0)</f>
        <v>1024558508</v>
      </c>
      <c r="F52" s="11" t="s">
        <v>5</v>
      </c>
      <c r="G52" s="12">
        <v>34663</v>
      </c>
      <c r="H52" s="18" t="s">
        <v>5</v>
      </c>
      <c r="I52" s="10" t="s">
        <v>26</v>
      </c>
      <c r="J52" s="10" t="s">
        <v>947</v>
      </c>
      <c r="K52" s="8" t="str">
        <f>VLOOKUP(B52,[1]BDD!A:BJ,7,0)</f>
        <v>Prestación de servicios profesionales de ingeniería en la Subdirección Administrativa y Financiera - Grupo de Infraestructura para apoyar la ejecución de actividades, programas y proyectos que se ejecuten en Parques Nacionales de Colombia.</v>
      </c>
      <c r="L52" s="6" t="s">
        <v>946</v>
      </c>
      <c r="M52" s="6">
        <v>3167777659</v>
      </c>
      <c r="N52" s="9">
        <f>VLOOKUP(B52,[1]BDD!A:BJ,15,0)</f>
        <v>4100000</v>
      </c>
      <c r="O52" s="8" t="str">
        <f>VLOOKUP(B52,[1]BDD!A:BJ,31,0)</f>
        <v>2 SUPERVISOR</v>
      </c>
      <c r="P52" s="8">
        <f>VLOOKUP(B52,[1]BDD!A:BJ,35,0)</f>
        <v>345</v>
      </c>
      <c r="R52" s="2" t="s">
        <v>766</v>
      </c>
      <c r="S52" s="1" t="s">
        <v>25</v>
      </c>
      <c r="T52" s="1" t="s">
        <v>9</v>
      </c>
      <c r="U52" s="7" t="str">
        <f>VLOOKUP(B52,[1]BDD!A:BJ,60,0)</f>
        <v>VIGENTE</v>
      </c>
      <c r="X52" s="6">
        <v>1</v>
      </c>
      <c r="Y52" s="5">
        <v>44362</v>
      </c>
      <c r="Z52" s="4" t="str">
        <f>VLOOKUP(B52,[1]BDD!A:BJ,62,0)</f>
        <v>https://community.secop.gov.co/Public/Tendering/OpportunityDetail/Index?noticeUID=CO1.NTC.2541383&amp;isFromPublicArea=True&amp;isModal=False</v>
      </c>
      <c r="AA52" t="str">
        <f>CONCATENATE("EXAMENES_MED_",B52,"-",D52," ",C52)</f>
        <v>EXAMENES_MED_NC-CPS-050-2022-JEFFERSON DEVIA CESPEDES</v>
      </c>
    </row>
    <row r="53" spans="1:27" ht="12.75" x14ac:dyDescent="0.2">
      <c r="A53" s="8">
        <v>52</v>
      </c>
      <c r="B53" s="14" t="s">
        <v>945</v>
      </c>
      <c r="C53" s="6" t="s">
        <v>944</v>
      </c>
      <c r="D53" s="6" t="s">
        <v>943</v>
      </c>
      <c r="E53" s="13">
        <f>VLOOKUP(B53,[1]BDD!A:BJ,20,0)</f>
        <v>1010171738</v>
      </c>
      <c r="F53" s="11" t="s">
        <v>5</v>
      </c>
      <c r="G53" s="12">
        <v>31931</v>
      </c>
      <c r="H53" s="18" t="s">
        <v>5</v>
      </c>
      <c r="I53" s="10" t="s">
        <v>4</v>
      </c>
      <c r="J53" s="10" t="s">
        <v>942</v>
      </c>
      <c r="K53" s="8" t="str">
        <f>VLOOKUP(B53,[1]BDD!A:BJ,7,0)</f>
        <v>Prestar servicios profesionales para liderar el proceso de finalización de objetivos y metas del convenio de financiación - Programa Desarrollo Local Sostenible financiado por la Unión Europea vigencia 2022.</v>
      </c>
      <c r="L53" s="6" t="s">
        <v>941</v>
      </c>
      <c r="M53" s="6">
        <v>3208453922</v>
      </c>
      <c r="N53" s="9">
        <f>VLOOKUP(B53,[1]BDD!A:BJ,15,0)</f>
        <v>8973000</v>
      </c>
      <c r="O53" s="8" t="str">
        <f>VLOOKUP(B53,[1]BDD!A:BJ,31,0)</f>
        <v>2 SUPERVISOR</v>
      </c>
      <c r="P53" s="8">
        <f>VLOOKUP(B53,[1]BDD!A:BJ,35,0)</f>
        <v>330</v>
      </c>
      <c r="R53" s="2" t="s">
        <v>23</v>
      </c>
      <c r="S53" s="1" t="s">
        <v>940</v>
      </c>
      <c r="T53" s="1" t="s">
        <v>9</v>
      </c>
      <c r="U53" s="7" t="str">
        <f>VLOOKUP(B53,[1]BDD!A:BJ,60,0)</f>
        <v>VIGENTE</v>
      </c>
      <c r="X53" s="6">
        <v>1</v>
      </c>
      <c r="Y53" s="5">
        <v>44214</v>
      </c>
      <c r="Z53" s="4" t="str">
        <f>VLOOKUP(B53,[1]BDD!A:BJ,62,0)</f>
        <v xml:space="preserve">https://community.secop.gov.co/Public/Tendering/OpportunityDetail/Index?noticeUID=CO1.NTC.2555925&amp;isFromPublicArea=True&amp;isModal=False
</v>
      </c>
      <c r="AA53" t="str">
        <f>CONCATENATE("EXAMENES_MED_",B53,"-",D53," ",C53)</f>
        <v>EXAMENES_MED_NC-CPS-051-2022-EFRAIN MOLANO VARGAS</v>
      </c>
    </row>
    <row r="54" spans="1:27" ht="12.75" x14ac:dyDescent="0.2">
      <c r="A54" s="8">
        <v>53</v>
      </c>
      <c r="B54" s="14" t="s">
        <v>939</v>
      </c>
      <c r="C54" s="6" t="s">
        <v>938</v>
      </c>
      <c r="D54" s="6" t="s">
        <v>937</v>
      </c>
      <c r="E54" s="13">
        <f>VLOOKUP(B54,[1]BDD!A:BJ,20,0)</f>
        <v>52818253</v>
      </c>
      <c r="F54" s="11" t="s">
        <v>5</v>
      </c>
      <c r="G54" s="12">
        <v>30791</v>
      </c>
      <c r="H54" s="18" t="s">
        <v>936</v>
      </c>
      <c r="I54" s="10" t="s">
        <v>19</v>
      </c>
      <c r="J54" s="10" t="s">
        <v>935</v>
      </c>
      <c r="K54" s="8" t="str">
        <f>VLOOKUP(B54,[1]BDD!A:BJ,7,0)</f>
        <v>Prestación de servicios profesionales para el fortalecimiento de la gestión institucional de Parques Nacionales Naturales de Colombia, apoyando los asuntos relacionados con la formulación, actualización y seguimiento del Plan Estratégico Institucional y Plan de Acción Anual de la entidad, acorde con el marco normativo vigente.</v>
      </c>
      <c r="L54" s="6" t="s">
        <v>934</v>
      </c>
      <c r="M54" s="6">
        <v>3024584681</v>
      </c>
      <c r="N54" s="9">
        <f>VLOOKUP(B54,[1]BDD!A:BJ,15,0)</f>
        <v>7574000</v>
      </c>
      <c r="O54" s="8" t="str">
        <f>VLOOKUP(B54,[1]BDD!A:BJ,31,0)</f>
        <v>2 SUPERVISOR</v>
      </c>
      <c r="P54" s="8">
        <f>VLOOKUP(B54,[1]BDD!A:BJ,35,0)</f>
        <v>345</v>
      </c>
      <c r="R54" s="2" t="s">
        <v>933</v>
      </c>
      <c r="S54" s="1" t="s">
        <v>932</v>
      </c>
      <c r="T54" s="1" t="s">
        <v>9</v>
      </c>
      <c r="U54" s="7" t="str">
        <f>VLOOKUP(B54,[1]BDD!A:BJ,60,0)</f>
        <v>VIGENTE</v>
      </c>
      <c r="X54" s="6">
        <v>1</v>
      </c>
      <c r="Y54" s="5">
        <v>44575</v>
      </c>
      <c r="Z54" s="4" t="str">
        <f>VLOOKUP(B54,[1]BDD!A:BJ,62,0)</f>
        <v xml:space="preserve">https://community.secop.gov.co/Public/Tendering/OpportunityDetail/Index?noticeUID=CO1.NTC.2549544&amp;isFromPublicArea=True&amp;isModal=False
</v>
      </c>
      <c r="AA54" t="str">
        <f>CONCATENATE("EXAMENES_MED_",B54,"-",D54," ",C54)</f>
        <v>EXAMENES_MED_NC-CPS-052-2022-AMERICA YADIRA MONGE ROMERO</v>
      </c>
    </row>
    <row r="55" spans="1:27" ht="12.75" x14ac:dyDescent="0.2">
      <c r="A55" s="8">
        <v>54</v>
      </c>
      <c r="B55" s="14" t="s">
        <v>931</v>
      </c>
      <c r="C55" s="6" t="s">
        <v>930</v>
      </c>
      <c r="D55" s="6" t="s">
        <v>929</v>
      </c>
      <c r="E55" s="13">
        <f>VLOOKUP(B55,[1]BDD!A:BJ,20,0)</f>
        <v>1016063720</v>
      </c>
      <c r="F55" s="11" t="s">
        <v>5</v>
      </c>
      <c r="G55" s="12">
        <v>34310</v>
      </c>
      <c r="H55" s="18" t="s">
        <v>928</v>
      </c>
      <c r="I55" s="10" t="s">
        <v>4</v>
      </c>
      <c r="J55" s="10" t="s">
        <v>927</v>
      </c>
      <c r="K55" s="8" t="str">
        <f>VLOOKUP(B55,[1]BDD!A:BJ,7,0)</f>
        <v>Prestar los servicios profesionales a la Subdirección de Sostenibilidad y Negocios Ambientales en los aspectos precontractuales, contractuales y postcontractuales, necesarios para la implementación, gestión y segumiento de los contratos de concesión, ecoturismo y alianzas interistitucionales</v>
      </c>
      <c r="L55" s="6" t="s">
        <v>926</v>
      </c>
      <c r="M55" s="6">
        <v>3214895128</v>
      </c>
      <c r="N55" s="9">
        <f>VLOOKUP(B55,[1]BDD!A:BJ,15,0)</f>
        <v>5700000</v>
      </c>
      <c r="O55" s="8" t="str">
        <f>VLOOKUP(B55,[1]BDD!A:BJ,31,0)</f>
        <v>2 SUPERVISOR</v>
      </c>
      <c r="P55" s="8">
        <f>VLOOKUP(B55,[1]BDD!A:BJ,35,0)</f>
        <v>330</v>
      </c>
      <c r="R55" s="2" t="s">
        <v>23</v>
      </c>
      <c r="S55" s="1" t="s">
        <v>925</v>
      </c>
      <c r="T55" s="1" t="s">
        <v>9</v>
      </c>
      <c r="U55" s="7" t="str">
        <f>VLOOKUP(B55,[1]BDD!A:BJ,60,0)</f>
        <v>VIGENTE</v>
      </c>
      <c r="X55" s="6">
        <v>1</v>
      </c>
      <c r="Y55" s="5">
        <v>44567</v>
      </c>
      <c r="Z55" s="4" t="str">
        <f>VLOOKUP(B55,[1]BDD!A:BJ,62,0)</f>
        <v xml:space="preserve">https://community.secop.gov.co/Public/Tendering/OpportunityDetail/Index?noticeUID=CO1.NTC.2537068&amp;isFromPublicArea=True&amp;isModal=False
</v>
      </c>
      <c r="AA55" t="str">
        <f>CONCATENATE("EXAMENES_MED_",B55,"-",D55," ",C55)</f>
        <v>EXAMENES_MED_NC-CPS-053-2022-LEIDY PAOLA VALDES SOLANO</v>
      </c>
    </row>
    <row r="56" spans="1:27" ht="12.75" x14ac:dyDescent="0.2">
      <c r="A56" s="8">
        <v>55</v>
      </c>
      <c r="B56" s="14" t="s">
        <v>924</v>
      </c>
      <c r="C56" s="6" t="s">
        <v>923</v>
      </c>
      <c r="D56" s="6" t="s">
        <v>884</v>
      </c>
      <c r="E56" s="13">
        <f>VLOOKUP(B56,[1]BDD!A:BJ,20,0)</f>
        <v>35530986</v>
      </c>
      <c r="F56" s="11" t="s">
        <v>922</v>
      </c>
      <c r="G56" s="12">
        <v>28942</v>
      </c>
      <c r="H56" s="18" t="s">
        <v>922</v>
      </c>
      <c r="I56" s="10" t="s">
        <v>19</v>
      </c>
      <c r="J56" s="10" t="s">
        <v>921</v>
      </c>
      <c r="K56" s="8" t="str">
        <f>VLOOKUP(B56,[1]BDD!A:BJ,7,0)</f>
        <v>Prestación de servicios profesionales en la Subdirección Administrativa y Financiera del Grupo de Infraestructura en el adelantamiento de los diseños, programas y proyectos que se ejecuten en Parques Nacionales Naturales de Colombia</v>
      </c>
      <c r="L56" s="6" t="s">
        <v>920</v>
      </c>
      <c r="M56" s="6">
        <v>3124505253</v>
      </c>
      <c r="N56" s="9">
        <f>VLOOKUP(B56,[1]BDD!A:BJ,15,0)</f>
        <v>6304000</v>
      </c>
      <c r="O56" s="8" t="str">
        <f>VLOOKUP(B56,[1]BDD!A:BJ,31,0)</f>
        <v>2 SUPERVISOR</v>
      </c>
      <c r="P56" s="8">
        <f>VLOOKUP(B56,[1]BDD!A:BJ,35,0)</f>
        <v>345</v>
      </c>
      <c r="R56" s="2" t="s">
        <v>1</v>
      </c>
      <c r="S56" s="1" t="s">
        <v>913</v>
      </c>
      <c r="T56" s="1" t="s">
        <v>9</v>
      </c>
      <c r="U56" s="7" t="str">
        <f>VLOOKUP(B56,[1]BDD!A:BJ,60,0)</f>
        <v>VIGENTE</v>
      </c>
      <c r="X56" s="6">
        <v>1</v>
      </c>
      <c r="Y56" s="5">
        <v>44222</v>
      </c>
      <c r="Z56" s="4" t="str">
        <f>VLOOKUP(B56,[1]BDD!A:BJ,62,0)</f>
        <v xml:space="preserve">https://community.secop.gov.co/Public/Tendering/OpportunityDetail/Index?noticeUID=CO1.NTC.2551312&amp;isFromPublicArea=True&amp;isModal=False
</v>
      </c>
      <c r="AA56" t="str">
        <f>CONCATENATE("EXAMENES_MED_",B56,"-",D56," ",C56)</f>
        <v>EXAMENES_MED_NC-CPS-054-2022-PAULA ANDREA MOJICA MEDELLIN</v>
      </c>
    </row>
    <row r="57" spans="1:27" ht="12.75" x14ac:dyDescent="0.2">
      <c r="A57" s="8">
        <v>56</v>
      </c>
      <c r="B57" s="14" t="s">
        <v>919</v>
      </c>
      <c r="C57" s="6" t="s">
        <v>918</v>
      </c>
      <c r="D57" s="6" t="s">
        <v>917</v>
      </c>
      <c r="E57" s="13">
        <f>VLOOKUP(B57,[1]BDD!A:BJ,20,0)</f>
        <v>427735</v>
      </c>
      <c r="F57" s="11" t="s">
        <v>916</v>
      </c>
      <c r="G57" s="12">
        <v>31387</v>
      </c>
      <c r="H57" s="18" t="s">
        <v>916</v>
      </c>
      <c r="I57" s="10" t="s">
        <v>19</v>
      </c>
      <c r="J57" s="10" t="s">
        <v>915</v>
      </c>
      <c r="K57" s="8" t="str">
        <f>VLOOKUP(B57,[1]BDD!A:BJ,7,0)</f>
        <v>Prestación de servicios profesionales en la Subdirección Administrativa y Financiera – Grupo de Infraestructura para el fortalecimiento, ejecución y desarrollo de las actividades propias de la Arquitectura e Infraestructura con énfasis en diseños arquitectónicos</v>
      </c>
      <c r="L57" s="6" t="s">
        <v>914</v>
      </c>
      <c r="M57" s="6">
        <v>3203135896</v>
      </c>
      <c r="N57" s="9">
        <f>VLOOKUP(B57,[1]BDD!A:BJ,15,0)</f>
        <v>6304000</v>
      </c>
      <c r="O57" s="8" t="str">
        <f>VLOOKUP(B57,[1]BDD!A:BJ,31,0)</f>
        <v>2 SUPERVISOR</v>
      </c>
      <c r="P57" s="8">
        <f>VLOOKUP(B57,[1]BDD!A:BJ,35,0)</f>
        <v>345</v>
      </c>
      <c r="R57" s="2" t="s">
        <v>1</v>
      </c>
      <c r="S57" s="1" t="s">
        <v>913</v>
      </c>
      <c r="T57" s="1" t="s">
        <v>9</v>
      </c>
      <c r="U57" s="7" t="str">
        <f>VLOOKUP(B57,[1]BDD!A:BJ,60,0)</f>
        <v>VIGENTE</v>
      </c>
      <c r="X57" s="6">
        <v>1</v>
      </c>
      <c r="Y57" s="5">
        <v>44218</v>
      </c>
      <c r="Z57" s="4" t="str">
        <f>VLOOKUP(B57,[1]BDD!A:BJ,62,0)</f>
        <v xml:space="preserve">https://community.secop.gov.co/Public/Tendering/OpportunityDetail/Index?noticeUID=CO1.NTC.2542656&amp;isFromPublicArea=True&amp;isModal=False
</v>
      </c>
      <c r="AA57" t="str">
        <f>CONCATENATE("EXAMENES_MED_",B57,"-",D57," ",C57)</f>
        <v>EXAMENES_MED_NC-CPS-055-2022-EMANUELE VIRZI</v>
      </c>
    </row>
    <row r="58" spans="1:27" ht="12.75" x14ac:dyDescent="0.2">
      <c r="A58" s="8">
        <v>57</v>
      </c>
      <c r="B58" s="14" t="s">
        <v>912</v>
      </c>
      <c r="C58" s="6" t="s">
        <v>911</v>
      </c>
      <c r="D58" s="6" t="s">
        <v>910</v>
      </c>
      <c r="E58" s="13">
        <f>VLOOKUP(B58,[1]BDD!A:BJ,20,0)</f>
        <v>53114462</v>
      </c>
      <c r="F58" s="11" t="s">
        <v>5</v>
      </c>
      <c r="G58" s="12">
        <v>30819</v>
      </c>
      <c r="H58" s="18" t="s">
        <v>5</v>
      </c>
      <c r="I58" s="10" t="s">
        <v>4</v>
      </c>
      <c r="J58" s="10" t="s">
        <v>909</v>
      </c>
      <c r="K58" s="8" t="str">
        <f>VLOOKUP(B58,[1]BDD!A:BJ,7,0)</f>
        <v>Prestar los servicios profesionales al Grupo de Predios de la Oficina Asesora Jurídica para apoyar los asuntos prediales en especial los relacionados con los procesos de saneamiento al interior de las áreas del sistema de Parques Nacionales Naturales y proyección de conceptos en materia predial</v>
      </c>
      <c r="L58" s="6" t="s">
        <v>908</v>
      </c>
      <c r="M58" s="6">
        <v>3103322120</v>
      </c>
      <c r="N58" s="9">
        <f>VLOOKUP(B58,[1]BDD!A:BJ,15,0)</f>
        <v>6665000</v>
      </c>
      <c r="O58" s="8" t="str">
        <f>VLOOKUP(B58,[1]BDD!A:BJ,31,0)</f>
        <v>2 SUPERVISOR</v>
      </c>
      <c r="P58" s="8">
        <f>VLOOKUP(B58,[1]BDD!A:BJ,35,0)</f>
        <v>330</v>
      </c>
      <c r="R58" s="2" t="s">
        <v>23</v>
      </c>
      <c r="S58" s="1" t="s">
        <v>907</v>
      </c>
      <c r="T58" s="1" t="s">
        <v>9</v>
      </c>
      <c r="U58" s="7" t="str">
        <f>VLOOKUP(B58,[1]BDD!A:BJ,60,0)</f>
        <v>VIGENTE</v>
      </c>
      <c r="X58" s="6">
        <v>1</v>
      </c>
      <c r="Y58" s="5">
        <v>44278</v>
      </c>
      <c r="Z58" s="4" t="str">
        <f>VLOOKUP(B58,[1]BDD!A:BJ,62,0)</f>
        <v xml:space="preserve">https://community.secop.gov.co/Public/Tendering/OpportunityDetail/Index?noticeUID=CO1.NTC.2562001&amp;isFromPublicArea=True&amp;isModal=False
</v>
      </c>
      <c r="AA58" t="str">
        <f>CONCATENATE("EXAMENES_MED_",B58,"-",D58," ",C58)</f>
        <v>EXAMENES_MED_NC-CPS-056-2022-YENNY KARINA VALENZUELA BELTRAN</v>
      </c>
    </row>
    <row r="59" spans="1:27" ht="12.75" x14ac:dyDescent="0.2">
      <c r="A59" s="8">
        <v>58</v>
      </c>
      <c r="B59" s="14" t="s">
        <v>906</v>
      </c>
      <c r="C59" s="6" t="s">
        <v>905</v>
      </c>
      <c r="D59" s="6" t="s">
        <v>904</v>
      </c>
      <c r="E59" s="13">
        <f>VLOOKUP(B59,[1]BDD!A:BJ,20,0)</f>
        <v>1018443539</v>
      </c>
      <c r="F59" s="11" t="s">
        <v>5</v>
      </c>
      <c r="G59" s="24">
        <v>33330</v>
      </c>
      <c r="H59" s="18" t="s">
        <v>903</v>
      </c>
      <c r="I59" s="10" t="s">
        <v>26</v>
      </c>
      <c r="J59" s="10" t="s">
        <v>902</v>
      </c>
      <c r="K59" s="8" t="str">
        <f>VLOOKUP(B59,[1]BDD!A:BJ,7,0)</f>
        <v>Prestación de servicios profesionales en el desarrollo de actividades transversales para los componentes relacionados con la implementación y mantenimiento del Sistema de Gestión Integrado de Parques Nacionales Naturales de Colombia, acorde con el marco normativo vigente.</v>
      </c>
      <c r="L59" s="6" t="s">
        <v>901</v>
      </c>
      <c r="M59" s="6">
        <v>3202820831</v>
      </c>
      <c r="N59" s="9">
        <f>VLOOKUP(B59,[1]BDD!A:BJ,15,0)</f>
        <v>4100000</v>
      </c>
      <c r="O59" s="8" t="str">
        <f>VLOOKUP(B59,[1]BDD!A:BJ,31,0)</f>
        <v>2 SUPERVISOR</v>
      </c>
      <c r="P59" s="8">
        <f>VLOOKUP(B59,[1]BDD!A:BJ,35,0)</f>
        <v>344</v>
      </c>
      <c r="R59" s="2" t="s">
        <v>160</v>
      </c>
      <c r="S59" s="1" t="s">
        <v>25</v>
      </c>
      <c r="T59" s="1" t="s">
        <v>9</v>
      </c>
      <c r="U59" s="7" t="str">
        <f>VLOOKUP(B59,[1]BDD!A:BJ,60,0)</f>
        <v>VIGENTE</v>
      </c>
      <c r="X59" s="6">
        <v>1</v>
      </c>
      <c r="Y59" s="5">
        <v>43846</v>
      </c>
      <c r="Z59" s="4" t="str">
        <f>VLOOKUP(B59,[1]BDD!A:BJ,62,0)</f>
        <v xml:space="preserve">https://community.secop.gov.co/Public/Tendering/OpportunityDetail/Index?noticeUID=CO1.NTC.2564173&amp;isFromPublicArea=True&amp;isModal=False
</v>
      </c>
      <c r="AA59" t="str">
        <f>CONCATENATE("EXAMENES_MED_",B59,"-",D59," ",C59)</f>
        <v>EXAMENES_MED_NC-CPS-057-2022-BRIANA LIZETH CABRERA LEIVA</v>
      </c>
    </row>
    <row r="60" spans="1:27" ht="12.75" x14ac:dyDescent="0.2">
      <c r="A60" s="8">
        <v>59</v>
      </c>
      <c r="B60" s="14" t="s">
        <v>900</v>
      </c>
      <c r="C60" s="6" t="s">
        <v>899</v>
      </c>
      <c r="D60" s="6" t="s">
        <v>898</v>
      </c>
      <c r="E60" s="13">
        <f>VLOOKUP(B60,[1]BDD!A:BJ,20,0)</f>
        <v>0</v>
      </c>
      <c r="F60" s="11" t="s">
        <v>897</v>
      </c>
      <c r="G60" s="12">
        <v>23784</v>
      </c>
      <c r="H60" s="18" t="s">
        <v>5</v>
      </c>
      <c r="I60" s="10" t="s">
        <v>4</v>
      </c>
      <c r="J60" s="10" t="s">
        <v>896</v>
      </c>
      <c r="K60" s="8" t="str">
        <f>VLOOKUP(B60,[1]BDD!A:BJ,7,0)</f>
        <v>Prestación de servicios profesionales especializados en el Grupo de Gestión Financiera, para gestionar, analizar y hacer seguimiento a información de operaciones financieras de Parques Nacionales Naturales y la Subcuenta FONAM – Parques de conformidad con la normatividad vigente</v>
      </c>
      <c r="L60" s="6" t="s">
        <v>895</v>
      </c>
      <c r="M60" s="6">
        <v>3144661336</v>
      </c>
      <c r="N60" s="9">
        <f>VLOOKUP(B60,[1]BDD!A:BJ,15,0)</f>
        <v>5100000</v>
      </c>
      <c r="O60" s="8" t="str">
        <f>VLOOKUP(B60,[1]BDD!A:BJ,31,0)</f>
        <v>2 SUPERVISOR</v>
      </c>
      <c r="P60" s="8">
        <f>VLOOKUP(B60,[1]BDD!A:BJ,35,0)</f>
        <v>344</v>
      </c>
      <c r="R60" s="2" t="s">
        <v>894</v>
      </c>
      <c r="S60" s="1" t="s">
        <v>893</v>
      </c>
      <c r="T60" s="1" t="s">
        <v>9</v>
      </c>
      <c r="U60" s="7" t="str">
        <f>VLOOKUP(B60,[1]BDD!A:BJ,60,0)</f>
        <v>VIGENTE</v>
      </c>
      <c r="X60" s="6">
        <v>1</v>
      </c>
      <c r="Y60" s="5">
        <v>44572</v>
      </c>
      <c r="Z60" s="4" t="str">
        <f>VLOOKUP(B60,[1]BDD!A:BJ,62,0)</f>
        <v xml:space="preserve">https://community.secop.gov.co/Public/Tendering/OpportunityDetail/Index?noticeUID=CO1.NTC.2570101&amp;isFromPublicArea=True&amp;isModal=False
</v>
      </c>
      <c r="AA60" t="str">
        <f>CONCATENATE("EXAMENES_MED_",B60,"-",D60," ",C60)</f>
        <v>EXAMENES_MED_NC-CPS-058-2022-BIBIANA ROCIO MARIN TORRES</v>
      </c>
    </row>
    <row r="61" spans="1:27" ht="12.75" x14ac:dyDescent="0.2">
      <c r="A61" s="8">
        <v>60</v>
      </c>
      <c r="B61" s="14" t="s">
        <v>892</v>
      </c>
      <c r="C61" s="6" t="s">
        <v>891</v>
      </c>
      <c r="D61" s="6" t="s">
        <v>890</v>
      </c>
      <c r="E61" s="13">
        <f>VLOOKUP(B61,[1]BDD!A:BJ,20,0)</f>
        <v>79626062</v>
      </c>
      <c r="F61" s="11" t="s">
        <v>5</v>
      </c>
      <c r="G61" s="12">
        <v>26925</v>
      </c>
      <c r="H61" s="18" t="s">
        <v>5</v>
      </c>
      <c r="I61" s="10" t="s">
        <v>4</v>
      </c>
      <c r="J61" s="10" t="s">
        <v>889</v>
      </c>
      <c r="K61" s="8" t="str">
        <f>VLOOKUP(B61,[1]BDD!A:BJ,7,0)</f>
        <v>Prestar servicios profesionales para el seguimiento administrativo y financiero de las Fases I y II del Programa Áreas Protegidas y Diversidad Biológica, cofinanciado por el gobierno alemán a través del KfW.</v>
      </c>
      <c r="L61" s="6" t="s">
        <v>888</v>
      </c>
      <c r="M61" s="6">
        <v>3157842346</v>
      </c>
      <c r="N61" s="9">
        <f>VLOOKUP(B61,[1]BDD!A:BJ,15,0)</f>
        <v>5700000</v>
      </c>
      <c r="O61" s="8" t="str">
        <f>VLOOKUP(B61,[1]BDD!A:BJ,31,0)</f>
        <v>2 SUPERVISOR</v>
      </c>
      <c r="P61" s="8">
        <f>VLOOKUP(B61,[1]BDD!A:BJ,35,0)</f>
        <v>343</v>
      </c>
      <c r="R61" s="2" t="s">
        <v>773</v>
      </c>
      <c r="S61" s="1" t="s">
        <v>887</v>
      </c>
      <c r="T61" s="1" t="s">
        <v>9</v>
      </c>
      <c r="U61" s="7" t="str">
        <f>VLOOKUP(B61,[1]BDD!A:BJ,60,0)</f>
        <v>VIGENTE</v>
      </c>
      <c r="X61" s="6">
        <v>1</v>
      </c>
      <c r="Y61" s="5">
        <v>44217</v>
      </c>
      <c r="Z61" s="4" t="str">
        <f>VLOOKUP(B61,[1]BDD!A:BJ,62,0)</f>
        <v xml:space="preserve">https://community.secop.gov.co/Public/Tendering/OpportunityDetail/Index?noticeUID=CO1.NTC.2566721&amp;isFromPublicArea=True&amp;isModal=False
</v>
      </c>
      <c r="AA61" t="str">
        <f>CONCATENATE("EXAMENES_MED_",B61,"-",D61," ",C61)</f>
        <v>EXAMENES_MED_NC-CPS-059-2022-DANIEL HERNANDO GOMEZ FORERO</v>
      </c>
    </row>
    <row r="62" spans="1:27" ht="12.75" x14ac:dyDescent="0.2">
      <c r="A62" s="8">
        <v>61</v>
      </c>
      <c r="B62" s="14" t="s">
        <v>886</v>
      </c>
      <c r="C62" s="6" t="s">
        <v>885</v>
      </c>
      <c r="D62" s="6" t="s">
        <v>884</v>
      </c>
      <c r="E62" s="13">
        <f>VLOOKUP(B62,[1]BDD!A:BJ,20,0)</f>
        <v>52517604</v>
      </c>
      <c r="F62" s="11" t="s">
        <v>5</v>
      </c>
      <c r="G62" s="12">
        <v>29730</v>
      </c>
      <c r="H62" s="18" t="s">
        <v>5</v>
      </c>
      <c r="I62" s="10" t="s">
        <v>26</v>
      </c>
      <c r="J62" s="10" t="s">
        <v>883</v>
      </c>
      <c r="K62" s="8" t="str">
        <f>VLOOKUP(B62,[1]BDD!A:BJ,7,0)</f>
        <v>Prestar los servicios profesionales para el desarrollo de las actividades relacionadas con la Dimensión de Talento Humano del Modelo Integrado de Planeación y Gestión - MIPG, la Política de Integridad, y los componentes del del Sistema de Vigilancia Epidemiológica de Factores de Riesgo Psicosocial para la vigencia 2022, con el fin de fortalecer la gestión propia del talento humano de Parques Nacionales Naturales de Colombia.</v>
      </c>
      <c r="L62" s="6" t="s">
        <v>882</v>
      </c>
      <c r="M62" s="6">
        <v>3138246769</v>
      </c>
      <c r="N62" s="9">
        <f>VLOOKUP(B62,[1]BDD!A:BJ,15,0)</f>
        <v>4680000</v>
      </c>
      <c r="O62" s="8" t="str">
        <f>VLOOKUP(B62,[1]BDD!A:BJ,31,0)</f>
        <v>2 SUPERVISOR</v>
      </c>
      <c r="P62" s="8">
        <f>VLOOKUP(B62,[1]BDD!A:BJ,35,0)</f>
        <v>330</v>
      </c>
      <c r="R62" s="2" t="s">
        <v>881</v>
      </c>
      <c r="S62" s="1" t="s">
        <v>25</v>
      </c>
      <c r="T62" s="1" t="s">
        <v>9</v>
      </c>
      <c r="U62" s="7" t="str">
        <f>VLOOKUP(B62,[1]BDD!A:BJ,60,0)</f>
        <v>VIGENTE</v>
      </c>
      <c r="X62" s="6">
        <v>1</v>
      </c>
      <c r="Y62" s="5">
        <v>44263</v>
      </c>
      <c r="Z62" s="4" t="str">
        <f>VLOOKUP(B62,[1]BDD!A:BJ,62,0)</f>
        <v xml:space="preserve">https://community.secop.gov.co/Public/Tendering/OpportunityDetail/Index?noticeUID=CO1.NTC.2570019&amp;isFromPublicArea=True&amp;isModal=False
</v>
      </c>
      <c r="AA62" t="str">
        <f>CONCATENATE("EXAMENES_MED_",B62,"-",D62," ",C62)</f>
        <v>EXAMENES_MED_NC-CPS-060-2022-PAULA ANDREA QUINTERO LOPEZ</v>
      </c>
    </row>
    <row r="63" spans="1:27" ht="12.75" x14ac:dyDescent="0.2">
      <c r="A63" s="8">
        <v>62</v>
      </c>
      <c r="B63" s="14" t="s">
        <v>880</v>
      </c>
      <c r="C63" s="6" t="s">
        <v>879</v>
      </c>
      <c r="D63" s="6" t="s">
        <v>878</v>
      </c>
      <c r="E63" s="13">
        <f>VLOOKUP(B63,[1]BDD!A:BJ,20,0)</f>
        <v>1032436144</v>
      </c>
      <c r="F63" s="11" t="s">
        <v>5</v>
      </c>
      <c r="G63" s="12">
        <v>32971</v>
      </c>
      <c r="H63" s="18" t="s">
        <v>5</v>
      </c>
      <c r="I63" s="10" t="s">
        <v>26</v>
      </c>
      <c r="J63" s="10" t="s">
        <v>877</v>
      </c>
      <c r="K63" s="8" t="str">
        <f>VLOOKUP(B63,[1]BDD!A:BJ,7,0)</f>
        <v xml:space="preserve"> Prestar servicios profesionales para realizar el monitoreo a las propuestas de inversión de las fases I y II del Programa Áreas Protegidas y Diversidad Biológica cofinanciado por el Gobierno Alemán a través del KfW.</v>
      </c>
      <c r="L63" s="6" t="s">
        <v>876</v>
      </c>
      <c r="M63" s="6">
        <v>3122702378</v>
      </c>
      <c r="N63" s="9">
        <f>VLOOKUP(B63,[1]BDD!A:BJ,15,0)</f>
        <v>5700000</v>
      </c>
      <c r="O63" s="8" t="str">
        <f>VLOOKUP(B63,[1]BDD!A:BJ,31,0)</f>
        <v>2 SUPERVISOR</v>
      </c>
      <c r="P63" s="8">
        <f>VLOOKUP(B63,[1]BDD!A:BJ,35,0)</f>
        <v>344</v>
      </c>
      <c r="R63" s="2" t="s">
        <v>143</v>
      </c>
      <c r="S63" s="1" t="s">
        <v>25</v>
      </c>
      <c r="T63" s="1" t="s">
        <v>9</v>
      </c>
      <c r="U63" s="7" t="str">
        <f>VLOOKUP(B63,[1]BDD!A:BJ,60,0)</f>
        <v>VIGENTE</v>
      </c>
      <c r="X63" s="6">
        <v>1</v>
      </c>
      <c r="Y63" s="5">
        <v>43739</v>
      </c>
      <c r="Z63" s="4" t="str">
        <f>VLOOKUP(B63,[1]BDD!A:BJ,62,0)</f>
        <v xml:space="preserve">https://community.secop.gov.co/Public/Tendering/OpportunityDetail/Index?noticeUID=CO1.NTC.2564174&amp;isFromPublicArea=True&amp;isModal=False
</v>
      </c>
      <c r="AA63" t="str">
        <f>CONCATENATE("EXAMENES_MED_",B63,"-",D63," ",C63)</f>
        <v>EXAMENES_MED_NC-CPS-061-2022-YURY NATALI SOTELO CRUZ</v>
      </c>
    </row>
    <row r="64" spans="1:27" ht="12.75" x14ac:dyDescent="0.2">
      <c r="A64" s="8">
        <v>63</v>
      </c>
      <c r="B64" s="14" t="s">
        <v>875</v>
      </c>
      <c r="C64" s="6" t="s">
        <v>874</v>
      </c>
      <c r="D64" s="6" t="s">
        <v>873</v>
      </c>
      <c r="E64" s="13">
        <f>VLOOKUP(B64,[1]BDD!A:BJ,20,0)</f>
        <v>1015404310</v>
      </c>
      <c r="F64" s="11" t="s">
        <v>5</v>
      </c>
      <c r="G64" s="12">
        <v>32224</v>
      </c>
      <c r="H64" s="18" t="s">
        <v>5</v>
      </c>
      <c r="I64" s="10" t="s">
        <v>4</v>
      </c>
      <c r="J64" s="10" t="s">
        <v>872</v>
      </c>
      <c r="K64" s="8" t="str">
        <f>VLOOKUP(B64,[1]BDD!A:BJ,7,0)</f>
        <v>Prestación de servicios profesionales para apoyar la gestión de la cooperación nacional no oficial, así como las donaciones y los procedimientos relacionados en Parques Nacionales Naturales de Colombia.</v>
      </c>
      <c r="L64" s="6" t="s">
        <v>871</v>
      </c>
      <c r="M64" s="6">
        <v>3502132452</v>
      </c>
      <c r="N64" s="9">
        <f>VLOOKUP(B64,[1]BDD!A:BJ,15,0)</f>
        <v>5100000</v>
      </c>
      <c r="O64" s="8" t="str">
        <f>VLOOKUP(B64,[1]BDD!A:BJ,31,0)</f>
        <v>2 SUPERVISOR</v>
      </c>
      <c r="P64" s="8">
        <f>VLOOKUP(B64,[1]BDD!A:BJ,35,0)</f>
        <v>344</v>
      </c>
      <c r="R64" s="2" t="s">
        <v>870</v>
      </c>
      <c r="S64" s="1" t="s">
        <v>869</v>
      </c>
      <c r="T64" s="1" t="s">
        <v>9</v>
      </c>
      <c r="U64" s="7" t="str">
        <f>VLOOKUP(B64,[1]BDD!A:BJ,60,0)</f>
        <v>VIGENTE</v>
      </c>
      <c r="X64" s="6">
        <v>1</v>
      </c>
      <c r="Y64" s="5">
        <v>44253</v>
      </c>
      <c r="Z64" s="4" t="str">
        <f>VLOOKUP(B64,[1]BDD!A:BJ,62,0)</f>
        <v>https://community.secop.gov.co/Public/Tendering/OpportunityDetail/Index?noticeUID=CO1.NTC.2563797&amp;isFromPublicArea=True&amp;isModal=False</v>
      </c>
      <c r="AA64" t="str">
        <f>CONCATENATE("EXAMENES_MED_",B64,"-",D64," ",C64)</f>
        <v>EXAMENES_MED_NC-CPS-062-2022-DANIEL HUMBERTO LUCAS POVEDA</v>
      </c>
    </row>
    <row r="65" spans="1:27" ht="12.75" x14ac:dyDescent="0.2">
      <c r="A65" s="8">
        <v>64</v>
      </c>
      <c r="B65" s="14" t="s">
        <v>868</v>
      </c>
      <c r="C65" s="6" t="s">
        <v>867</v>
      </c>
      <c r="D65" s="6" t="s">
        <v>866</v>
      </c>
      <c r="E65" s="13">
        <f>VLOOKUP(B65,[1]BDD!A:BJ,20,0)</f>
        <v>75086969</v>
      </c>
      <c r="F65" s="11" t="s">
        <v>95</v>
      </c>
      <c r="G65" s="12">
        <v>28583</v>
      </c>
      <c r="H65" s="18" t="s">
        <v>329</v>
      </c>
      <c r="I65" s="10" t="s">
        <v>4</v>
      </c>
      <c r="J65" s="10" t="s">
        <v>865</v>
      </c>
      <c r="K65" s="8" t="str">
        <f>VLOOKUP(B65,[1]BDD!A:BJ,7,0)</f>
        <v xml:space="preserve">Prestar servicios profesionales para la Subdirección Administrativa y Financiera del Grupo de Infraestructura en el adelantamiento de los programas y proyectos que se ejecuten en Parques Nacionales Naturales de Colombia con enfoque en edificación sostenible, seguimiento y la valuación de bienes inmuebles. </v>
      </c>
      <c r="L65" s="6" t="s">
        <v>864</v>
      </c>
      <c r="M65" s="6">
        <v>3103347801</v>
      </c>
      <c r="N65" s="9">
        <f>VLOOKUP(B65,[1]BDD!A:BJ,15,0)</f>
        <v>5100000</v>
      </c>
      <c r="O65" s="8" t="str">
        <f>VLOOKUP(B65,[1]BDD!A:BJ,31,0)</f>
        <v>2 SUPERVISOR</v>
      </c>
      <c r="P65" s="8">
        <f>VLOOKUP(B65,[1]BDD!A:BJ,35,0)</f>
        <v>345</v>
      </c>
      <c r="R65" s="2" t="s">
        <v>863</v>
      </c>
      <c r="S65" s="1" t="s">
        <v>862</v>
      </c>
      <c r="T65" s="1"/>
      <c r="U65" s="7" t="str">
        <f>VLOOKUP(B65,[1]BDD!A:BJ,60,0)</f>
        <v>VIGENTE</v>
      </c>
      <c r="X65" s="6">
        <v>1</v>
      </c>
      <c r="Y65" s="5"/>
      <c r="Z65" s="4" t="str">
        <f>VLOOKUP(B65,[1]BDD!A:BJ,62,0)</f>
        <v xml:space="preserve">https://community.secop.gov.co/Public/Tendering/OpportunityDetail/Index?noticeUID=CO1.NTC.2551361&amp;isFromPublicArea=True&amp;isModal=False
</v>
      </c>
      <c r="AA65" t="str">
        <f>CONCATENATE("EXAMENES_MED_",B65,"-",D65," ",C65)</f>
        <v>EXAMENES_MED_NC-CPS-063-2022-MIGUEL ORLANDO BENAVIDES PENAGOS</v>
      </c>
    </row>
    <row r="66" spans="1:27" ht="12.75" x14ac:dyDescent="0.2">
      <c r="A66" s="8">
        <v>65</v>
      </c>
      <c r="B66" s="14" t="s">
        <v>861</v>
      </c>
      <c r="C66" s="6" t="s">
        <v>860</v>
      </c>
      <c r="D66" s="6" t="s">
        <v>859</v>
      </c>
      <c r="E66" s="13">
        <f>VLOOKUP(B66,[1]BDD!A:BJ,20,0)</f>
        <v>28542934</v>
      </c>
      <c r="F66" s="11" t="s">
        <v>387</v>
      </c>
      <c r="G66" s="12">
        <v>29369</v>
      </c>
      <c r="H66" s="15" t="s">
        <v>387</v>
      </c>
      <c r="I66" s="10" t="s">
        <v>4</v>
      </c>
      <c r="J66" s="10" t="s">
        <v>858</v>
      </c>
      <c r="K66" s="8" t="str">
        <f>VLOOKUP(B66,[1]BDD!A:BJ,7,0)</f>
        <v>Prestar servicios profesionales para la construcción e implementación de esquemas financieros, para las Áreas Protegidas de Parques Nacionales Naturales de Colombia con vocación ecoturística que sean definidas por la entidad, así como, apoyar estrategias de fortalecimiento al ecoturismo.</v>
      </c>
      <c r="L66" s="6" t="s">
        <v>857</v>
      </c>
      <c r="M66" s="6">
        <v>3017790767</v>
      </c>
      <c r="N66" s="9">
        <f>VLOOKUP(B66,[1]BDD!A:BJ,15,0)</f>
        <v>5100000</v>
      </c>
      <c r="O66" s="8" t="str">
        <f>VLOOKUP(B66,[1]BDD!A:BJ,31,0)</f>
        <v>2 SUPERVISOR</v>
      </c>
      <c r="P66" s="8">
        <f>VLOOKUP(B66,[1]BDD!A:BJ,35,0)</f>
        <v>330</v>
      </c>
      <c r="R66" s="2" t="s">
        <v>856</v>
      </c>
      <c r="S66" s="1" t="s">
        <v>855</v>
      </c>
      <c r="T66" s="1"/>
      <c r="U66" s="7" t="str">
        <f>VLOOKUP(B66,[1]BDD!A:BJ,60,0)</f>
        <v>VIGENTE</v>
      </c>
      <c r="X66" s="6">
        <v>1</v>
      </c>
      <c r="Y66" s="5"/>
      <c r="Z66" s="4" t="str">
        <f>VLOOKUP(B66,[1]BDD!A:BJ,62,0)</f>
        <v xml:space="preserve">https://community.secop.gov.co/Public/Tendering/OpportunityDetail/Index?noticeUID=CO1.NTC.2561307&amp;isFromPublicArea=True&amp;isModal=False
</v>
      </c>
      <c r="AA66" t="str">
        <f>CONCATENATE("EXAMENES_MED_",B66,"-",D66," ",C66)</f>
        <v>EXAMENES_MED_NC-CPS-064-2022-ANGELICA MARIA MORALES RUBIO</v>
      </c>
    </row>
    <row r="67" spans="1:27" ht="12.75" x14ac:dyDescent="0.2">
      <c r="A67" s="8">
        <v>66</v>
      </c>
      <c r="B67" s="14" t="s">
        <v>854</v>
      </c>
      <c r="C67" s="6" t="s">
        <v>853</v>
      </c>
      <c r="D67" s="6" t="s">
        <v>852</v>
      </c>
      <c r="E67" s="13">
        <f>VLOOKUP(B67,[1]BDD!A:BJ,20,0)</f>
        <v>80772650</v>
      </c>
      <c r="F67" s="11" t="s">
        <v>5</v>
      </c>
      <c r="G67" s="12">
        <v>31113</v>
      </c>
      <c r="H67" s="18" t="s">
        <v>5</v>
      </c>
      <c r="I67" s="10" t="s">
        <v>4</v>
      </c>
      <c r="J67" s="10" t="s">
        <v>851</v>
      </c>
      <c r="K67" s="8" t="str">
        <f>VLOOKUP(B67,[1]BDD!A:BJ,7,0)</f>
        <v>Prestar los servicios profesionales para el desarrollo de las actividades relacionadas con la Dimensión de Talento Humano del Modelo Integrado de Planeación y Gestión - MIPG, para los componentes del Plan de Trabajo Anual en Seguridad y Salud en el Trabajo para la vigencia 2022, con el fin de fortalecer la gestión propia del talento humano de Parques Nacionales Naturales de Colombia.</v>
      </c>
      <c r="L67" s="6" t="s">
        <v>850</v>
      </c>
      <c r="M67" s="6">
        <v>2660793</v>
      </c>
      <c r="N67" s="9">
        <f>VLOOKUP(B67,[1]BDD!A:BJ,15,0)</f>
        <v>5700000</v>
      </c>
      <c r="O67" s="8" t="str">
        <f>VLOOKUP(B67,[1]BDD!A:BJ,31,0)</f>
        <v>2 SUPERVISOR</v>
      </c>
      <c r="P67" s="8">
        <f>VLOOKUP(B67,[1]BDD!A:BJ,35,0)</f>
        <v>330</v>
      </c>
      <c r="R67" s="2" t="s">
        <v>143</v>
      </c>
      <c r="S67" s="1" t="s">
        <v>849</v>
      </c>
      <c r="T67" s="1"/>
      <c r="U67" s="7" t="str">
        <f>VLOOKUP(B67,[1]BDD!A:BJ,60,0)</f>
        <v>VIGENTE</v>
      </c>
      <c r="X67" s="6">
        <v>1</v>
      </c>
      <c r="Y67" s="5"/>
      <c r="Z67" s="4" t="str">
        <f>VLOOKUP(B67,[1]BDD!A:BJ,62,0)</f>
        <v>https://community.secop.gov.co/Public/Tendering/OpportunityDetail/Index?noticeUID=CO1.NTC.2569950&amp;isFromPublicArea=True&amp;isModal=False</v>
      </c>
      <c r="AA67" t="str">
        <f>CONCATENATE("EXAMENES_MED_",B67,"-",D67," ",C67)</f>
        <v>EXAMENES_MED_NC-CPS-065-2022-OSCAR ALEJANDRO BARRERA GRANADOS</v>
      </c>
    </row>
    <row r="68" spans="1:27" ht="12.75" x14ac:dyDescent="0.2">
      <c r="A68" s="8">
        <v>67</v>
      </c>
      <c r="B68" s="14" t="s">
        <v>848</v>
      </c>
      <c r="C68" s="6" t="s">
        <v>847</v>
      </c>
      <c r="D68" s="6" t="s">
        <v>846</v>
      </c>
      <c r="E68" s="13">
        <f>VLOOKUP(B68,[1]BDD!A:BJ,20,0)</f>
        <v>79806408</v>
      </c>
      <c r="F68" s="11" t="s">
        <v>5</v>
      </c>
      <c r="G68" s="12">
        <v>27995</v>
      </c>
      <c r="H68" s="18" t="s">
        <v>5</v>
      </c>
      <c r="I68" s="10" t="s">
        <v>26</v>
      </c>
      <c r="J68" s="10" t="s">
        <v>845</v>
      </c>
      <c r="K68" s="8" t="str">
        <f>VLOOKUP(B68,[1]BDD!A:BJ,7,0)</f>
        <v>Prestar servicios profesionales para la actualización de las Tablas de Retención Documental, de los procesos, procedimientos de archivo, control de registros y correspondencia, Así mismo los seguimientos al Plan de Acción del Modelo Integrado de Planeación y Gestión y al cumplimiento de los procesos de identificación, organización y depuración de los archivos de la Entidad y el seguimiento y control de los planes de mejoramiento de las metas relacionadas con el tema de gestión documental y gestión de calidad.</v>
      </c>
      <c r="L68" s="6" t="s">
        <v>844</v>
      </c>
      <c r="M68" s="6">
        <v>3102929925</v>
      </c>
      <c r="N68" s="9">
        <f>VLOOKUP(B68,[1]BDD!A:BJ,15,0)</f>
        <v>4680000</v>
      </c>
      <c r="O68" s="8" t="str">
        <f>VLOOKUP(B68,[1]BDD!A:BJ,31,0)</f>
        <v>2 SUPERVISOR</v>
      </c>
      <c r="P68" s="8">
        <f>VLOOKUP(B68,[1]BDD!A:BJ,35,0)</f>
        <v>338</v>
      </c>
      <c r="R68" s="2" t="s">
        <v>843</v>
      </c>
      <c r="S68" s="1" t="s">
        <v>25</v>
      </c>
      <c r="T68" s="1"/>
      <c r="U68" s="7" t="str">
        <f>VLOOKUP(B68,[1]BDD!A:BJ,60,0)</f>
        <v>VIGENTE</v>
      </c>
      <c r="X68" s="6">
        <v>1</v>
      </c>
      <c r="Y68" s="5"/>
      <c r="Z68" s="4" t="str">
        <f>VLOOKUP(B68,[1]BDD!A:BJ,62,0)</f>
        <v xml:space="preserve">https://community.secop.gov.co/Public/Tendering/OpportunityDetail/Index?noticeUID=CO1.NTC.2577001&amp;isFromPublicArea=True&amp;isModal=False
</v>
      </c>
      <c r="AA68" t="str">
        <f>CONCATENATE("EXAMENES_MED_",B68,"-",D68," ",C68)</f>
        <v>EXAMENES_MED_NC-CPS-066-2022-FABIAN ENRIQUE CASTRO VARGAS</v>
      </c>
    </row>
    <row r="69" spans="1:27" ht="12.75" x14ac:dyDescent="0.2">
      <c r="A69" s="8">
        <v>68</v>
      </c>
      <c r="B69" s="14" t="s">
        <v>842</v>
      </c>
      <c r="C69" s="6" t="s">
        <v>841</v>
      </c>
      <c r="D69" s="6" t="s">
        <v>840</v>
      </c>
      <c r="E69" s="13">
        <f>VLOOKUP(B69,[1]BDD!A:BJ,20,0)</f>
        <v>82392676</v>
      </c>
      <c r="F69" s="11" t="s">
        <v>396</v>
      </c>
      <c r="G69" s="12">
        <v>28859</v>
      </c>
      <c r="H69" s="18" t="s">
        <v>396</v>
      </c>
      <c r="I69" s="10" t="s">
        <v>26</v>
      </c>
      <c r="J69" s="10" t="s">
        <v>839</v>
      </c>
      <c r="K69" s="8" t="str">
        <f>VLOOKUP(B69,[1]BDD!A:BJ,7,0)</f>
        <v>Prestación de servicios profesionales especializados en seguridad informatica, con el objetivo de desarrollar y mantener el componente de seguridad de la información, asi como liderar el esquema de infraestrucutura fisica y virtual con el que cuenta la entidad</v>
      </c>
      <c r="L69" s="46" t="s">
        <v>838</v>
      </c>
      <c r="M69" s="49">
        <v>3004069787</v>
      </c>
      <c r="N69" s="9">
        <f>VLOOKUP(B69,[1]BDD!A:BJ,15,0)</f>
        <v>8973000</v>
      </c>
      <c r="O69" s="8" t="str">
        <f>VLOOKUP(B69,[1]BDD!A:BJ,31,0)</f>
        <v>2 SUPERVISOR</v>
      </c>
      <c r="P69" s="8">
        <f>VLOOKUP(B69,[1]BDD!A:BJ,35,0)</f>
        <v>342</v>
      </c>
      <c r="R69" s="2" t="s">
        <v>837</v>
      </c>
      <c r="S69" s="1" t="s">
        <v>25</v>
      </c>
      <c r="T69" s="1"/>
      <c r="U69" s="7" t="str">
        <f>VLOOKUP(B69,[1]BDD!A:BJ,60,0)</f>
        <v>VIGENTE</v>
      </c>
      <c r="X69" s="6">
        <v>1</v>
      </c>
      <c r="Y69" s="5"/>
      <c r="Z69" s="4" t="str">
        <f>VLOOKUP(B69,[1]BDD!A:BJ,62,0)</f>
        <v xml:space="preserve">https://community.secop.gov.co/Public/Tendering/OpportunityDetail/Index?noticeUID=CO1.NTC.2588504&amp;isFromPublicArea=True&amp;isModal=False
</v>
      </c>
      <c r="AA69" t="str">
        <f>CONCATENATE("EXAMENES_MED_",B69,"-",D69," ",C69)</f>
        <v>EXAMENES_MED_NC-CPS-067-2022-FERNANDO  BOLIVAR BUITRAGO</v>
      </c>
    </row>
    <row r="70" spans="1:27" ht="12.75" x14ac:dyDescent="0.2">
      <c r="A70" s="8">
        <v>69</v>
      </c>
      <c r="B70" s="14" t="s">
        <v>836</v>
      </c>
      <c r="C70" s="6" t="s">
        <v>835</v>
      </c>
      <c r="D70" s="6" t="s">
        <v>834</v>
      </c>
      <c r="E70" s="13">
        <f>VLOOKUP(B70,[1]BDD!A:BJ,20,0)</f>
        <v>1015457972</v>
      </c>
      <c r="F70" s="11" t="s">
        <v>5</v>
      </c>
      <c r="G70" s="12">
        <v>34988</v>
      </c>
      <c r="H70" s="18" t="s">
        <v>833</v>
      </c>
      <c r="I70" s="10" t="s">
        <v>26</v>
      </c>
      <c r="J70" s="10" t="s">
        <v>25</v>
      </c>
      <c r="K70" s="8" t="str">
        <f>VLOOKUP(B70,[1]BDD!A:BJ,7,0)</f>
        <v>Prestar servicios Técnicos y de apoyo a la gestión del Grupo de Procesos Corporativos, así como la consolidación del plan anual de adquisiciones y la ejecución del plan de compras y la actualización de matrices de seguimiento al consumo de servicios públicos de las Direcciones Territorial y sus Áreas Protegidas, en la entrada y salida de elementos del Nivel Central.</v>
      </c>
      <c r="L70" s="6" t="s">
        <v>832</v>
      </c>
      <c r="M70" s="6">
        <v>3046688651</v>
      </c>
      <c r="N70" s="9">
        <f>VLOOKUP(B70,[1]BDD!A:BJ,15,0)</f>
        <v>2812000</v>
      </c>
      <c r="O70" s="8" t="str">
        <f>VLOOKUP(B70,[1]BDD!A:BJ,31,0)</f>
        <v>2 SUPERVISOR</v>
      </c>
      <c r="P70" s="8">
        <f>VLOOKUP(B70,[1]BDD!A:BJ,35,0)</f>
        <v>339</v>
      </c>
      <c r="R70" s="2" t="s">
        <v>23</v>
      </c>
      <c r="S70" s="1" t="s">
        <v>25</v>
      </c>
      <c r="T70" s="1"/>
      <c r="U70" s="7" t="str">
        <f>VLOOKUP(B70,[1]BDD!A:BJ,60,0)</f>
        <v>VIGENTE</v>
      </c>
      <c r="X70" s="6">
        <v>1</v>
      </c>
      <c r="Y70" s="5"/>
      <c r="Z70" s="4" t="str">
        <f>VLOOKUP(B70,[1]BDD!A:BJ,62,0)</f>
        <v xml:space="preserve">https://community.secop.gov.co/Public/Tendering/OpportunityDetail/Index?noticeUID=CO1.NTC.2588676&amp;isFromPublicArea=True&amp;isModal=False
</v>
      </c>
      <c r="AA70" t="str">
        <f>CONCATENATE("EXAMENES_MED_",B70,"-",D70," ",C70)</f>
        <v>EXAMENES_MED_NC-CPS-068-2022-KAREN YADIRA CASALLAS ROJAS</v>
      </c>
    </row>
    <row r="71" spans="1:27" ht="12.75" x14ac:dyDescent="0.2">
      <c r="A71" s="8">
        <v>70</v>
      </c>
      <c r="B71" s="14" t="s">
        <v>831</v>
      </c>
      <c r="C71" s="6" t="s">
        <v>830</v>
      </c>
      <c r="D71" s="6" t="s">
        <v>829</v>
      </c>
      <c r="E71" s="13">
        <f>VLOOKUP(B71,[1]BDD!A:BJ,20,0)</f>
        <v>1095825037</v>
      </c>
      <c r="F71" s="11" t="s">
        <v>828</v>
      </c>
      <c r="G71" s="12">
        <v>34883</v>
      </c>
      <c r="H71" s="18" t="s">
        <v>827</v>
      </c>
      <c r="I71" s="10" t="s">
        <v>37</v>
      </c>
      <c r="J71" s="10" t="s">
        <v>25</v>
      </c>
      <c r="K71" s="8" t="str">
        <f>VLOOKUP(B71,[1]BDD!A:BJ,7,0)</f>
        <v>Prestación de servicios tecnicos para el apoyo a la gestión juridica y documental, derivada de los proyectos que lidera el grupo de infraestructura de PNN.</v>
      </c>
      <c r="L71" s="6" t="s">
        <v>826</v>
      </c>
      <c r="M71" s="6">
        <v>3228899414</v>
      </c>
      <c r="N71" s="9">
        <f>VLOOKUP(B71,[1]BDD!A:BJ,15,0)</f>
        <v>2812000</v>
      </c>
      <c r="O71" s="8" t="str">
        <f>VLOOKUP(B71,[1]BDD!A:BJ,31,0)</f>
        <v>2 SUPERVISOR</v>
      </c>
      <c r="P71" s="8">
        <f>VLOOKUP(B71,[1]BDD!A:BJ,35,0)</f>
        <v>345</v>
      </c>
      <c r="R71" s="2" t="s">
        <v>23</v>
      </c>
      <c r="S71" s="1" t="s">
        <v>25</v>
      </c>
      <c r="T71" s="1"/>
      <c r="U71" s="7" t="str">
        <f>VLOOKUP(B71,[1]BDD!A:BJ,60,0)</f>
        <v>VIGENTE</v>
      </c>
      <c r="X71" s="6">
        <v>1</v>
      </c>
      <c r="Y71" s="5"/>
      <c r="Z71" s="4" t="str">
        <f>VLOOKUP(B71,[1]BDD!A:BJ,62,0)</f>
        <v xml:space="preserve">https://community.secop.gov.co/Public/Tendering/OpportunityDetail/Index?noticeUID=CO1.NTC.2551123&amp;isFromPublicArea=True&amp;isModal=False
</v>
      </c>
      <c r="AA71" t="str">
        <f>CONCATENATE("EXAMENES_MED_",B71,"-",D71," ",C71)</f>
        <v>EXAMENES_MED_NC-CPS-069-2022-JUAN PABLO MARTINEZ BOLAÑOS</v>
      </c>
    </row>
    <row r="72" spans="1:27" ht="12.75" x14ac:dyDescent="0.2">
      <c r="A72" s="8">
        <v>71</v>
      </c>
      <c r="B72" s="14" t="s">
        <v>825</v>
      </c>
      <c r="C72" s="6" t="s">
        <v>824</v>
      </c>
      <c r="D72" s="6" t="s">
        <v>823</v>
      </c>
      <c r="E72" s="13">
        <f>VLOOKUP(B72,[1]BDD!A:BJ,20,0)</f>
        <v>38257980</v>
      </c>
      <c r="F72" s="11" t="s">
        <v>387</v>
      </c>
      <c r="G72" s="12">
        <v>23290</v>
      </c>
      <c r="H72" s="18" t="s">
        <v>822</v>
      </c>
      <c r="I72" s="10" t="s">
        <v>4</v>
      </c>
      <c r="J72" s="10" t="s">
        <v>821</v>
      </c>
      <c r="K72" s="8" t="str">
        <f>VLOOKUP(B72,[1]BDD!A:BJ,7,0)</f>
        <v>Prestación de servicios profesionales especializados y de apoyo a la gestión para realizar la asesoría jurídica y el acompañamiento en los procesos contractuales de especial complejidad que adelante la Dirección General y la Subdirección Administrativa y Financiera.</v>
      </c>
      <c r="L72" s="6" t="s">
        <v>820</v>
      </c>
      <c r="M72" s="6">
        <v>3102017262</v>
      </c>
      <c r="N72" s="9">
        <f>VLOOKUP(B72,[1]BDD!A:BJ,15,0)</f>
        <v>8973000</v>
      </c>
      <c r="O72" s="8" t="str">
        <f>VLOOKUP(B72,[1]BDD!A:BJ,31,0)</f>
        <v>2 SUPERVISOR</v>
      </c>
      <c r="P72" s="8">
        <f>VLOOKUP(B72,[1]BDD!A:BJ,35,0)</f>
        <v>343</v>
      </c>
      <c r="R72" s="2" t="s">
        <v>23</v>
      </c>
      <c r="S72" s="1" t="s">
        <v>819</v>
      </c>
      <c r="T72" s="1"/>
      <c r="U72" s="7" t="str">
        <f>VLOOKUP(B72,[1]BDD!A:BJ,60,0)</f>
        <v>VIGENTE</v>
      </c>
      <c r="X72" s="6">
        <v>1</v>
      </c>
      <c r="Y72" s="5"/>
      <c r="Z72" s="4" t="str">
        <f>VLOOKUP(B72,[1]BDD!A:BJ,62,0)</f>
        <v xml:space="preserve">https://community.secop.gov.co/Public/Tendering/OpportunityDetail/Index?noticeUID=CO1.NTC.2589227&amp;isFromPublicArea=True&amp;isModal=False
</v>
      </c>
      <c r="AA72" t="str">
        <f>CONCATENATE("EXAMENES_MED_",B72,"-",D72," ",C72)</f>
        <v>EXAMENES_MED_NC-CPS-070-2022-MARIA ELENA VELASQUEZ ROBAYO</v>
      </c>
    </row>
    <row r="73" spans="1:27" ht="12.75" x14ac:dyDescent="0.2">
      <c r="A73" s="8">
        <v>72</v>
      </c>
      <c r="B73" s="14" t="s">
        <v>818</v>
      </c>
      <c r="C73" s="6" t="s">
        <v>817</v>
      </c>
      <c r="D73" s="6" t="s">
        <v>816</v>
      </c>
      <c r="E73" s="13">
        <f>VLOOKUP(B73,[1]BDD!A:BJ,20,0)</f>
        <v>1010173073</v>
      </c>
      <c r="F73" s="11" t="s">
        <v>5</v>
      </c>
      <c r="G73" s="12">
        <v>32034</v>
      </c>
      <c r="H73" s="18" t="s">
        <v>5</v>
      </c>
      <c r="I73" s="10" t="s">
        <v>4</v>
      </c>
      <c r="J73" s="10" t="s">
        <v>815</v>
      </c>
      <c r="K73" s="8" t="str">
        <f>VLOOKUP(B73,[1]BDD!A:BJ,7,0)</f>
        <v>Prestar servicios profesionales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 y demás temas relacionados con el régimen de protección de base de datos personales del Grupo de Procesos Corporativos</v>
      </c>
      <c r="L73" s="6" t="s">
        <v>814</v>
      </c>
      <c r="M73" s="3">
        <v>3166297663</v>
      </c>
      <c r="N73" s="9">
        <f>VLOOKUP(B73,[1]BDD!A:BJ,15,0)</f>
        <v>5700000</v>
      </c>
      <c r="O73" s="8" t="str">
        <f>VLOOKUP(B73,[1]BDD!A:BJ,31,0)</f>
        <v>2 SUPERVISOR</v>
      </c>
      <c r="P73" s="8">
        <f>VLOOKUP(B73,[1]BDD!A:BJ,35,0)</f>
        <v>337</v>
      </c>
      <c r="R73" s="2" t="s">
        <v>813</v>
      </c>
      <c r="S73" s="1" t="s">
        <v>812</v>
      </c>
      <c r="T73" s="1" t="s">
        <v>9</v>
      </c>
      <c r="U73" s="7" t="str">
        <f>VLOOKUP(B73,[1]BDD!A:BJ,60,0)</f>
        <v>VIGENTE</v>
      </c>
      <c r="X73" s="6">
        <v>1</v>
      </c>
      <c r="Y73" s="5"/>
      <c r="Z73" s="4" t="str">
        <f>VLOOKUP(B73,[1]BDD!A:BJ,62,0)</f>
        <v xml:space="preserve">https://community.secop.gov.co/Public/Tendering/OpportunityDetail/Index?noticeUID=CO1.NTC.2588537&amp;isFromPublicArea=True&amp;isModal=False
</v>
      </c>
      <c r="AA73" t="str">
        <f>CONCATENATE("EXAMENES_MED_",B73,"-",D73," ",C73)</f>
        <v>EXAMENES_MED_NC-CPS-071-2022-MIGUEL ANGEL RICO RAMIREZ</v>
      </c>
    </row>
    <row r="74" spans="1:27" ht="12.75" x14ac:dyDescent="0.2">
      <c r="A74" s="8">
        <v>73</v>
      </c>
      <c r="B74" s="14" t="s">
        <v>811</v>
      </c>
      <c r="C74" s="6" t="s">
        <v>810</v>
      </c>
      <c r="D74" s="6" t="s">
        <v>809</v>
      </c>
      <c r="E74" s="13">
        <f>VLOOKUP(B74,[1]BDD!A:BJ,20,0)</f>
        <v>63546810</v>
      </c>
      <c r="F74" s="11" t="s">
        <v>103</v>
      </c>
      <c r="G74" s="12">
        <v>30694</v>
      </c>
      <c r="H74" s="18" t="s">
        <v>808</v>
      </c>
      <c r="I74" s="10" t="s">
        <v>26</v>
      </c>
      <c r="J74" s="10" t="s">
        <v>807</v>
      </c>
      <c r="K74" s="8" t="str">
        <f>VLOOKUP(B74,[1]BDD!A:BJ,7,0)</f>
        <v>Prestar los servicios profesionales requeridos por la Oficina Asesora de Planeación de Parques Nacionales Naturales de Colombia para apoyar el mantenimiento y mejora del Sistema de Gestión Integrado, de acuerdo a las políticas y requisitos establecidos en el Modelo Integrado de Planeación y Gestión y en articulación a las Normas Técnicas Colombianas NTC en su versión vigente.</v>
      </c>
      <c r="L74" s="6" t="s">
        <v>806</v>
      </c>
      <c r="M74" s="49">
        <v>3507675579</v>
      </c>
      <c r="N74" s="9">
        <f>VLOOKUP(B74,[1]BDD!A:BJ,15,0)</f>
        <v>7574000</v>
      </c>
      <c r="O74" s="8" t="str">
        <f>VLOOKUP(B74,[1]BDD!A:BJ,31,0)</f>
        <v>2 SUPERVISOR</v>
      </c>
      <c r="P74" s="8">
        <f>VLOOKUP(B74,[1]BDD!A:BJ,35,0)</f>
        <v>343</v>
      </c>
      <c r="R74" s="2" t="s">
        <v>805</v>
      </c>
      <c r="S74" s="1" t="s">
        <v>25</v>
      </c>
      <c r="T74" s="1" t="s">
        <v>9</v>
      </c>
      <c r="U74" s="7" t="str">
        <f>VLOOKUP(B74,[1]BDD!A:BJ,60,0)</f>
        <v>VIGENTE</v>
      </c>
      <c r="X74" s="6">
        <v>1</v>
      </c>
      <c r="Y74" s="5"/>
      <c r="Z74" s="4" t="str">
        <f>VLOOKUP(B74,[1]BDD!A:BJ,62,0)</f>
        <v xml:space="preserve">https://community.secop.gov.co/Public/Tendering/OpportunityDetail/Index?noticeUID=CO1.NTC.2587859&amp;isFromPublicArea=True&amp;isModal=False
</v>
      </c>
      <c r="AA74" t="str">
        <f>CONCATENATE("EXAMENES_MED_",B74,"-",D74," ",C74)</f>
        <v>EXAMENES_MED_NC-CPS-072-2022-MONICA ROSANIA SANDOVAL ARAQUE</v>
      </c>
    </row>
    <row r="75" spans="1:27" ht="12.75" x14ac:dyDescent="0.2">
      <c r="A75" s="8">
        <v>74</v>
      </c>
      <c r="B75" s="14" t="s">
        <v>804</v>
      </c>
      <c r="C75" s="6" t="s">
        <v>803</v>
      </c>
      <c r="D75" s="6" t="s">
        <v>802</v>
      </c>
      <c r="E75" s="13">
        <f>VLOOKUP(B75,[1]BDD!A:BJ,20,0)</f>
        <v>52487485</v>
      </c>
      <c r="F75" s="11" t="s">
        <v>5</v>
      </c>
      <c r="G75" s="12">
        <v>29509</v>
      </c>
      <c r="H75" s="18" t="s">
        <v>5</v>
      </c>
      <c r="I75" s="10" t="s">
        <v>19</v>
      </c>
      <c r="J75" s="10" t="s">
        <v>801</v>
      </c>
      <c r="K75" s="8" t="str">
        <f>VLOOKUP(B75,[1]BDD!A:BJ,7,0)</f>
        <v>Prestación de servicios profesionales para promover y gestionar el registro de Reservas Naturales de la Sociedad Civil, en el marco del proceso de Coordinación del SINAP.</v>
      </c>
      <c r="L75" s="6" t="s">
        <v>800</v>
      </c>
      <c r="M75" s="6">
        <v>3153407489</v>
      </c>
      <c r="N75" s="9">
        <f>VLOOKUP(B75,[1]BDD!A:BJ,15,0)</f>
        <v>5700000</v>
      </c>
      <c r="O75" s="8" t="str">
        <f>VLOOKUP(B75,[1]BDD!A:BJ,31,0)</f>
        <v>2 SUPERVISOR</v>
      </c>
      <c r="P75" s="8">
        <f>VLOOKUP(B75,[1]BDD!A:BJ,35,0)</f>
        <v>344</v>
      </c>
      <c r="R75" s="2" t="s">
        <v>76</v>
      </c>
      <c r="S75" s="1"/>
      <c r="T75" s="1" t="s">
        <v>9</v>
      </c>
      <c r="U75" s="7" t="str">
        <f>VLOOKUP(B75,[1]BDD!A:BJ,60,0)</f>
        <v>VIGENTE</v>
      </c>
      <c r="X75" s="6">
        <v>1</v>
      </c>
      <c r="Y75" s="5"/>
      <c r="Z75" s="4" t="str">
        <f>VLOOKUP(B75,[1]BDD!A:BJ,62,0)</f>
        <v xml:space="preserve">https://community.secop.gov.co/Public/Tendering/OpportunityDetail/Index?noticeUID=CO1.NTC.2581361&amp;isFromPublicArea=True&amp;isModal=False
</v>
      </c>
      <c r="AA75" t="str">
        <f>CONCATENATE("EXAMENES_MED_",B75,"-",D75," ",C75)</f>
        <v>EXAMENES_MED_NC-CPS-073-2022-CAROLINA MATEUS GUTIERREZ</v>
      </c>
    </row>
    <row r="76" spans="1:27" ht="12.75" x14ac:dyDescent="0.2">
      <c r="A76" s="8">
        <v>75</v>
      </c>
      <c r="B76" s="14" t="s">
        <v>799</v>
      </c>
      <c r="C76" s="6" t="s">
        <v>798</v>
      </c>
      <c r="D76" s="6" t="s">
        <v>797</v>
      </c>
      <c r="E76" s="13">
        <f>VLOOKUP(B76,[1]BDD!A:BJ,20,0)</f>
        <v>80732924</v>
      </c>
      <c r="F76" s="11" t="s">
        <v>453</v>
      </c>
      <c r="G76" s="12">
        <v>30145</v>
      </c>
      <c r="H76" s="18" t="s">
        <v>453</v>
      </c>
      <c r="I76" s="10" t="s">
        <v>4</v>
      </c>
      <c r="J76" s="10" t="s">
        <v>796</v>
      </c>
      <c r="K76" s="8" t="str">
        <f>VLOOKUP(B76,[1]BDD!A:BJ,7,0)</f>
        <v>Prestación de servicios profesionales para realizar la evaluación y el seguimiento a los trámites relacionados con la regulación del recurso hídrico y demás trámites ambientales de competencia de la Subdirección de Gestión y Manejo de Áreas Protegidas, en el marco del Proceso de Autoridad Ambiental.</v>
      </c>
      <c r="L76" s="6" t="s">
        <v>795</v>
      </c>
      <c r="M76" s="6">
        <v>3103300512</v>
      </c>
      <c r="N76" s="9">
        <f>VLOOKUP(B76,[1]BDD!A:BJ,15,0)</f>
        <v>5700000</v>
      </c>
      <c r="O76" s="8" t="str">
        <f>VLOOKUP(B76,[1]BDD!A:BJ,31,0)</f>
        <v>2 SUPERVISOR</v>
      </c>
      <c r="P76" s="8">
        <f>VLOOKUP(B76,[1]BDD!A:BJ,35,0)</f>
        <v>329</v>
      </c>
      <c r="R76" s="2" t="s">
        <v>160</v>
      </c>
      <c r="S76" s="1"/>
      <c r="T76" s="1" t="s">
        <v>153</v>
      </c>
      <c r="U76" s="7" t="str">
        <f>VLOOKUP(B76,[1]BDD!A:BJ,60,0)</f>
        <v>VIGENTE</v>
      </c>
      <c r="X76" s="6">
        <v>1</v>
      </c>
      <c r="Y76" s="5"/>
      <c r="Z76" s="4" t="str">
        <f>VLOOKUP(B76,[1]BDD!A:BJ,62,0)</f>
        <v xml:space="preserve">https://community.secop.gov.co/Public/Tendering/OpportunityDetail/Index?noticeUID=CO1.NTC.2582030&amp;isFromPublicArea=True&amp;isModal=False
</v>
      </c>
      <c r="AA76" t="str">
        <f>CONCATENATE("EXAMENES_MED_",B76,"-",D76," ",C76)</f>
        <v>EXAMENES_MED_NC-CPS-074-2022-DAVID MAURICIO PRIETO CASTAÑEDA</v>
      </c>
    </row>
    <row r="77" spans="1:27" ht="12.75" x14ac:dyDescent="0.2">
      <c r="A77" s="8">
        <v>76</v>
      </c>
      <c r="B77" s="14" t="s">
        <v>794</v>
      </c>
      <c r="C77" s="6" t="s">
        <v>793</v>
      </c>
      <c r="D77" s="6" t="s">
        <v>792</v>
      </c>
      <c r="E77" s="13">
        <f>VLOOKUP(B77,[1]BDD!A:BJ,20,0)</f>
        <v>1085301502</v>
      </c>
      <c r="F77" s="11" t="s">
        <v>615</v>
      </c>
      <c r="G77" s="12">
        <v>33620</v>
      </c>
      <c r="H77" s="18" t="s">
        <v>791</v>
      </c>
      <c r="I77" s="10" t="s">
        <v>26</v>
      </c>
      <c r="J77" s="10" t="s">
        <v>790</v>
      </c>
      <c r="K77" s="8" t="str">
        <f>VLOOKUP(B77,[1]BDD!A:BJ,7,0)</f>
        <v>Prestación de servicios en el área jurídica, para apoyar la sustanciación y otras actuaciones jurídicas relacionadas con los trámites ambientales, en el marco de las competencias de Parques Nacionales Naturales.</v>
      </c>
      <c r="L77" s="6" t="s">
        <v>789</v>
      </c>
      <c r="M77" s="6">
        <v>3113685749</v>
      </c>
      <c r="N77" s="9">
        <f>VLOOKUP(B77,[1]BDD!A:BJ,15,0)</f>
        <v>4100000</v>
      </c>
      <c r="O77" s="8" t="str">
        <f>VLOOKUP(B77,[1]BDD!A:BJ,31,0)</f>
        <v>2 SUPERVISOR</v>
      </c>
      <c r="P77" s="8">
        <f>VLOOKUP(B77,[1]BDD!A:BJ,35,0)</f>
        <v>326</v>
      </c>
      <c r="R77" s="2" t="s">
        <v>23</v>
      </c>
      <c r="S77" s="1"/>
      <c r="T77" s="1" t="s">
        <v>9</v>
      </c>
      <c r="U77" s="7" t="str">
        <f>VLOOKUP(B77,[1]BDD!A:BJ,60,0)</f>
        <v>VIGENTE</v>
      </c>
      <c r="X77" s="6">
        <v>1</v>
      </c>
      <c r="Y77" s="5"/>
      <c r="Z77" s="4" t="str">
        <f>VLOOKUP(B77,[1]BDD!A:BJ,62,0)</f>
        <v xml:space="preserve">https://community.secop.gov.co/Public/Tendering/OpportunityDetail/Index?noticeUID=CO1.NTC.2583907&amp;isFromPublicArea=True&amp;isModal=False
</v>
      </c>
      <c r="AA77" t="str">
        <f>CONCATENATE("EXAMENES_MED_",B77,"-",D77," ",C77)</f>
        <v>EXAMENES_MED_NC-CPS-075-2022-PAMELA  MEIRELES GUERRERO</v>
      </c>
    </row>
    <row r="78" spans="1:27" ht="12.75" x14ac:dyDescent="0.2">
      <c r="A78" s="8">
        <v>77</v>
      </c>
      <c r="B78" s="14" t="s">
        <v>788</v>
      </c>
      <c r="C78" s="6" t="s">
        <v>787</v>
      </c>
      <c r="D78" s="6" t="s">
        <v>786</v>
      </c>
      <c r="E78" s="13">
        <f>VLOOKUP(B78,[1]BDD!A:BJ,20,0)</f>
        <v>1016006974</v>
      </c>
      <c r="F78" s="11" t="s">
        <v>5</v>
      </c>
      <c r="G78" s="12">
        <v>32021</v>
      </c>
      <c r="H78" s="18" t="s">
        <v>5</v>
      </c>
      <c r="I78" s="10" t="s">
        <v>4</v>
      </c>
      <c r="J78" s="10" t="s">
        <v>785</v>
      </c>
      <c r="K78" s="8" t="str">
        <f>VLOOKUP(B78,[1]BDD!A:BJ,7,0)</f>
        <v xml:space="preserve"> Prestación de servicios jurídicos, para impulsar el trámite de solicitudes de permisos, concesiones y autorizaciones ambientales, en el marco del Proceso de Autoridad Ambiental.</v>
      </c>
      <c r="L78" s="6" t="s">
        <v>784</v>
      </c>
      <c r="M78" s="6">
        <v>3104800678</v>
      </c>
      <c r="N78" s="9">
        <f>VLOOKUP(B78,[1]BDD!A:BJ,15,0)</f>
        <v>5100000</v>
      </c>
      <c r="O78" s="8" t="str">
        <f>VLOOKUP(B78,[1]BDD!A:BJ,31,0)</f>
        <v>2 SUPERVISOR</v>
      </c>
      <c r="P78" s="8">
        <f>VLOOKUP(B78,[1]BDD!A:BJ,35,0)</f>
        <v>329</v>
      </c>
      <c r="R78" s="2" t="s">
        <v>23</v>
      </c>
      <c r="S78" s="1"/>
      <c r="T78" s="1" t="s">
        <v>9</v>
      </c>
      <c r="U78" s="7" t="str">
        <f>VLOOKUP(B78,[1]BDD!A:BJ,60,0)</f>
        <v>VIGENTE</v>
      </c>
      <c r="X78" s="6">
        <v>1</v>
      </c>
      <c r="Y78" s="5"/>
      <c r="Z78" s="4" t="str">
        <f>VLOOKUP(B78,[1]BDD!A:BJ,62,0)</f>
        <v xml:space="preserve">https://community.secop.gov.co/Public/Tendering/OpportunityDetail/Index?noticeUID=CO1.NTC.2582192&amp;isFromPublicArea=True&amp;isModal=False
</v>
      </c>
      <c r="AA78" t="str">
        <f>CONCATENATE("EXAMENES_MED_",B78,"-",D78," ",C78)</f>
        <v>EXAMENES_MED_NC-CPS-076-2022-MARIA FERNANDA LOSADA VILLARREA</v>
      </c>
    </row>
    <row r="79" spans="1:27" ht="12.75" x14ac:dyDescent="0.2">
      <c r="A79" s="8">
        <v>78</v>
      </c>
      <c r="B79" s="14" t="s">
        <v>783</v>
      </c>
      <c r="C79" s="6" t="s">
        <v>782</v>
      </c>
      <c r="D79" s="6" t="s">
        <v>781</v>
      </c>
      <c r="E79" s="13">
        <f>VLOOKUP(B79,[1]BDD!A:BJ,20,0)</f>
        <v>53154411</v>
      </c>
      <c r="F79" s="11" t="s">
        <v>5</v>
      </c>
      <c r="G79" s="12">
        <v>31273</v>
      </c>
      <c r="H79" s="18" t="s">
        <v>5</v>
      </c>
      <c r="I79" s="10" t="s">
        <v>4</v>
      </c>
      <c r="J79" s="10" t="s">
        <v>780</v>
      </c>
      <c r="K79" s="8" t="str">
        <f>VLOOKUP(B79,[1]BDD!A:BJ,7,0)</f>
        <v>Prestación de servicios profesionales en la Oficina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
      <c r="L79" s="6" t="s">
        <v>779</v>
      </c>
      <c r="M79" s="6">
        <v>3155846167</v>
      </c>
      <c r="N79" s="9">
        <f>VLOOKUP(B79,[1]BDD!A:BJ,15,0)</f>
        <v>5700000</v>
      </c>
      <c r="O79" s="8" t="str">
        <f>VLOOKUP(B79,[1]BDD!A:BJ,31,0)</f>
        <v>2 SUPERVISOR</v>
      </c>
      <c r="P79" s="8">
        <f>VLOOKUP(B79,[1]BDD!A:BJ,35,0)</f>
        <v>330</v>
      </c>
      <c r="R79" s="2" t="s">
        <v>23</v>
      </c>
      <c r="S79" s="1"/>
      <c r="T79" s="1" t="s">
        <v>153</v>
      </c>
      <c r="U79" s="7" t="str">
        <f>VLOOKUP(B79,[1]BDD!A:BJ,60,0)</f>
        <v>VIGENTE</v>
      </c>
      <c r="X79" s="6">
        <v>1</v>
      </c>
      <c r="Y79" s="5"/>
      <c r="Z79" s="4" t="str">
        <f>VLOOKUP(B79,[1]BDD!A:BJ,62,0)</f>
        <v xml:space="preserve">https://community.secop.gov.co/Public/Tendering/OpportunityDetail/Index?noticeUID=CO1.NTC.2584907&amp;isFromPublicArea=True&amp;isModal=False
</v>
      </c>
      <c r="AA79" t="str">
        <f>CONCATENATE("EXAMENES_MED_",B79,"-",D79," ",C79)</f>
        <v>EXAMENES_MED_NC-CPS-077-2022-YURY MERCEDES ARENAS RINCON</v>
      </c>
    </row>
    <row r="80" spans="1:27" ht="12.75" x14ac:dyDescent="0.2">
      <c r="A80" s="8">
        <v>79</v>
      </c>
      <c r="B80" s="14" t="s">
        <v>778</v>
      </c>
      <c r="C80" s="6" t="s">
        <v>777</v>
      </c>
      <c r="D80" s="6" t="s">
        <v>776</v>
      </c>
      <c r="E80" s="13">
        <f>VLOOKUP(B80,[1]BDD!A:BJ,20,0)</f>
        <v>52453791</v>
      </c>
      <c r="F80" s="11" t="s">
        <v>453</v>
      </c>
      <c r="G80" s="12">
        <v>28777</v>
      </c>
      <c r="H80" s="18" t="s">
        <v>453</v>
      </c>
      <c r="I80" s="10" t="s">
        <v>4</v>
      </c>
      <c r="J80" s="10" t="s">
        <v>775</v>
      </c>
      <c r="K80" s="8" t="str">
        <f>VLOOKUP(B80,[1]BDD!A:BJ,7,0)</f>
        <v>Prestar servicios profesionales para el desarrollo del componente financiero y la estructuración de proyectos y mecanismos financieros, que fortalezcan la gestión en las áreas del Sistema de Parques Nacionales Naturales de Colombia con vocación ecoturística y las demás que sean requeridas por la Entidad.</v>
      </c>
      <c r="L80" s="6" t="s">
        <v>774</v>
      </c>
      <c r="M80" s="6">
        <v>3186460831</v>
      </c>
      <c r="N80" s="9">
        <f>VLOOKUP(B80,[1]BDD!A:BJ,15,0)</f>
        <v>8973000</v>
      </c>
      <c r="O80" s="8" t="str">
        <f>VLOOKUP(B80,[1]BDD!A:BJ,31,0)</f>
        <v>2 SUPERVISOR</v>
      </c>
      <c r="P80" s="8">
        <f>VLOOKUP(B80,[1]BDD!A:BJ,35,0)</f>
        <v>330</v>
      </c>
      <c r="R80" s="2" t="s">
        <v>773</v>
      </c>
      <c r="S80" s="1"/>
      <c r="T80" s="1" t="s">
        <v>9</v>
      </c>
      <c r="U80" s="7" t="str">
        <f>VLOOKUP(B80,[1]BDD!A:BJ,60,0)</f>
        <v>VIGENTE</v>
      </c>
      <c r="X80" s="6">
        <v>1</v>
      </c>
      <c r="Y80" s="5"/>
      <c r="Z80" s="4" t="str">
        <f>VLOOKUP(B80,[1]BDD!A:BJ,62,0)</f>
        <v xml:space="preserve">https://community.secop.gov.co/Public/Tendering/OpportunityDetail/Index?noticeUID=CO1.NTC.2593208&amp;isFromPublicArea=True&amp;isModal=False
</v>
      </c>
      <c r="AA80" t="str">
        <f>CONCATENATE("EXAMENES_MED_",B80,"-",D80," ",C80)</f>
        <v>EXAMENES_MED_NC-CPS-078-2022-LILIANA PATRICIA SIERRA MOYA</v>
      </c>
    </row>
    <row r="81" spans="1:27" ht="12.75" x14ac:dyDescent="0.2">
      <c r="A81" s="8">
        <v>80</v>
      </c>
      <c r="B81" s="14" t="s">
        <v>772</v>
      </c>
      <c r="C81" s="6" t="s">
        <v>771</v>
      </c>
      <c r="D81" s="6" t="s">
        <v>770</v>
      </c>
      <c r="E81" s="13">
        <f>VLOOKUP(B81,[1]BDD!A:BJ,20,0)</f>
        <v>93453219</v>
      </c>
      <c r="F81" s="11" t="s">
        <v>769</v>
      </c>
      <c r="G81" s="12">
        <v>28948</v>
      </c>
      <c r="H81" s="18" t="s">
        <v>769</v>
      </c>
      <c r="I81" s="10" t="s">
        <v>4</v>
      </c>
      <c r="J81" s="10" t="s">
        <v>768</v>
      </c>
      <c r="K81" s="8" t="str">
        <f>VLOOKUP(B81,[1]BDD!A:BJ,7,0)</f>
        <v>Prestación de servicios profesionales de ingeniería en la Subdirección Administrativa y Financiera - Grupo de Infraestructura  para apoyar la ejecución de actividades programas y proyectos que se ejecuten en parques nacionales naturales de Colombia.</v>
      </c>
      <c r="L81" s="6" t="s">
        <v>767</v>
      </c>
      <c r="M81" s="6">
        <v>3176425342</v>
      </c>
      <c r="N81" s="9">
        <f>VLOOKUP(B81,[1]BDD!A:BJ,15,0)</f>
        <v>6304000</v>
      </c>
      <c r="O81" s="8" t="str">
        <f>VLOOKUP(B81,[1]BDD!A:BJ,31,0)</f>
        <v>2 SUPERVISOR</v>
      </c>
      <c r="P81" s="8">
        <f>VLOOKUP(B81,[1]BDD!A:BJ,35,0)</f>
        <v>345</v>
      </c>
      <c r="R81" s="2" t="s">
        <v>766</v>
      </c>
      <c r="S81" s="1"/>
      <c r="T81" s="1" t="s">
        <v>9</v>
      </c>
      <c r="U81" s="7" t="str">
        <f>VLOOKUP(B81,[1]BDD!A:BJ,60,0)</f>
        <v>VIGENTE</v>
      </c>
      <c r="X81" s="6">
        <v>1</v>
      </c>
      <c r="Y81" s="5">
        <v>44578</v>
      </c>
      <c r="Z81" s="4" t="str">
        <f>VLOOKUP(B81,[1]BDD!A:BJ,62,0)</f>
        <v xml:space="preserve">https://community.secop.gov.co/Public/Tendering/OpportunityDetail/Index?noticeUID=CO1.NTC.2539039&amp;isFromPublicArea=True&amp;isModal=False
</v>
      </c>
      <c r="AA81" t="str">
        <f>CONCATENATE("EXAMENES_MED_",B81,"-",D81," ",C81)</f>
        <v>EXAMENES_MED_NC-CPS-079-2022-MAURICIO ALFONSO PARRA CARRIZOSA</v>
      </c>
    </row>
    <row r="82" spans="1:27" ht="12.75" x14ac:dyDescent="0.2">
      <c r="A82" s="8">
        <v>81</v>
      </c>
      <c r="B82" s="14" t="s">
        <v>765</v>
      </c>
      <c r="C82" s="6" t="s">
        <v>764</v>
      </c>
      <c r="D82" s="6" t="s">
        <v>763</v>
      </c>
      <c r="E82" s="13">
        <f>VLOOKUP(B82,[1]BDD!A:BJ,20,0)</f>
        <v>42770080</v>
      </c>
      <c r="F82" s="11" t="s">
        <v>635</v>
      </c>
      <c r="G82" s="12">
        <v>24277</v>
      </c>
      <c r="H82" s="18" t="s">
        <v>762</v>
      </c>
      <c r="I82" s="10" t="s">
        <v>48</v>
      </c>
      <c r="J82" s="10" t="s">
        <v>25</v>
      </c>
      <c r="K82" s="8" t="str">
        <f>VLOOKUP(B82,[1]BDD!A:BJ,7,0)</f>
        <v>Prestar servicios técnicos de carácter secretarial y asistencial para la ejecución de las Fases I y II del Programa Áreas Protegidas y Diversidad Biológica, cofinanciado por el Gobierno Alemán a través del KfW.</v>
      </c>
      <c r="L82" s="6" t="s">
        <v>761</v>
      </c>
      <c r="M82" s="6">
        <v>3045272102</v>
      </c>
      <c r="N82" s="9">
        <f>VLOOKUP(B82,[1]BDD!A:BJ,15,0)</f>
        <v>2812000</v>
      </c>
      <c r="O82" s="8" t="str">
        <f>VLOOKUP(B82,[1]BDD!A:BJ,31,0)</f>
        <v>2 SUPERVISOR</v>
      </c>
      <c r="P82" s="8">
        <f>VLOOKUP(B82,[1]BDD!A:BJ,35,0)</f>
        <v>342</v>
      </c>
      <c r="R82" s="2" t="s">
        <v>760</v>
      </c>
      <c r="S82" s="1"/>
      <c r="T82" s="1" t="s">
        <v>9</v>
      </c>
      <c r="U82" s="7" t="str">
        <f>VLOOKUP(B82,[1]BDD!A:BJ,60,0)</f>
        <v>VIGENTE</v>
      </c>
      <c r="X82" s="6">
        <v>1</v>
      </c>
      <c r="Y82" s="5">
        <v>44292</v>
      </c>
      <c r="Z82" s="4" t="str">
        <f>VLOOKUP(B82,[1]BDD!A:BJ,62,0)</f>
        <v xml:space="preserve">https://community.secop.gov.co/Public/Tendering/OpportunityDetail/Index?noticeUID=CO1.NTC.2590926&amp;isFromPublicArea=True&amp;isModal=False
</v>
      </c>
      <c r="AA82" t="str">
        <f>CONCATENATE("EXAMENES_MED_",B82,"-",D82," ",C82)</f>
        <v>EXAMENES_MED_NC-CPS-080-2022-SANDRA LUZ BETANCUR MORENO</v>
      </c>
    </row>
    <row r="83" spans="1:27" ht="12.75" x14ac:dyDescent="0.2">
      <c r="A83" s="8">
        <v>82</v>
      </c>
      <c r="B83" s="14" t="s">
        <v>759</v>
      </c>
      <c r="C83" s="6" t="s">
        <v>758</v>
      </c>
      <c r="D83" s="6" t="s">
        <v>757</v>
      </c>
      <c r="E83" s="13">
        <f>VLOOKUP(B83,[1]BDD!A:BJ,20,0)</f>
        <v>19311119</v>
      </c>
      <c r="F83" s="11" t="s">
        <v>5</v>
      </c>
      <c r="G83" s="12">
        <v>20160</v>
      </c>
      <c r="H83" s="18" t="s">
        <v>5</v>
      </c>
      <c r="I83" s="10" t="s">
        <v>26</v>
      </c>
      <c r="J83" s="10" t="s">
        <v>756</v>
      </c>
      <c r="K83" s="8" t="str">
        <f>VLOOKUP(B83,[1]BDD!A:BJ,7,0)</f>
        <v>Prestar los servicios profesionales requeridos por la Oficina Asesora de Planeación para apoyar las actividades relacionadas con la programación de la inversión del PNN, formulación y seguimiento a los proyectos, acorde con el marco normativo vigente.</v>
      </c>
      <c r="L83" s="6" t="s">
        <v>755</v>
      </c>
      <c r="M83" s="6">
        <v>3204767816</v>
      </c>
      <c r="N83" s="9">
        <f>VLOOKUP(B83,[1]BDD!A:BJ,15,0)</f>
        <v>7574000</v>
      </c>
      <c r="O83" s="8" t="str">
        <f>VLOOKUP(B83,[1]BDD!A:BJ,31,0)</f>
        <v>2 SUPERVISOR</v>
      </c>
      <c r="P83" s="8">
        <f>VLOOKUP(B83,[1]BDD!A:BJ,35,0)</f>
        <v>342</v>
      </c>
      <c r="R83" s="2" t="s">
        <v>748</v>
      </c>
      <c r="S83" s="1"/>
      <c r="T83" s="1" t="s">
        <v>9</v>
      </c>
      <c r="U83" s="7" t="str">
        <f>VLOOKUP(B83,[1]BDD!A:BJ,60,0)</f>
        <v>VIGENTE</v>
      </c>
      <c r="X83" s="6">
        <v>1</v>
      </c>
      <c r="Y83" s="5">
        <v>43859</v>
      </c>
      <c r="Z83" s="4" t="str">
        <f>VLOOKUP(B83,[1]BDD!A:BJ,62,0)</f>
        <v xml:space="preserve">https://community.secop.gov.co/Public/Tendering/OpportunityDetail/Index?noticeUID=CO1.NTC.2589333&amp;isFromPublicArea=True&amp;isModal=False
</v>
      </c>
      <c r="AA83" t="str">
        <f>CONCATENATE("EXAMENES_MED_",B83,"-",D83," ",C83)</f>
        <v>EXAMENES_MED_NC-CPS-081-2022-MANUEL ANTONIO MALDONADO DUEÑAS</v>
      </c>
    </row>
    <row r="84" spans="1:27" ht="12.75" x14ac:dyDescent="0.2">
      <c r="A84" s="8">
        <v>83</v>
      </c>
      <c r="B84" s="14" t="s">
        <v>754</v>
      </c>
      <c r="C84" s="6" t="s">
        <v>753</v>
      </c>
      <c r="D84" s="6" t="s">
        <v>752</v>
      </c>
      <c r="E84" s="13">
        <f>VLOOKUP(B84,[1]BDD!A:BJ,20,0)</f>
        <v>3167588</v>
      </c>
      <c r="F84" s="11" t="s">
        <v>751</v>
      </c>
      <c r="G84" s="12">
        <v>30494</v>
      </c>
      <c r="H84" s="18" t="s">
        <v>751</v>
      </c>
      <c r="I84" s="10" t="s">
        <v>26</v>
      </c>
      <c r="J84" s="10" t="s">
        <v>750</v>
      </c>
      <c r="K84" s="8" t="str">
        <f>VLOOKUP(B84,[1]BDD!A:BJ,7,0)</f>
        <v>Prestación de servicios profesionales al grupo de planeacion y manejo para realizar la gestión y el seguimiento a la ejecución de recursos de nación en los proyectos de restauración ecológica</v>
      </c>
      <c r="L84" s="6" t="s">
        <v>749</v>
      </c>
      <c r="M84" s="6">
        <v>3006661815</v>
      </c>
      <c r="N84" s="9">
        <f>VLOOKUP(B84,[1]BDD!A:BJ,15,0)</f>
        <v>4680000</v>
      </c>
      <c r="O84" s="8" t="str">
        <f>VLOOKUP(B84,[1]BDD!A:BJ,31,0)</f>
        <v>2 SUPERVISOR</v>
      </c>
      <c r="P84" s="8">
        <f>VLOOKUP(B84,[1]BDD!A:BJ,35,0)</f>
        <v>329</v>
      </c>
      <c r="R84" s="2" t="s">
        <v>748</v>
      </c>
      <c r="S84" s="1"/>
      <c r="T84" s="1" t="s">
        <v>9</v>
      </c>
      <c r="U84" s="7" t="str">
        <f>VLOOKUP(B84,[1]BDD!A:BJ,60,0)</f>
        <v>VIGENTE</v>
      </c>
      <c r="X84" s="6">
        <v>1</v>
      </c>
      <c r="Y84" s="5">
        <v>44341</v>
      </c>
      <c r="Z84" s="4" t="str">
        <f>VLOOKUP(B84,[1]BDD!A:BJ,62,0)</f>
        <v>https://community.secop.gov.co/Public/Tendering/OpportunityDetail/Index?noticeUID=CO1.NTC.2590012&amp;isFromPublicArea=True&amp;isModal=False</v>
      </c>
      <c r="AA84" t="str">
        <f>CONCATENATE("EXAMENES_MED_",B84,"-",D84," ",C84)</f>
        <v>EXAMENES_MED_NC-CPS-082-2022-SERGIO  FIERRO ROBAYO</v>
      </c>
    </row>
    <row r="85" spans="1:27" ht="12.75" x14ac:dyDescent="0.2">
      <c r="A85" s="8">
        <v>84</v>
      </c>
      <c r="B85" s="14" t="s">
        <v>747</v>
      </c>
      <c r="C85" s="6" t="s">
        <v>746</v>
      </c>
      <c r="D85" s="6" t="s">
        <v>150</v>
      </c>
      <c r="E85" s="13">
        <f>VLOOKUP(B85,[1]BDD!A:BJ,20,0)</f>
        <v>52158357</v>
      </c>
      <c r="F85" s="11" t="s">
        <v>5</v>
      </c>
      <c r="G85" s="12">
        <v>27600</v>
      </c>
      <c r="H85" s="18" t="s">
        <v>5</v>
      </c>
      <c r="I85" s="10" t="s">
        <v>26</v>
      </c>
      <c r="J85" s="10" t="s">
        <v>745</v>
      </c>
      <c r="K85" s="8" t="str">
        <f>VLOOKUP(B85,[1]BDD!A:BJ,7,0)</f>
        <v>Prestación de servicios profesionales para la implementación y mantenimiento del MIPG y sus requerimientos legales frente al proceso de Gestión de Tecnologías y Seguridad de la Información de PNNC.</v>
      </c>
      <c r="L85" s="6" t="s">
        <v>744</v>
      </c>
      <c r="M85" s="6">
        <v>3144844331</v>
      </c>
      <c r="N85" s="9">
        <f>VLOOKUP(B85,[1]BDD!A:BJ,15,0)</f>
        <v>4100000</v>
      </c>
      <c r="O85" s="8" t="str">
        <f>VLOOKUP(B85,[1]BDD!A:BJ,31,0)</f>
        <v>2 SUPERVISOR</v>
      </c>
      <c r="P85" s="8">
        <f>VLOOKUP(B85,[1]BDD!A:BJ,35,0)</f>
        <v>342</v>
      </c>
      <c r="R85" s="2" t="s">
        <v>743</v>
      </c>
      <c r="S85" s="1"/>
      <c r="T85" s="1" t="s">
        <v>9</v>
      </c>
      <c r="U85" s="7" t="str">
        <f>VLOOKUP(B85,[1]BDD!A:BJ,60,0)</f>
        <v>VIGENTE</v>
      </c>
      <c r="X85" s="6">
        <v>1</v>
      </c>
      <c r="Y85" s="5">
        <v>44357</v>
      </c>
      <c r="Z85" s="4" t="str">
        <f>VLOOKUP(B85,[1]BDD!A:BJ,62,0)</f>
        <v xml:space="preserve">https://community.secop.gov.co/Public/Tendering/OpportunityDetail/Index?noticeUID=CO1.NTC.2595791&amp;isFromPublicArea=True&amp;isModal=False
</v>
      </c>
      <c r="AA85" t="str">
        <f>CONCATENATE("EXAMENES_MED_",B85,"-",D85," ",C85)</f>
        <v>EXAMENES_MED_NC-CPS-083-2022-SANDRA MILENA GOMEZ</v>
      </c>
    </row>
    <row r="86" spans="1:27" ht="12.75" x14ac:dyDescent="0.2">
      <c r="A86" s="33">
        <v>85</v>
      </c>
      <c r="B86" s="40" t="s">
        <v>742</v>
      </c>
      <c r="C86" s="27" t="s">
        <v>741</v>
      </c>
      <c r="D86" s="27" t="s">
        <v>740</v>
      </c>
      <c r="E86" s="39">
        <f>VLOOKUP(B86,[1]BDD!A:BJ,20,0)</f>
        <v>24081439</v>
      </c>
      <c r="F86" s="38" t="s">
        <v>739</v>
      </c>
      <c r="G86" s="37">
        <v>29182</v>
      </c>
      <c r="H86" s="36" t="s">
        <v>738</v>
      </c>
      <c r="I86" s="35" t="s">
        <v>109</v>
      </c>
      <c r="J86" s="35" t="s">
        <v>299</v>
      </c>
      <c r="K86" s="33" t="str">
        <f>VLOOKUP(B86,[1]BDD!A:BJ,7,0)</f>
        <v>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e Ingreso</v>
      </c>
      <c r="L86" s="27" t="s">
        <v>737</v>
      </c>
      <c r="M86" s="27">
        <v>3123871389</v>
      </c>
      <c r="N86" s="34">
        <f>VLOOKUP(B86,[1]BDD!A:BJ,15,0)</f>
        <v>2812000</v>
      </c>
      <c r="O86" s="33" t="str">
        <f>VLOOKUP(B86,[1]BDD!A:BJ,31,0)</f>
        <v>2 SUPERVISOR</v>
      </c>
      <c r="P86" s="33">
        <f>VLOOKUP(B86,[1]BDD!A:BJ,35,0)</f>
        <v>10</v>
      </c>
      <c r="Q86" s="27"/>
      <c r="R86" s="32" t="s">
        <v>736</v>
      </c>
      <c r="S86" s="31"/>
      <c r="T86" s="31" t="s">
        <v>9</v>
      </c>
      <c r="U86" s="30" t="str">
        <f>VLOOKUP(B86,[1]BDD!A:BJ,60,0)</f>
        <v>VIGENTE</v>
      </c>
      <c r="V86" s="27"/>
      <c r="W86" s="27"/>
      <c r="X86" s="27">
        <v>1</v>
      </c>
      <c r="Y86" s="51">
        <v>44216</v>
      </c>
      <c r="Z86" s="28" t="str">
        <f>VLOOKUP(B86,[1]BDD!A:BJ,62,0)</f>
        <v xml:space="preserve">https://community.secop.gov.co/Public/Tendering/OpportunityDetail/Index?noticeUID=CO1.NTC.2571352&amp;isFromPublicArea=True&amp;isModal=False
</v>
      </c>
      <c r="AA86" s="27" t="str">
        <f>CONCATENATE("EXAMENES_MED_",B86,"-",D86," ",C86)</f>
        <v>EXAMENES_MED_NC-CPS-084-2022-YOLANDA RIVERA HERNANDEZ</v>
      </c>
    </row>
    <row r="87" spans="1:27" ht="12.75" x14ac:dyDescent="0.2">
      <c r="A87" s="8">
        <v>86</v>
      </c>
      <c r="B87" s="14" t="s">
        <v>735</v>
      </c>
      <c r="C87" s="6" t="s">
        <v>734</v>
      </c>
      <c r="D87" s="6" t="s">
        <v>733</v>
      </c>
      <c r="E87" s="13">
        <f>VLOOKUP(B87,[1]BDD!A:BJ,20,0)</f>
        <v>1010211180</v>
      </c>
      <c r="F87" s="11" t="s">
        <v>5</v>
      </c>
      <c r="G87" s="16">
        <v>34264</v>
      </c>
      <c r="H87" s="18" t="s">
        <v>5</v>
      </c>
      <c r="I87" s="10" t="s">
        <v>4</v>
      </c>
      <c r="J87" s="10" t="s">
        <v>215</v>
      </c>
      <c r="K87" s="8" t="str">
        <f>VLOOKUP(B87,[1]BDD!A:BJ,7,0)</f>
        <v>Prestación de servicios profesionales para el análisis y generación de información técnica necesaria en el proceso de Registro de Reservas Naturales de la Sociedad Civil, en el marco del proceso de Coordinación del SINAP</v>
      </c>
      <c r="L87" s="6" t="s">
        <v>732</v>
      </c>
      <c r="M87" s="6">
        <v>3046640253</v>
      </c>
      <c r="N87" s="9">
        <f>VLOOKUP(B87,[1]BDD!A:BJ,15,0)</f>
        <v>3333000</v>
      </c>
      <c r="O87" s="8" t="str">
        <f>VLOOKUP(B87,[1]BDD!A:BJ,31,0)</f>
        <v>2 SUPERVISOR</v>
      </c>
      <c r="P87" s="8">
        <f>VLOOKUP(B87,[1]BDD!A:BJ,35,0)</f>
        <v>329</v>
      </c>
      <c r="R87" s="2" t="s">
        <v>552</v>
      </c>
      <c r="S87" s="1"/>
      <c r="T87" s="1" t="s">
        <v>9</v>
      </c>
      <c r="U87" s="7" t="str">
        <f>VLOOKUP(B87,[1]BDD!A:BJ,60,0)</f>
        <v>VIGENTE</v>
      </c>
      <c r="X87" s="6">
        <v>1</v>
      </c>
      <c r="Y87" s="5">
        <v>44242</v>
      </c>
      <c r="Z87" s="4" t="str">
        <f>VLOOKUP(B87,[1]BDD!A:BJ,62,0)</f>
        <v xml:space="preserve">https://community.secop.gov.co/Public/Tendering/OpportunityDetail/Index?noticeUID=CO1.NTC.2583679&amp;isFromPublicArea=True&amp;isModal=False
</v>
      </c>
      <c r="AA87" t="str">
        <f>CONCATENATE("EXAMENES_MED_",B87,"-",D87," ",C87)</f>
        <v>EXAMENES_MED_NC-CPS-085-2022-NATALIA CABEZAS ALVIS</v>
      </c>
    </row>
    <row r="88" spans="1:27" ht="12.75" x14ac:dyDescent="0.2">
      <c r="A88" s="8">
        <v>87</v>
      </c>
      <c r="B88" s="14" t="s">
        <v>731</v>
      </c>
      <c r="C88" s="6" t="s">
        <v>730</v>
      </c>
      <c r="D88" s="6" t="s">
        <v>729</v>
      </c>
      <c r="E88" s="13">
        <f>VLOOKUP(B88,[1]BDD!A:BJ,20,0)</f>
        <v>79771679</v>
      </c>
      <c r="F88" s="11" t="s">
        <v>5</v>
      </c>
      <c r="G88" s="16">
        <v>28856</v>
      </c>
      <c r="H88" s="18" t="s">
        <v>5</v>
      </c>
      <c r="I88" s="22" t="s">
        <v>26</v>
      </c>
      <c r="J88" s="10" t="s">
        <v>215</v>
      </c>
      <c r="K88" s="8" t="str">
        <f>VLOOKUP(B88,[1]BDD!A:BJ,7,0)</f>
        <v>Prestación de servicios profesionales para la gestión y administración de infraestructura tecnológica de la entidad, redes, sistemas de almacenamiento y servidores bajo Windows con que cuenta PNNC en el nivel centra</v>
      </c>
      <c r="L88" s="6" t="s">
        <v>728</v>
      </c>
      <c r="M88" s="6">
        <v>3219213134</v>
      </c>
      <c r="N88" s="9">
        <f>VLOOKUP(B88,[1]BDD!A:BJ,15,0)</f>
        <v>4100000</v>
      </c>
      <c r="O88" s="8" t="str">
        <f>VLOOKUP(B88,[1]BDD!A:BJ,31,0)</f>
        <v>2 SUPERVISOR</v>
      </c>
      <c r="P88" s="8">
        <f>VLOOKUP(B88,[1]BDD!A:BJ,35,0)</f>
        <v>342</v>
      </c>
      <c r="R88" s="2" t="s">
        <v>345</v>
      </c>
      <c r="S88" s="1"/>
      <c r="T88" s="1" t="s">
        <v>9</v>
      </c>
      <c r="U88" s="7" t="str">
        <f>VLOOKUP(B88,[1]BDD!A:BJ,60,0)</f>
        <v>VIGENTE</v>
      </c>
      <c r="X88" s="6">
        <v>1</v>
      </c>
      <c r="Y88" s="5">
        <v>44180</v>
      </c>
      <c r="Z88" s="4" t="str">
        <f>VLOOKUP(B88,[1]BDD!A:BJ,62,0)</f>
        <v xml:space="preserve">https://community.secop.gov.co/Public/Tendering/OpportunityDetail/Index?noticeUID=CO1.NTC.2603110&amp;isFromPublicArea=True&amp;isModal=False
</v>
      </c>
      <c r="AA88" t="str">
        <f>CONCATENATE("EXAMENES_MED_",B88,"-",D88," ",C88)</f>
        <v>EXAMENES_MED_NC-CPS-086-2022-EMERSON CRUZ ALDANA</v>
      </c>
    </row>
    <row r="89" spans="1:27" ht="12.75" x14ac:dyDescent="0.2">
      <c r="A89" s="8">
        <v>88</v>
      </c>
      <c r="B89" s="14" t="s">
        <v>727</v>
      </c>
      <c r="C89" s="6" t="s">
        <v>726</v>
      </c>
      <c r="D89" s="6" t="s">
        <v>725</v>
      </c>
      <c r="E89" s="13">
        <f>VLOOKUP(B89,[1]BDD!A:BJ,20,0)</f>
        <v>52278660</v>
      </c>
      <c r="F89" s="11" t="s">
        <v>219</v>
      </c>
      <c r="G89" s="41" t="s">
        <v>219</v>
      </c>
      <c r="H89" s="18" t="s">
        <v>219</v>
      </c>
      <c r="I89" s="10" t="s">
        <v>219</v>
      </c>
      <c r="J89" s="10" t="s">
        <v>238</v>
      </c>
      <c r="K89" s="8" t="str">
        <f>VLOOKUP(B89,[1]BDD!A:BJ,7,0)</f>
        <v>Prestación de servicios profesionales, para implementar el dominio de uso y apropiación de TI de Parques Nacionales Naturales de Colombia</v>
      </c>
      <c r="L89" s="6" t="s">
        <v>219</v>
      </c>
      <c r="M89" s="6" t="s">
        <v>219</v>
      </c>
      <c r="N89" s="9">
        <f>VLOOKUP(B89,[1]BDD!A:BJ,15,0)</f>
        <v>6794000</v>
      </c>
      <c r="O89" s="8" t="str">
        <f>VLOOKUP(B89,[1]BDD!A:BJ,31,0)</f>
        <v>2 SUPERVISOR</v>
      </c>
      <c r="P89" s="8">
        <f>VLOOKUP(B89,[1]BDD!A:BJ,35,0)</f>
        <v>342</v>
      </c>
      <c r="R89" s="2" t="s">
        <v>219</v>
      </c>
      <c r="S89" s="1"/>
      <c r="T89" s="1" t="s">
        <v>219</v>
      </c>
      <c r="U89" s="7" t="str">
        <f>VLOOKUP(B89,[1]BDD!A:BJ,60,0)</f>
        <v>VIGENTE</v>
      </c>
      <c r="X89" s="6">
        <v>1</v>
      </c>
      <c r="Y89" s="6" t="s">
        <v>219</v>
      </c>
      <c r="Z89" s="4" t="str">
        <f>VLOOKUP(B89,[1]BDD!A:BJ,62,0)</f>
        <v xml:space="preserve">https://community.secop.gov.co/Public/Tendering/OpportunityDetail/Index?noticeUID=CO1.NTC.2604374&amp;isFromPublicArea=True&amp;isModal=False
</v>
      </c>
      <c r="AA89" t="str">
        <f>CONCATENATE("EXAMENES_MED_",B89,"-",D89," ",C89)</f>
        <v>EXAMENES_MED_NC-CPS-087-2022-ANDREA PATRICIA RAMIREZ FLOREZ</v>
      </c>
    </row>
    <row r="90" spans="1:27" ht="12.75" x14ac:dyDescent="0.2">
      <c r="A90" s="8">
        <v>89</v>
      </c>
      <c r="B90" s="14" t="s">
        <v>724</v>
      </c>
      <c r="C90" s="6" t="s">
        <v>723</v>
      </c>
      <c r="D90" s="6" t="s">
        <v>722</v>
      </c>
      <c r="E90" s="13">
        <f>VLOOKUP(B90,[1]BDD!A:BJ,20,0)</f>
        <v>46384587</v>
      </c>
      <c r="F90" s="11" t="s">
        <v>329</v>
      </c>
      <c r="G90" s="12">
        <v>30646</v>
      </c>
      <c r="H90" s="18" t="s">
        <v>329</v>
      </c>
      <c r="I90" s="10" t="s">
        <v>4</v>
      </c>
      <c r="J90" s="10" t="s">
        <v>238</v>
      </c>
      <c r="K90" s="8" t="str">
        <f>VLOOKUP(B90,[1]BDD!A:BJ,7,0)</f>
        <v>Prestación de servicios profesionales para facilitar la implementación de lineamientos y estándares de TI y el fortalecimiento de la Política de Gobierno Digital</v>
      </c>
      <c r="L90" s="50" t="s">
        <v>721</v>
      </c>
      <c r="M90" s="6">
        <v>3014140594</v>
      </c>
      <c r="N90" s="9">
        <f>VLOOKUP(B90,[1]BDD!A:BJ,15,0)</f>
        <v>7574000</v>
      </c>
      <c r="O90" s="8" t="str">
        <f>VLOOKUP(B90,[1]BDD!A:BJ,31,0)</f>
        <v>2 SUPERVISOR</v>
      </c>
      <c r="P90" s="8">
        <f>VLOOKUP(B90,[1]BDD!A:BJ,35,0)</f>
        <v>309</v>
      </c>
      <c r="R90" s="2" t="s">
        <v>720</v>
      </c>
      <c r="S90" s="1"/>
      <c r="T90" s="1" t="s">
        <v>153</v>
      </c>
      <c r="U90" s="7" t="str">
        <f>VLOOKUP(B90,[1]BDD!A:BJ,60,0)</f>
        <v>VIGENTE</v>
      </c>
      <c r="X90" s="6">
        <v>1</v>
      </c>
      <c r="Y90" s="5">
        <v>43516</v>
      </c>
      <c r="Z90" s="4" t="str">
        <f>VLOOKUP(B90,[1]BDD!A:BJ,62,0)</f>
        <v xml:space="preserve">https://community.secop.gov.co/Public/Tendering/OpportunityDetail/Index?noticeUID=CO1.NTC.2603112&amp;isFromPublicArea=True&amp;isModal=False
</v>
      </c>
      <c r="AA90" t="str">
        <f>CONCATENATE("EXAMENES_MED_",B90,"-",D90," ",C90)</f>
        <v>EXAMENES_MED_NC-CPS-088-2022-ADRIANA LORENA BERNAL FONSECA</v>
      </c>
    </row>
    <row r="91" spans="1:27" ht="12.75" x14ac:dyDescent="0.2">
      <c r="A91" s="8">
        <v>90</v>
      </c>
      <c r="B91" s="14" t="s">
        <v>719</v>
      </c>
      <c r="C91" s="6" t="s">
        <v>718</v>
      </c>
      <c r="D91" s="6" t="s">
        <v>717</v>
      </c>
      <c r="E91" s="13">
        <f>VLOOKUP(B91,[1]BDD!A:BJ,20,0)</f>
        <v>80762011</v>
      </c>
      <c r="F91" s="11" t="s">
        <v>5</v>
      </c>
      <c r="G91" s="12">
        <v>30533</v>
      </c>
      <c r="H91" s="18" t="s">
        <v>5</v>
      </c>
      <c r="I91" s="10" t="s">
        <v>4</v>
      </c>
      <c r="J91" s="10" t="s">
        <v>215</v>
      </c>
      <c r="K91" s="8" t="str">
        <f>VLOOKUP(B91,[1]BDD!A:BJ,7,0)</f>
        <v>Prestación de servicios profesionales para apoyar la gestión, estructuración y/o restauración de la infraestructura tecnológica de las redes de radiocomunicaciones de la entidad de acuerdo a la normatividad vigente</v>
      </c>
      <c r="L91" s="6" t="s">
        <v>716</v>
      </c>
      <c r="M91" s="6">
        <v>3103406709</v>
      </c>
      <c r="N91" s="9">
        <f>VLOOKUP(B91,[1]BDD!A:BJ,15,0)</f>
        <v>5700000</v>
      </c>
      <c r="O91" s="8" t="str">
        <f>VLOOKUP(B91,[1]BDD!A:BJ,31,0)</f>
        <v>2 SUPERVISOR</v>
      </c>
      <c r="P91" s="8">
        <f>VLOOKUP(B91,[1]BDD!A:BJ,35,0)</f>
        <v>342</v>
      </c>
      <c r="R91" s="2" t="s">
        <v>284</v>
      </c>
      <c r="S91" s="1"/>
      <c r="T91" s="1" t="s">
        <v>9</v>
      </c>
      <c r="U91" s="7" t="str">
        <f>VLOOKUP(B91,[1]BDD!A:BJ,60,0)</f>
        <v>VIGENTE</v>
      </c>
      <c r="X91" s="6">
        <v>1</v>
      </c>
      <c r="Y91" s="5">
        <v>44300</v>
      </c>
      <c r="Z91" s="4" t="str">
        <f>VLOOKUP(B91,[1]BDD!A:BJ,62,0)</f>
        <v xml:space="preserve">https://community.secop.gov.co/Public/Tendering/OpportunityDetail/Index?noticeUID=CO1.NTC.2601858&amp;isFromPublicArea=True&amp;isModal=False
</v>
      </c>
      <c r="AA91" t="str">
        <f>CONCATENATE("EXAMENES_MED_",B91,"-",D91," ",C91)</f>
        <v>EXAMENES_MED_NC-CPS-089-2022-OSCAR ANDRES CASAS GOMEZ</v>
      </c>
    </row>
    <row r="92" spans="1:27" ht="12.75" x14ac:dyDescent="0.2">
      <c r="A92" s="8">
        <v>91</v>
      </c>
      <c r="B92" s="14" t="s">
        <v>715</v>
      </c>
      <c r="C92" s="6" t="s">
        <v>714</v>
      </c>
      <c r="D92" s="6" t="s">
        <v>713</v>
      </c>
      <c r="E92" s="13">
        <f>VLOOKUP(B92,[1]BDD!A:BJ,20,0)</f>
        <v>1018408126</v>
      </c>
      <c r="F92" s="11" t="s">
        <v>5</v>
      </c>
      <c r="G92" s="12">
        <v>31773</v>
      </c>
      <c r="H92" s="15" t="s">
        <v>5</v>
      </c>
      <c r="I92" s="10" t="s">
        <v>26</v>
      </c>
      <c r="J92" s="10" t="s">
        <v>215</v>
      </c>
      <c r="K92" s="8" t="str">
        <f>VLOOKUP(B92,[1]BDD!A:BJ,7,0)</f>
        <v>Prestación de servicios profesionales para apoyar el levantamiento y análisis de información físico-biótica, destinada al procedimiento de Registro de Reservas Naturales de la Sociedad Civil como figura de conservación privada, como contribución al desarrollo del proceso de Coordinación del SINAP.</v>
      </c>
      <c r="L92" s="6" t="s">
        <v>712</v>
      </c>
      <c r="M92" s="6">
        <v>3164159703</v>
      </c>
      <c r="N92" s="9">
        <f>VLOOKUP(B92,[1]BDD!A:BJ,15,0)</f>
        <v>4100000</v>
      </c>
      <c r="O92" s="8" t="str">
        <f>VLOOKUP(B92,[1]BDD!A:BJ,31,0)</f>
        <v>2 SUPERVISOR</v>
      </c>
      <c r="P92" s="8">
        <f>VLOOKUP(B92,[1]BDD!A:BJ,35,0)</f>
        <v>327</v>
      </c>
      <c r="R92" s="2" t="s">
        <v>711</v>
      </c>
      <c r="S92" s="1"/>
      <c r="T92" s="1" t="s">
        <v>9</v>
      </c>
      <c r="U92" s="7" t="str">
        <f>VLOOKUP(B92,[1]BDD!A:BJ,60,0)</f>
        <v>VIGENTE</v>
      </c>
      <c r="X92" s="6">
        <v>1</v>
      </c>
      <c r="Y92" s="5">
        <v>44544</v>
      </c>
      <c r="Z92" s="4" t="str">
        <f>VLOOKUP(B92,[1]BDD!A:BJ,62,0)</f>
        <v xml:space="preserve">https://community.secop.gov.co/Public/Tendering/OpportunityDetail/Index?noticeUID=CO1.NTC.2583589&amp;isFromPublicArea=True&amp;isModal=False
</v>
      </c>
      <c r="AA92" t="str">
        <f>CONCATENATE("EXAMENES_MED_",B92,"-",D92," ",C92)</f>
        <v>EXAMENES_MED_NC-CPS-090-2022-STEFANIA PINEDA CASTRO</v>
      </c>
    </row>
    <row r="93" spans="1:27" ht="12.75" x14ac:dyDescent="0.2">
      <c r="A93" s="8">
        <v>92</v>
      </c>
      <c r="B93" s="14" t="s">
        <v>710</v>
      </c>
      <c r="C93" s="6" t="s">
        <v>709</v>
      </c>
      <c r="D93" s="6" t="s">
        <v>708</v>
      </c>
      <c r="E93" s="13">
        <f>VLOOKUP(B93,[1]BDD!A:BJ,20,0)</f>
        <v>1233507817</v>
      </c>
      <c r="F93" s="11" t="s">
        <v>5</v>
      </c>
      <c r="G93" s="12">
        <v>36343</v>
      </c>
      <c r="H93" s="18" t="s">
        <v>5</v>
      </c>
      <c r="I93" s="10" t="s">
        <v>37</v>
      </c>
      <c r="J93" s="10" t="s">
        <v>226</v>
      </c>
      <c r="K93" s="8" t="str">
        <f>VLOOKUP(B93,[1]BDD!A:BJ,7,0)</f>
        <v>Prestar servicios Técnicos y de apoyo a la gestión del Grupo de Procesos Corporativos, para la organización y digitalización de los archivos, así como la actualización de contenidos web e intranet del GPC y aquellas que están relacionadas con estas.</v>
      </c>
      <c r="L93" s="6" t="s">
        <v>707</v>
      </c>
      <c r="M93" s="6">
        <v>4635599</v>
      </c>
      <c r="N93" s="9">
        <f>VLOOKUP(B93,[1]BDD!A:BJ,15,0)</f>
        <v>1960000</v>
      </c>
      <c r="O93" s="8" t="str">
        <f>VLOOKUP(B93,[1]BDD!A:BJ,31,0)</f>
        <v>2 SUPERVISOR</v>
      </c>
      <c r="P93" s="8">
        <f>VLOOKUP(B93,[1]BDD!A:BJ,35,0)</f>
        <v>339</v>
      </c>
      <c r="R93" s="2" t="s">
        <v>262</v>
      </c>
      <c r="S93" s="1"/>
      <c r="T93" s="1" t="s">
        <v>9</v>
      </c>
      <c r="U93" s="7" t="str">
        <f>VLOOKUP(B93,[1]BDD!A:BJ,60,0)</f>
        <v>VIGENTE</v>
      </c>
      <c r="X93" s="6">
        <v>1</v>
      </c>
      <c r="Y93" s="5">
        <v>44214</v>
      </c>
      <c r="Z93" s="4" t="str">
        <f>VLOOKUP(B93,[1]BDD!A:BJ,62,0)</f>
        <v xml:space="preserve">https://community.secop.gov.co/Public/Tendering/OpportunityDetail/Index?noticeUID=CO1.NTC.2571353&amp;isFromPublicArea=True&amp;isModal=False
</v>
      </c>
      <c r="AA93" t="str">
        <f>CONCATENATE("EXAMENES_MED_",B93,"-",D93," ",C93)</f>
        <v>EXAMENES_MED_NC-CPS-091-2022-VALENTINA CARMONA RODRIGUEZ</v>
      </c>
    </row>
    <row r="94" spans="1:27" ht="12.75" x14ac:dyDescent="0.2">
      <c r="A94" s="8">
        <v>93</v>
      </c>
      <c r="B94" s="14" t="s">
        <v>706</v>
      </c>
      <c r="C94" s="6" t="s">
        <v>705</v>
      </c>
      <c r="D94" s="6" t="s">
        <v>704</v>
      </c>
      <c r="E94" s="13">
        <f>VLOOKUP(B94,[1]BDD!A:BJ,20,0)</f>
        <v>52708409</v>
      </c>
      <c r="F94" s="11" t="s">
        <v>5</v>
      </c>
      <c r="G94" s="12">
        <v>29394</v>
      </c>
      <c r="H94" s="18" t="s">
        <v>5</v>
      </c>
      <c r="I94" s="10" t="s">
        <v>4</v>
      </c>
      <c r="J94" s="10" t="s">
        <v>42</v>
      </c>
      <c r="K94" s="8" t="str">
        <f>VLOOKUP(B94,[1]BDD!A:BJ,7,0)</f>
        <v>Prestación de servicios profesionales para desarrollar lineamientos y estrategias para el análisis y aplicación en los procesos de sensoramiento remoto en las áreas protegidas de Parques Nacionales Naturales.</v>
      </c>
      <c r="L94" s="6" t="s">
        <v>703</v>
      </c>
      <c r="M94" s="6">
        <v>3125214781</v>
      </c>
      <c r="N94" s="9">
        <f>VLOOKUP(B94,[1]BDD!A:BJ,15,0)</f>
        <v>6794000</v>
      </c>
      <c r="O94" s="8" t="str">
        <f>VLOOKUP(B94,[1]BDD!A:BJ,31,0)</f>
        <v>2 SUPERVISOR</v>
      </c>
      <c r="P94" s="8">
        <f>VLOOKUP(B94,[1]BDD!A:BJ,35,0)</f>
        <v>330</v>
      </c>
      <c r="R94" s="2" t="s">
        <v>189</v>
      </c>
      <c r="S94" s="1"/>
      <c r="T94" s="1" t="s">
        <v>9</v>
      </c>
      <c r="U94" s="7" t="str">
        <f>VLOOKUP(B94,[1]BDD!A:BJ,60,0)</f>
        <v>VIGENTE</v>
      </c>
      <c r="X94" s="6">
        <v>1</v>
      </c>
      <c r="Y94" s="5">
        <v>44230</v>
      </c>
      <c r="Z94" s="4" t="str">
        <f>VLOOKUP(B94,[1]BDD!A:BJ,62,0)</f>
        <v xml:space="preserve">https://community.secop.gov.co/Public/Tendering/OpportunityDetail/Index?noticeUID=CO1.NTC.2601219&amp;isFromPublicArea=True&amp;isModal=False
</v>
      </c>
      <c r="AA94" t="str">
        <f>CONCATENATE("EXAMENES_MED_",B94,"-",D94," ",C94)</f>
        <v>EXAMENES_MED_NC-CPS-092-2022-LUISA PATRICIA CORREDOR GIL</v>
      </c>
    </row>
    <row r="95" spans="1:27" ht="12.75" x14ac:dyDescent="0.2">
      <c r="A95" s="8">
        <v>94</v>
      </c>
      <c r="B95" s="14" t="s">
        <v>702</v>
      </c>
      <c r="C95" s="6" t="s">
        <v>701</v>
      </c>
      <c r="D95" s="6" t="s">
        <v>700</v>
      </c>
      <c r="E95" s="13">
        <f>VLOOKUP(B95,[1]BDD!A:BJ,20,0)</f>
        <v>79945525</v>
      </c>
      <c r="F95" s="11" t="s">
        <v>219</v>
      </c>
      <c r="G95" s="41" t="s">
        <v>219</v>
      </c>
      <c r="H95" s="18" t="s">
        <v>219</v>
      </c>
      <c r="I95" s="10" t="s">
        <v>219</v>
      </c>
      <c r="J95" s="10" t="s">
        <v>215</v>
      </c>
      <c r="K95" s="8" t="str">
        <f>VLOOKUP(B95,[1]BDD!A:BJ,7,0)</f>
        <v>Prestación de servicios profesionales de ingeniería en la Subdirección Administrativa y Financiera - Grupo de Infraestructura para apoyar la ejecución de actividades, programas, y proyectos que se ejecuten en Parques Nacionales de Colombia.</v>
      </c>
      <c r="L95" s="6" t="s">
        <v>219</v>
      </c>
      <c r="M95" s="6" t="s">
        <v>219</v>
      </c>
      <c r="N95" s="9">
        <f>VLOOKUP(B95,[1]BDD!A:BJ,15,0)</f>
        <v>6304000</v>
      </c>
      <c r="O95" s="8" t="str">
        <f>VLOOKUP(B95,[1]BDD!A:BJ,31,0)</f>
        <v>2 SUPERVISOR</v>
      </c>
      <c r="P95" s="8">
        <f>VLOOKUP(B95,[1]BDD!A:BJ,35,0)</f>
        <v>345</v>
      </c>
      <c r="R95" s="2" t="s">
        <v>219</v>
      </c>
      <c r="S95" s="1"/>
      <c r="T95" s="1" t="s">
        <v>219</v>
      </c>
      <c r="U95" s="7" t="str">
        <f>VLOOKUP(B95,[1]BDD!A:BJ,60,0)</f>
        <v>VIGENTE</v>
      </c>
      <c r="X95" s="6">
        <v>1</v>
      </c>
      <c r="Y95" s="6" t="s">
        <v>219</v>
      </c>
      <c r="Z95" s="4" t="str">
        <f>VLOOKUP(B95,[1]BDD!A:BJ,62,0)</f>
        <v xml:space="preserve">https://community.secop.gov.co/Public/Tendering/OpportunityDetail/Index?noticeUID=CO1.NTC.2551124&amp;isFromPublicArea=True&amp;isModal=False
</v>
      </c>
      <c r="AA95" t="str">
        <f>CONCATENATE("EXAMENES_MED_",B95,"-",D95," ",C95)</f>
        <v>EXAMENES_MED_NC-CPS-093-2022-ALEJANDRO REYES RESTREPO</v>
      </c>
    </row>
    <row r="96" spans="1:27" ht="12.75" x14ac:dyDescent="0.2">
      <c r="A96" s="8">
        <v>95</v>
      </c>
      <c r="B96" s="14" t="s">
        <v>699</v>
      </c>
      <c r="C96" s="6" t="s">
        <v>698</v>
      </c>
      <c r="D96" s="6" t="s">
        <v>697</v>
      </c>
      <c r="E96" s="13">
        <f>VLOOKUP(B96,[1]BDD!A:BJ,20,0)</f>
        <v>1053818489</v>
      </c>
      <c r="F96" s="11" t="s">
        <v>95</v>
      </c>
      <c r="G96" s="12">
        <v>33740</v>
      </c>
      <c r="H96" s="18" t="s">
        <v>95</v>
      </c>
      <c r="I96" s="10" t="s">
        <v>26</v>
      </c>
      <c r="J96" s="10" t="s">
        <v>25</v>
      </c>
      <c r="K96" s="8" t="str">
        <f>VLOOKUP(B96,[1]BDD!A:BJ,7,0)</f>
        <v>Prestación de servicios profesionales para desarrollar diferentes análisis espaciales, temáticos requeridos para la aplicación de los diferentes criterios biofísicos, socioeconómicos y culturales, para los diferentes procesos de nuevas áreas protegidas y ampliaciones liderados desde la Subdirección de Gestión y Manejo de Áreas Protegidas.</v>
      </c>
      <c r="L96" s="6" t="s">
        <v>696</v>
      </c>
      <c r="M96" s="6">
        <v>3153167326</v>
      </c>
      <c r="N96" s="9">
        <f>VLOOKUP(B96,[1]BDD!A:BJ,15,0)</f>
        <v>4100000</v>
      </c>
      <c r="O96" s="8" t="str">
        <f>VLOOKUP(B96,[1]BDD!A:BJ,31,0)</f>
        <v>2 SUPERVISOR</v>
      </c>
      <c r="P96" s="8">
        <f>VLOOKUP(B96,[1]BDD!A:BJ,35,0)</f>
        <v>340</v>
      </c>
      <c r="R96" s="2" t="s">
        <v>297</v>
      </c>
      <c r="S96" s="1"/>
      <c r="T96" s="1" t="s">
        <v>153</v>
      </c>
      <c r="U96" s="7" t="str">
        <f>VLOOKUP(B96,[1]BDD!A:BJ,60,0)</f>
        <v>VIGENTE</v>
      </c>
      <c r="X96" s="6">
        <v>1</v>
      </c>
      <c r="Y96" s="5">
        <v>44327</v>
      </c>
      <c r="Z96" s="4" t="str">
        <f>VLOOKUP(B96,[1]BDD!A:BJ,62,0)</f>
        <v xml:space="preserve">https://community.secop.gov.co/Public/Tendering/OpportunityDetail/Index?noticeUID=CO1.NTC.2606411&amp;isFromPublicArea=True&amp;isModal=False
</v>
      </c>
      <c r="AA96" t="str">
        <f>CONCATENATE("EXAMENES_MED_",B96,"-",D96," ",C96)</f>
        <v>EXAMENES_MED_NC-CPS-094-2022-SANTIAGO CORDOBA ARANGO</v>
      </c>
    </row>
    <row r="97" spans="1:27" ht="12.75" x14ac:dyDescent="0.2">
      <c r="A97" s="8">
        <v>96</v>
      </c>
      <c r="B97" s="14" t="s">
        <v>695</v>
      </c>
      <c r="C97" s="6" t="s">
        <v>694</v>
      </c>
      <c r="D97" s="6" t="s">
        <v>693</v>
      </c>
      <c r="E97" s="13">
        <f>VLOOKUP(B97,[1]BDD!A:BJ,20,0)</f>
        <v>27080661</v>
      </c>
      <c r="F97" s="11" t="s">
        <v>615</v>
      </c>
      <c r="G97" s="12">
        <v>28266</v>
      </c>
      <c r="H97" s="18" t="s">
        <v>615</v>
      </c>
      <c r="I97" s="10" t="s">
        <v>26</v>
      </c>
      <c r="J97" s="10" t="s">
        <v>299</v>
      </c>
      <c r="K97" s="8" t="str">
        <f>VLOOKUP(B97,[1]BDD!A:BJ,7,0)</f>
        <v>Prestación de servicios profesionales para aplicar criterios socioeconómicos y culturales en procesos de nuevas áreas protegidas y ampliaciones, liderados desde la Subdirección de Gestión y Manejo de Áreas Protegidas, con énfasis en comunidades étnicas y campesinas; así como apoyar la implementación para la consolidación de la Política del SINAP CONPES 4050.</v>
      </c>
      <c r="L97" s="6" t="s">
        <v>692</v>
      </c>
      <c r="M97" s="6">
        <v>4967997</v>
      </c>
      <c r="N97" s="9">
        <f>VLOOKUP(B97,[1]BDD!A:BJ,15,0)</f>
        <v>6665000</v>
      </c>
      <c r="O97" s="8" t="str">
        <f>VLOOKUP(B97,[1]BDD!A:BJ,31,0)</f>
        <v>2 SUPERVISOR</v>
      </c>
      <c r="P97" s="8">
        <f>VLOOKUP(B97,[1]BDD!A:BJ,35,0)</f>
        <v>330</v>
      </c>
      <c r="R97" s="2" t="s">
        <v>189</v>
      </c>
      <c r="S97" s="1"/>
      <c r="T97" s="1" t="s">
        <v>9</v>
      </c>
      <c r="U97" s="7" t="str">
        <f>VLOOKUP(B97,[1]BDD!A:BJ,60,0)</f>
        <v>VIGENTE</v>
      </c>
      <c r="X97" s="6">
        <v>1</v>
      </c>
      <c r="Y97" s="5">
        <v>44203</v>
      </c>
      <c r="Z97" s="4" t="str">
        <f>VLOOKUP(B97,[1]BDD!A:BJ,62,0)</f>
        <v xml:space="preserve">https://community.secop.gov.co/Public/Tendering/OpportunityDetail/Index?noticeUID=CO1.NTC.2603308&amp;isFromPublicArea=True&amp;isModal=False
</v>
      </c>
      <c r="AA97" t="str">
        <f>CONCATENATE("EXAMENES_MED_",B97,"-",D97," ",C97)</f>
        <v>EXAMENES_MED_NC-CPS-095-2022-DAIRA EMILCE RECALDE RODRIGUEZ</v>
      </c>
    </row>
    <row r="98" spans="1:27" ht="12.75" x14ac:dyDescent="0.2">
      <c r="A98" s="8">
        <v>97</v>
      </c>
      <c r="B98" s="14" t="s">
        <v>691</v>
      </c>
      <c r="C98" s="6" t="s">
        <v>690</v>
      </c>
      <c r="D98" s="6" t="s">
        <v>689</v>
      </c>
      <c r="E98" s="13">
        <f>VLOOKUP(B98,[1]BDD!A:BJ,20,0)</f>
        <v>1014274506</v>
      </c>
      <c r="F98" s="11" t="s">
        <v>5</v>
      </c>
      <c r="G98" s="12">
        <v>35110</v>
      </c>
      <c r="H98" s="18" t="s">
        <v>5</v>
      </c>
      <c r="I98" s="10" t="s">
        <v>109</v>
      </c>
      <c r="J98" s="10" t="s">
        <v>215</v>
      </c>
      <c r="K98" s="8" t="str">
        <f>VLOOKUP(B98,[1]BDD!A:BJ,7,0)</f>
        <v>Prestación de servicios para brindar soporte tecnológico, gestionar los casos recibidos a través de la mesa de ayuda, gestionar la plataforma de licenciamiento de microsoft de la entidad y apoyar la estrategia de backups de información de la entidad.</v>
      </c>
      <c r="L98" s="6" t="s">
        <v>688</v>
      </c>
      <c r="M98" s="6">
        <v>3133653643</v>
      </c>
      <c r="N98" s="9">
        <f>VLOOKUP(B98,[1]BDD!A:BJ,15,0)</f>
        <v>2812000</v>
      </c>
      <c r="O98" s="8" t="str">
        <f>VLOOKUP(B98,[1]BDD!A:BJ,31,0)</f>
        <v>2 SUPERVISOR</v>
      </c>
      <c r="P98" s="8">
        <f>VLOOKUP(B98,[1]BDD!A:BJ,35,0)</f>
        <v>342</v>
      </c>
      <c r="R98" s="2" t="s">
        <v>687</v>
      </c>
      <c r="S98" s="1"/>
      <c r="T98" s="1" t="s">
        <v>9</v>
      </c>
      <c r="U98" s="7" t="str">
        <f>VLOOKUP(B98,[1]BDD!A:BJ,60,0)</f>
        <v>VIGENTE</v>
      </c>
      <c r="X98" s="6">
        <v>1</v>
      </c>
      <c r="Y98" s="5">
        <v>43861</v>
      </c>
      <c r="Z98" s="4" t="str">
        <f>VLOOKUP(B98,[1]BDD!A:BJ,62,0)</f>
        <v xml:space="preserve">https://community.secop.gov.co/Public/Tendering/OpportunityDetail/Index?noticeUID=CO1.NTC.2611389&amp;isFromPublicArea=True&amp;isModal=False
</v>
      </c>
      <c r="AA98" t="str">
        <f>CONCATENATE("EXAMENES_MED_",B98,"-",D98," ",C98)</f>
        <v>EXAMENES_MED_NC-CPS-096-2022-ANDRES FELIPE FONSECA MOSQUERA</v>
      </c>
    </row>
    <row r="99" spans="1:27" ht="12.75" x14ac:dyDescent="0.2">
      <c r="A99" s="8">
        <v>98</v>
      </c>
      <c r="B99" s="14" t="s">
        <v>686</v>
      </c>
      <c r="C99" s="6" t="s">
        <v>685</v>
      </c>
      <c r="D99" s="6" t="s">
        <v>684</v>
      </c>
      <c r="E99" s="13">
        <f>VLOOKUP(B99,[1]BDD!A:BJ,20,0)</f>
        <v>1088314684</v>
      </c>
      <c r="F99" s="11" t="s">
        <v>219</v>
      </c>
      <c r="G99" s="41" t="s">
        <v>219</v>
      </c>
      <c r="H99" s="18" t="s">
        <v>219</v>
      </c>
      <c r="I99" s="22" t="s">
        <v>219</v>
      </c>
      <c r="J99" s="10" t="s">
        <v>226</v>
      </c>
      <c r="K99" s="8" t="str">
        <f>VLOOKUP(B99,[1]BDD!A:BJ,7,0)</f>
        <v>Prestar los servicios profesionales a la Subdirección de Sostenibilidad y Negocios Ambientales en los aspectos juridicos necesarios para la implemntación, gestión y segumiento de los programas y proyectos que adelanta la subdirección.</v>
      </c>
      <c r="L99" s="6" t="s">
        <v>219</v>
      </c>
      <c r="M99" s="6" t="s">
        <v>219</v>
      </c>
      <c r="N99" s="9">
        <f>VLOOKUP(B99,[1]BDD!A:BJ,15,0)</f>
        <v>5100000</v>
      </c>
      <c r="O99" s="8" t="str">
        <f>VLOOKUP(B99,[1]BDD!A:BJ,31,0)</f>
        <v>2 SUPERVISOR</v>
      </c>
      <c r="P99" s="8">
        <f>VLOOKUP(B99,[1]BDD!A:BJ,35,0)</f>
        <v>330</v>
      </c>
      <c r="R99" s="2" t="s">
        <v>219</v>
      </c>
      <c r="S99" s="1"/>
      <c r="T99" s="1" t="s">
        <v>219</v>
      </c>
      <c r="U99" s="7" t="str">
        <f>VLOOKUP(B99,[1]BDD!A:BJ,60,0)</f>
        <v>VIGENTE</v>
      </c>
      <c r="X99" s="6">
        <v>1</v>
      </c>
      <c r="Y99" s="6" t="s">
        <v>219</v>
      </c>
      <c r="Z99" s="4" t="str">
        <f>VLOOKUP(B99,[1]BDD!A:BJ,62,0)</f>
        <v xml:space="preserve">https://community.secop.gov.co/Public/Tendering/OpportunityDetail/Index?noticeUID=CO1.NTC.2616788&amp;isFromPublicArea=True&amp;isModal=False
</v>
      </c>
      <c r="AA99" t="str">
        <f>CONCATENATE("EXAMENES_MED_",B99,"-",D99," ",C99)</f>
        <v>EXAMENES_MED_NC-CPS-097-2022-VALENTINA HENAO DELGADO</v>
      </c>
    </row>
    <row r="100" spans="1:27" ht="12.75" x14ac:dyDescent="0.2">
      <c r="A100" s="8">
        <v>99</v>
      </c>
      <c r="B100" s="14" t="s">
        <v>683</v>
      </c>
      <c r="C100" s="6" t="s">
        <v>682</v>
      </c>
      <c r="D100" s="6" t="s">
        <v>681</v>
      </c>
      <c r="E100" s="13">
        <f>VLOOKUP(B100,[1]BDD!A:BJ,20,0)</f>
        <v>52786971</v>
      </c>
      <c r="F100" s="11" t="s">
        <v>5</v>
      </c>
      <c r="G100" s="16">
        <v>29198</v>
      </c>
      <c r="H100" s="18" t="s">
        <v>5</v>
      </c>
      <c r="I100" s="10" t="s">
        <v>4</v>
      </c>
      <c r="J100" s="10" t="s">
        <v>42</v>
      </c>
      <c r="K100" s="8" t="str">
        <f>VLOOKUP(B100,[1]BDD!A:BJ,7,0)</f>
        <v>Prestación de servicios profesionales para el análisis y evaluación de estudios, diseños, proyectos de infraestructura y demás relacionados con obras civiles, realizar seguimiento ambiental a los proyectos en desarrollo o previstos dentro de las áreas del Sistema de Parques Nacionales Naturales y apoyar a la SGM en temas relacionados con infraestructura, en el marco del Proceso de Autoridad Ambiental.</v>
      </c>
      <c r="L100" s="6" t="s">
        <v>680</v>
      </c>
      <c r="M100" s="6">
        <v>3124380917</v>
      </c>
      <c r="N100" s="9">
        <f>VLOOKUP(B100,[1]BDD!A:BJ,15,0)</f>
        <v>6304000</v>
      </c>
      <c r="O100" s="8" t="str">
        <f>VLOOKUP(B100,[1]BDD!A:BJ,31,0)</f>
        <v>2 SUPERVISOR</v>
      </c>
      <c r="P100" s="8">
        <f>VLOOKUP(B100,[1]BDD!A:BJ,35,0)</f>
        <v>329</v>
      </c>
      <c r="R100" s="2" t="s">
        <v>679</v>
      </c>
      <c r="S100" s="1"/>
      <c r="T100" s="1" t="s">
        <v>9</v>
      </c>
      <c r="U100" s="7" t="str">
        <f>VLOOKUP(B100,[1]BDD!A:BJ,60,0)</f>
        <v>VIGENTE</v>
      </c>
      <c r="X100" s="6">
        <v>1</v>
      </c>
      <c r="Y100" s="5">
        <v>44233</v>
      </c>
      <c r="Z100" s="4" t="str">
        <f>VLOOKUP(B100,[1]BDD!A:BJ,62,0)</f>
        <v xml:space="preserve">https://community.secop.gov.co/Public/Tendering/OpportunityDetail/Index?noticeUID=CO1.NTC.2583579&amp;isFromPublicArea=True&amp;isModal=False
</v>
      </c>
      <c r="AA100" t="str">
        <f>CONCATENATE("EXAMENES_MED_",B100,"-",D100," ",C100)</f>
        <v>EXAMENES_MED_NC-CPS-098-2022-NUBIA DIEZ MAYORGA</v>
      </c>
    </row>
    <row r="101" spans="1:27" ht="12.75" x14ac:dyDescent="0.2">
      <c r="A101" s="8">
        <v>100</v>
      </c>
      <c r="B101" s="14" t="s">
        <v>678</v>
      </c>
      <c r="C101" s="6" t="s">
        <v>677</v>
      </c>
      <c r="D101" s="6" t="s">
        <v>676</v>
      </c>
      <c r="E101" s="13">
        <f>VLOOKUP(B101,[1]BDD!A:BJ,20,0)</f>
        <v>79850133</v>
      </c>
      <c r="F101" s="11" t="s">
        <v>5</v>
      </c>
      <c r="G101" s="12">
        <v>27926</v>
      </c>
      <c r="H101" s="18" t="s">
        <v>5</v>
      </c>
      <c r="I101" s="10" t="s">
        <v>4</v>
      </c>
      <c r="J101" s="10" t="s">
        <v>215</v>
      </c>
      <c r="K101" s="8" t="str">
        <f>VLOOKUP(B101,[1]BDD!A:BJ,7,0)</f>
        <v>Prestación de servicios para asesorar técnicamente los diferentes procesos de nuevas áreas protegidas y ampliaciones liderados desde la Subdirección de Gestión y Manejo de Áreas Protegidas; así como coadyuvar en los diferentes procesos para la consolidación de la Política del SINAP CONPES 4050.</v>
      </c>
      <c r="L101" s="6" t="s">
        <v>675</v>
      </c>
      <c r="M101" s="6">
        <v>3002139086</v>
      </c>
      <c r="N101" s="9">
        <f>VLOOKUP(B101,[1]BDD!A:BJ,15,0)</f>
        <v>8973000</v>
      </c>
      <c r="O101" s="8" t="str">
        <f>VLOOKUP(B101,[1]BDD!A:BJ,31,0)</f>
        <v>2 SUPERVISOR</v>
      </c>
      <c r="P101" s="8">
        <f>VLOOKUP(B101,[1]BDD!A:BJ,35,0)</f>
        <v>342</v>
      </c>
      <c r="R101" s="2" t="s">
        <v>327</v>
      </c>
      <c r="S101" s="1"/>
      <c r="T101" s="1" t="s">
        <v>9</v>
      </c>
      <c r="U101" s="7" t="str">
        <f>VLOOKUP(B101,[1]BDD!A:BJ,60,0)</f>
        <v>VIGENTE</v>
      </c>
      <c r="X101" s="6">
        <v>1</v>
      </c>
      <c r="Y101" s="5">
        <v>43515</v>
      </c>
      <c r="Z101" s="4" t="str">
        <f>VLOOKUP(B101,[1]BDD!A:BJ,62,0)</f>
        <v xml:space="preserve">https://community.secop.gov.co/Public/Tendering/OpportunityDetail/Index?noticeUID=CO1.NTC.2601404&amp;isFromPublicArea=True&amp;isModal=False
</v>
      </c>
      <c r="AA101" t="str">
        <f>CONCATENATE("EXAMENES_MED_",B101,"-",D101," ",C101)</f>
        <v>EXAMENES_MED_NC-CPS-099-2022-HERNAN YECID BARBOSA CAMARGO</v>
      </c>
    </row>
    <row r="102" spans="1:27" ht="12.75" x14ac:dyDescent="0.2">
      <c r="A102" s="8">
        <v>101</v>
      </c>
      <c r="B102" s="14" t="s">
        <v>674</v>
      </c>
      <c r="C102" s="6" t="s">
        <v>673</v>
      </c>
      <c r="D102" s="6" t="s">
        <v>435</v>
      </c>
      <c r="E102" s="13">
        <f>VLOOKUP(B102,[1]BDD!A:BJ,20,0)</f>
        <v>1012397612</v>
      </c>
      <c r="F102" s="11" t="s">
        <v>5</v>
      </c>
      <c r="G102" s="12">
        <v>34021</v>
      </c>
      <c r="H102" s="18" t="s">
        <v>5</v>
      </c>
      <c r="I102" s="10" t="s">
        <v>26</v>
      </c>
      <c r="J102" s="10" t="s">
        <v>215</v>
      </c>
      <c r="K102" s="8" t="str">
        <f>VLOOKUP(B102,[1]BDD!A:BJ,7,0)</f>
        <v>Prestación de servicios profesionales para recopilar, analizar y organizar la información que sustenta la aplicación de los criterios biofísicos, en el marco de los procesos de ampliación y declaración de nuevas áreas protegidas liderados por Parques Nacionales Naturales de Colombia desde la Subdirección de Gestión y Manejo de Áreas Protegidas.</v>
      </c>
      <c r="L102" s="6" t="s">
        <v>672</v>
      </c>
      <c r="M102" s="6">
        <v>3229047916</v>
      </c>
      <c r="N102" s="9">
        <f>VLOOKUP(B102,[1]BDD!A:BJ,15,0)</f>
        <v>3000000</v>
      </c>
      <c r="O102" s="8" t="str">
        <f>VLOOKUP(B102,[1]BDD!A:BJ,31,0)</f>
        <v>2 SUPERVISOR</v>
      </c>
      <c r="P102" s="8">
        <f>VLOOKUP(B102,[1]BDD!A:BJ,35,0)</f>
        <v>340</v>
      </c>
      <c r="R102" s="2" t="s">
        <v>671</v>
      </c>
      <c r="S102" s="1"/>
      <c r="T102" s="1" t="s">
        <v>9</v>
      </c>
      <c r="U102" s="7" t="str">
        <f>VLOOKUP(B102,[1]BDD!A:BJ,60,0)</f>
        <v>VIGENTE</v>
      </c>
      <c r="X102" s="6">
        <v>1</v>
      </c>
      <c r="Y102" s="5">
        <v>44247</v>
      </c>
      <c r="Z102" s="4" t="str">
        <f>VLOOKUP(B102,[1]BDD!A:BJ,62,0)</f>
        <v xml:space="preserve">https://community.secop.gov.co/Public/Tendering/OpportunityDetail/Index?noticeUID=CO1.NTC.2606426&amp;isFromPublicArea=True&amp;isModal=False
</v>
      </c>
      <c r="AA102" t="str">
        <f>CONCATENATE("EXAMENES_MED_",B102,"-",D102," ",C102)</f>
        <v>EXAMENES_MED_NC-CPS-100-2022-JUAN DAVID SANCHEZ ALVAREZ</v>
      </c>
    </row>
    <row r="103" spans="1:27" ht="12.75" x14ac:dyDescent="0.2">
      <c r="A103" s="8">
        <v>102</v>
      </c>
      <c r="B103" s="14" t="s">
        <v>670</v>
      </c>
      <c r="C103" s="6" t="s">
        <v>669</v>
      </c>
      <c r="D103" s="6" t="s">
        <v>668</v>
      </c>
      <c r="E103" s="13">
        <f>VLOOKUP(B103,[1]BDD!A:BJ,20,0)</f>
        <v>52154763</v>
      </c>
      <c r="F103" s="11" t="s">
        <v>5</v>
      </c>
      <c r="G103" s="12">
        <v>26904</v>
      </c>
      <c r="H103" s="18" t="s">
        <v>5</v>
      </c>
      <c r="I103" s="10" t="s">
        <v>19</v>
      </c>
      <c r="J103" s="10" t="s">
        <v>238</v>
      </c>
      <c r="K103" s="8" t="str">
        <f>VLOOKUP(B103,[1]BDD!A:BJ,7,0)</f>
        <v>Prestar servicios profesionales para orientar técnicamente la tematica de turismo en el Sistema Nacional de Areas Protegidas.</v>
      </c>
      <c r="L103" s="6" t="s">
        <v>667</v>
      </c>
      <c r="M103" s="6">
        <v>3105540733</v>
      </c>
      <c r="N103" s="9">
        <f>VLOOKUP(B103,[1]BDD!A:BJ,15,0)</f>
        <v>6794000</v>
      </c>
      <c r="O103" s="8" t="str">
        <f>VLOOKUP(B103,[1]BDD!A:BJ,31,0)</f>
        <v>2 SUPERVISOR</v>
      </c>
      <c r="P103" s="8">
        <f>VLOOKUP(B103,[1]BDD!A:BJ,35,0)</f>
        <v>341</v>
      </c>
      <c r="R103" s="2" t="s">
        <v>666</v>
      </c>
      <c r="S103" s="1"/>
      <c r="T103" s="1" t="s">
        <v>9</v>
      </c>
      <c r="U103" s="7" t="str">
        <f>VLOOKUP(B103,[1]BDD!A:BJ,60,0)</f>
        <v>VIGENTE</v>
      </c>
      <c r="X103" s="6">
        <v>1</v>
      </c>
      <c r="Y103" s="5">
        <v>43470</v>
      </c>
      <c r="Z103" s="4" t="str">
        <f>VLOOKUP(B103,[1]BDD!A:BJ,62,0)</f>
        <v xml:space="preserve">https://community.secop.gov.co/Public/Tendering/OpportunityDetail/Index?noticeUID=CO1.NTC.2612320&amp;isFromPublicArea=True&amp;isModal=False
</v>
      </c>
      <c r="AA103" t="str">
        <f>CONCATENATE("EXAMENES_MED_",B103,"-",D103," ",C103)</f>
        <v>EXAMENES_MED_NC-CPS-101-2022-CAROLINA DEL ROSARIO CUBILLOS ORTIZ</v>
      </c>
    </row>
    <row r="104" spans="1:27" ht="12.75" x14ac:dyDescent="0.2">
      <c r="A104" s="8">
        <v>103</v>
      </c>
      <c r="B104" s="14" t="s">
        <v>665</v>
      </c>
      <c r="C104" s="6" t="s">
        <v>664</v>
      </c>
      <c r="D104" s="6" t="s">
        <v>663</v>
      </c>
      <c r="E104" s="13">
        <f>VLOOKUP(B104,[1]BDD!A:BJ,20,0)</f>
        <v>1085260862</v>
      </c>
      <c r="F104" s="11" t="s">
        <v>615</v>
      </c>
      <c r="G104" s="12">
        <v>31835</v>
      </c>
      <c r="H104" s="18" t="s">
        <v>662</v>
      </c>
      <c r="I104" s="10" t="s">
        <v>26</v>
      </c>
      <c r="J104" s="10" t="s">
        <v>226</v>
      </c>
      <c r="K104" s="8" t="str">
        <f>VLOOKUP(B104,[1]BDD!A:BJ,7,0)</f>
        <v>Prestación de servicios profesionales al grupo de planeacion y manejo para apoyar la implementacion de los lineamientos tecnicos de restauracion ecologica</v>
      </c>
      <c r="L104" s="6" t="s">
        <v>661</v>
      </c>
      <c r="M104" s="6">
        <v>3117828414</v>
      </c>
      <c r="N104" s="9">
        <f>VLOOKUP(B104,[1]BDD!A:BJ,15,0)</f>
        <v>6794000</v>
      </c>
      <c r="O104" s="8" t="str">
        <f>VLOOKUP(B104,[1]BDD!A:BJ,31,0)</f>
        <v>2 SUPERVISOR</v>
      </c>
      <c r="P104" s="8">
        <f>VLOOKUP(B104,[1]BDD!A:BJ,35,0)</f>
        <v>329</v>
      </c>
      <c r="R104" s="2" t="s">
        <v>189</v>
      </c>
      <c r="S104" s="1"/>
      <c r="T104" s="1" t="s">
        <v>9</v>
      </c>
      <c r="U104" s="7" t="str">
        <f>VLOOKUP(B104,[1]BDD!A:BJ,60,0)</f>
        <v>VIGENTE</v>
      </c>
      <c r="X104" s="6">
        <v>1</v>
      </c>
      <c r="Y104" s="5">
        <v>44316</v>
      </c>
      <c r="Z104" s="4" t="str">
        <f>VLOOKUP(B104,[1]BDD!A:BJ,62,0)</f>
        <v xml:space="preserve">https://community.secop.gov.co/Public/Tendering/OpportunityDetail/Index?noticeUID=CO1.NTC.2614292&amp;isFromPublicArea=True&amp;isModal=False
</v>
      </c>
      <c r="AA104" t="str">
        <f>CONCATENATE("EXAMENES_MED_",B104,"-",D104," ",C104)</f>
        <v>EXAMENES_MED_NC-CPS-102-2022-JUDITH CRISTINA BURBANO DAVILA</v>
      </c>
    </row>
    <row r="105" spans="1:27" ht="12.75" x14ac:dyDescent="0.2">
      <c r="A105" s="8">
        <v>104</v>
      </c>
      <c r="B105" s="14" t="s">
        <v>660</v>
      </c>
      <c r="C105" s="6" t="s">
        <v>659</v>
      </c>
      <c r="D105" s="6" t="s">
        <v>658</v>
      </c>
      <c r="E105" s="13">
        <f>VLOOKUP(B105,[1]BDD!A:BJ,20,0)</f>
        <v>80002671</v>
      </c>
      <c r="F105" s="11" t="s">
        <v>5</v>
      </c>
      <c r="G105" s="16">
        <v>27901</v>
      </c>
      <c r="H105" s="18" t="s">
        <v>5</v>
      </c>
      <c r="I105" s="10" t="s">
        <v>4</v>
      </c>
      <c r="J105" s="10" t="s">
        <v>215</v>
      </c>
      <c r="K105" s="8" t="str">
        <f>VLOOKUP(B105,[1]BDD!A:BJ,7,0)</f>
        <v>Prestación de servicios profesionales para desarrollar lineamientos para los procesos de limites, captura de imágenes, y zonificaciones requeridos por la Entidad.Prestación de servicios profesionales para desarrollar lineamientos para los procesos de limites, captura de imágenes, y zonificaciones requeridos por la Entidad.</v>
      </c>
      <c r="L105" s="6" t="s">
        <v>657</v>
      </c>
      <c r="M105" s="6">
        <v>3115829888</v>
      </c>
      <c r="N105" s="9">
        <f>VLOOKUP(B105,[1]BDD!A:BJ,15,0)</f>
        <v>5700000</v>
      </c>
      <c r="O105" s="8" t="str">
        <f>VLOOKUP(B105,[1]BDD!A:BJ,31,0)</f>
        <v>2 SUPERVISOR</v>
      </c>
      <c r="P105" s="8">
        <f>VLOOKUP(B105,[1]BDD!A:BJ,35,0)</f>
        <v>342</v>
      </c>
      <c r="R105" s="2" t="s">
        <v>380</v>
      </c>
      <c r="S105" s="1"/>
      <c r="T105" s="1" t="s">
        <v>9</v>
      </c>
      <c r="U105" s="7" t="str">
        <f>VLOOKUP(B105,[1]BDD!A:BJ,60,0)</f>
        <v>VIGENTE</v>
      </c>
      <c r="X105" s="6">
        <v>1</v>
      </c>
      <c r="Y105" s="5">
        <v>44235</v>
      </c>
      <c r="Z105" s="4" t="str">
        <f>VLOOKUP(B105,[1]BDD!A:BJ,62,0)</f>
        <v xml:space="preserve">https://community.secop.gov.co/Public/Tendering/OpportunityDetail/Index?noticeUID=CO1.NTC.2607505&amp;isFromPublicArea=True&amp;isModal=False
</v>
      </c>
      <c r="AA105" t="str">
        <f>CONCATENATE("EXAMENES_MED_",B105,"-",D105," ",C105)</f>
        <v>EXAMENES_MED_NC-CPS-103-2022-DIEGO ALEXANDER ARIAS VARGAS</v>
      </c>
    </row>
    <row r="106" spans="1:27" ht="12.75" x14ac:dyDescent="0.2">
      <c r="A106" s="8">
        <v>105</v>
      </c>
      <c r="B106" s="14" t="s">
        <v>656</v>
      </c>
      <c r="C106" s="6" t="s">
        <v>655</v>
      </c>
      <c r="D106" s="6" t="s">
        <v>186</v>
      </c>
      <c r="E106" s="13">
        <f>VLOOKUP(B106,[1]BDD!A:BJ,20,0)</f>
        <v>53139862</v>
      </c>
      <c r="F106" s="11" t="s">
        <v>5</v>
      </c>
      <c r="G106" s="12">
        <v>31099</v>
      </c>
      <c r="H106" s="18" t="s">
        <v>5</v>
      </c>
      <c r="I106" s="10" t="s">
        <v>26</v>
      </c>
      <c r="J106" s="10" t="s">
        <v>42</v>
      </c>
      <c r="K106" s="8" t="str">
        <f>VLOOKUP(B106,[1]BDD!A:BJ,7,0)</f>
        <v>Prestación de servicios profesionales para realizar la evaluación de la información geografica en los aspectos de estructuración y calidad de los datos para su posterior incorporación en la base de datos geográfica institucional, dando cumplimiento los procedimientos, estandares y lineamientos definidos por la entidad.</v>
      </c>
      <c r="L106" s="6" t="s">
        <v>654</v>
      </c>
      <c r="M106" s="6">
        <v>3175387475</v>
      </c>
      <c r="N106" s="9">
        <f>VLOOKUP(B106,[1]BDD!A:BJ,15,0)</f>
        <v>6304000</v>
      </c>
      <c r="O106" s="8" t="str">
        <f>VLOOKUP(B106,[1]BDD!A:BJ,31,0)</f>
        <v>2 SUPERVISOR</v>
      </c>
      <c r="P106" s="8">
        <f>VLOOKUP(B106,[1]BDD!A:BJ,35,0)</f>
        <v>341</v>
      </c>
      <c r="R106" s="2" t="s">
        <v>653</v>
      </c>
      <c r="S106" s="1"/>
      <c r="T106" s="1" t="s">
        <v>9</v>
      </c>
      <c r="U106" s="7" t="str">
        <f>VLOOKUP(B106,[1]BDD!A:BJ,60,0)</f>
        <v>VIGENTE</v>
      </c>
      <c r="X106" s="6">
        <v>1</v>
      </c>
      <c r="Y106" s="5">
        <v>43515</v>
      </c>
      <c r="Z106" s="4" t="str">
        <f>VLOOKUP(B106,[1]BDD!A:BJ,62,0)</f>
        <v xml:space="preserve">https://community.secop.gov.co/Public/Tendering/OpportunityDetail/Index?noticeUID=CO1.NTC.2605960&amp;isFromPublicArea=True&amp;isModal=False
</v>
      </c>
      <c r="AA106" t="str">
        <f>CONCATENATE("EXAMENES_MED_",B106,"-",D106," ",C106)</f>
        <v>EXAMENES_MED_NC-CPS-104-2022-ANGELA MARIA CASTAÑEDA IBAÑEZ</v>
      </c>
    </row>
    <row r="107" spans="1:27" ht="12.75" x14ac:dyDescent="0.2">
      <c r="A107" s="8">
        <v>106</v>
      </c>
      <c r="B107" s="14" t="s">
        <v>652</v>
      </c>
      <c r="C107" s="6" t="s">
        <v>651</v>
      </c>
      <c r="D107" s="6" t="s">
        <v>650</v>
      </c>
      <c r="E107" s="13">
        <f>VLOOKUP(B107,[1]BDD!A:BJ,20,0)</f>
        <v>79779467</v>
      </c>
      <c r="F107" s="11" t="s">
        <v>5</v>
      </c>
      <c r="G107" s="16">
        <v>27311</v>
      </c>
      <c r="H107" s="18" t="s">
        <v>5</v>
      </c>
      <c r="I107" s="10" t="s">
        <v>26</v>
      </c>
      <c r="J107" s="10" t="s">
        <v>215</v>
      </c>
      <c r="K107" s="8" t="str">
        <f>VLOOKUP(B107,[1]BDD!A:BJ,7,0)</f>
        <v>Prestar servicios profesionales para apoyar en la consolidación de programas y estudios relacionados con el mejoramiento de las experiencias de visita en los Parques Nacionales Naturales con vocación ecoturística</v>
      </c>
      <c r="L107" s="6" t="s">
        <v>649</v>
      </c>
      <c r="M107" s="6">
        <v>3112714135</v>
      </c>
      <c r="N107" s="9">
        <f>VLOOKUP(B107,[1]BDD!A:BJ,15,0)</f>
        <v>5100000</v>
      </c>
      <c r="O107" s="8" t="str">
        <f>VLOOKUP(B107,[1]BDD!A:BJ,31,0)</f>
        <v>2 SUPERVISOR</v>
      </c>
      <c r="P107" s="8">
        <f>VLOOKUP(B107,[1]BDD!A:BJ,35,0)</f>
        <v>329</v>
      </c>
      <c r="R107" s="2" t="s">
        <v>500</v>
      </c>
      <c r="S107" s="1"/>
      <c r="T107" s="1" t="s">
        <v>9</v>
      </c>
      <c r="U107" s="7" t="str">
        <f>VLOOKUP(B107,[1]BDD!A:BJ,60,0)</f>
        <v>VIGENTE</v>
      </c>
      <c r="X107" s="6">
        <v>1</v>
      </c>
      <c r="Y107" s="5">
        <v>44228</v>
      </c>
      <c r="Z107" s="4" t="str">
        <f>VLOOKUP(B107,[1]BDD!A:BJ,62,0)</f>
        <v xml:space="preserve">https://community.secop.gov.co/Public/Tendering/OpportunityDetail/Index?noticeUID=CO1.NTC.2620616&amp;isFromPublicArea=True&amp;isModal=False
</v>
      </c>
      <c r="AA107" t="str">
        <f>CONCATENATE("EXAMENES_MED_",B107,"-",D107," ",C107)</f>
        <v>EXAMENES_MED_NC-CPS-105-2022-FABIAN EUGENIO BASTOS ALVAREZ</v>
      </c>
    </row>
    <row r="108" spans="1:27" ht="12.75" x14ac:dyDescent="0.2">
      <c r="A108" s="8">
        <v>107</v>
      </c>
      <c r="B108" s="14" t="s">
        <v>648</v>
      </c>
      <c r="C108" s="6" t="s">
        <v>647</v>
      </c>
      <c r="D108" s="6" t="s">
        <v>646</v>
      </c>
      <c r="E108" s="13">
        <f>VLOOKUP(B108,[1]BDD!A:BJ,20,0)</f>
        <v>11449309</v>
      </c>
      <c r="F108" s="11" t="s">
        <v>574</v>
      </c>
      <c r="G108" s="12">
        <v>30891</v>
      </c>
      <c r="H108" s="18" t="s">
        <v>5</v>
      </c>
      <c r="I108" s="10" t="s">
        <v>37</v>
      </c>
      <c r="J108" s="10" t="s">
        <v>299</v>
      </c>
      <c r="K108" s="8" t="str">
        <f>VLOOKUP(B108,[1]BDD!A:BJ,7,0)</f>
        <v>Prestación de servicios profesionales de acompañamiento a las auditorías internas y externas y la formulación e implementación de los planes de mejoramiento que se suscriban en el marco de la norma técnica estadística vigente para la operación estadística Áreas Protegidas del SINAP inscritas en el RUNAP, que se adelanta desde la Subdirección de Gestión y Manejo de Áreas Protegidas</v>
      </c>
      <c r="L108" s="6" t="s">
        <v>645</v>
      </c>
      <c r="M108" s="6">
        <v>3103495619</v>
      </c>
      <c r="N108" s="9">
        <f>VLOOKUP(B108,[1]BDD!A:BJ,15,0)</f>
        <v>5100000</v>
      </c>
      <c r="O108" s="8" t="str">
        <f>VLOOKUP(B108,[1]BDD!A:BJ,31,0)</f>
        <v>2 SUPERVISOR</v>
      </c>
      <c r="P108" s="8">
        <f>VLOOKUP(B108,[1]BDD!A:BJ,35,0)</f>
        <v>329</v>
      </c>
      <c r="R108" s="2" t="s">
        <v>23</v>
      </c>
      <c r="S108" s="1"/>
      <c r="T108" s="1" t="s">
        <v>9</v>
      </c>
      <c r="U108" s="7" t="str">
        <f>VLOOKUP(B108,[1]BDD!A:BJ,60,0)</f>
        <v>VIGENTE</v>
      </c>
      <c r="X108" s="6">
        <v>1</v>
      </c>
      <c r="Y108" s="5">
        <v>44265</v>
      </c>
      <c r="Z108" s="4" t="str">
        <f>VLOOKUP(B108,[1]BDD!A:BJ,62,0)</f>
        <v xml:space="preserve">https://community.secop.gov.co/Public/Tendering/OpportunityDetail/Index?noticeUID=CO1.NTC.2623034&amp;isFromPublicArea=True&amp;isModal=False
</v>
      </c>
      <c r="AA108" t="str">
        <f>CONCATENATE("EXAMENES_MED_",B108,"-",D108," ",C108)</f>
        <v>EXAMENES_MED_NC-CPS-106-2022-JAIRO ANTONIO GONZALEZ VASQUEZ</v>
      </c>
    </row>
    <row r="109" spans="1:27" ht="12.75" x14ac:dyDescent="0.2">
      <c r="A109" s="8">
        <v>108</v>
      </c>
      <c r="B109" s="14" t="s">
        <v>644</v>
      </c>
      <c r="C109" s="6" t="s">
        <v>643</v>
      </c>
      <c r="D109" s="6" t="s">
        <v>642</v>
      </c>
      <c r="E109" s="13">
        <f>VLOOKUP(B109,[1]BDD!A:BJ,20,0)</f>
        <v>1024519301</v>
      </c>
      <c r="F109" s="11" t="s">
        <v>5</v>
      </c>
      <c r="G109" s="12">
        <v>33404</v>
      </c>
      <c r="H109" s="18" t="s">
        <v>5</v>
      </c>
      <c r="I109" s="10" t="s">
        <v>109</v>
      </c>
      <c r="J109" s="10" t="s">
        <v>281</v>
      </c>
      <c r="K109" s="8" t="str">
        <f>VLOOKUP(B109,[1]BDD!A:BJ,7,0)</f>
        <v>Prestación de servicios técnicos y de apoyo en el manejo de series documentales, archivo físico, apoyo administrativo, reportes y demás labores asistenciales requeridos en el Grupo de Gestión e Integración del SINAP de la Subdirección de Gestión y Manejo de Áreas Protegidas y en marco de la implementación del CONPES 4050 para la consolidación del SINAP.</v>
      </c>
      <c r="L109" s="6" t="s">
        <v>641</v>
      </c>
      <c r="M109" s="6">
        <v>3014144437</v>
      </c>
      <c r="N109" s="9">
        <f>VLOOKUP(B109,[1]BDD!A:BJ,15,0)</f>
        <v>2330000</v>
      </c>
      <c r="O109" s="8" t="str">
        <f>VLOOKUP(B109,[1]BDD!A:BJ,31,0)</f>
        <v>2 SUPERVISOR</v>
      </c>
      <c r="P109" s="8">
        <f>VLOOKUP(B109,[1]BDD!A:BJ,35,0)</f>
        <v>344</v>
      </c>
      <c r="R109" s="2" t="s">
        <v>640</v>
      </c>
      <c r="S109" s="1"/>
      <c r="T109" s="1" t="s">
        <v>9</v>
      </c>
      <c r="U109" s="7" t="str">
        <f>VLOOKUP(B109,[1]BDD!A:BJ,60,0)</f>
        <v>VIGENTE</v>
      </c>
      <c r="X109" s="6">
        <v>1</v>
      </c>
      <c r="Y109" s="19">
        <v>43512</v>
      </c>
      <c r="Z109" s="4" t="str">
        <f>VLOOKUP(B109,[1]BDD!A:BJ,62,0)</f>
        <v xml:space="preserve">https://community.secop.gov.co/Public/Tendering/OpportunityDetail/Index?noticeUID=CO1.NTC.2623453&amp;isFromPublicArea=True&amp;isModal=False
</v>
      </c>
      <c r="AA109" t="str">
        <f>CONCATENATE("EXAMENES_MED_",B109,"-",D109," ",C109)</f>
        <v>EXAMENES_MED_NC-CPS-107-2022-KAREN PAOLA SANCHEZ GARCIA</v>
      </c>
    </row>
    <row r="110" spans="1:27" ht="12.75" x14ac:dyDescent="0.2">
      <c r="A110" s="8">
        <v>109</v>
      </c>
      <c r="B110" s="14" t="s">
        <v>639</v>
      </c>
      <c r="C110" s="6" t="s">
        <v>638</v>
      </c>
      <c r="D110" s="6" t="s">
        <v>637</v>
      </c>
      <c r="E110" s="13">
        <f>VLOOKUP(B110,[1]BDD!A:BJ,20,0)</f>
        <v>1037604238</v>
      </c>
      <c r="F110" s="11" t="s">
        <v>636</v>
      </c>
      <c r="G110" s="16">
        <v>32954</v>
      </c>
      <c r="H110" s="18" t="s">
        <v>635</v>
      </c>
      <c r="I110" s="10" t="s">
        <v>19</v>
      </c>
      <c r="J110" s="10" t="s">
        <v>25</v>
      </c>
      <c r="K110" s="8" t="str">
        <f>VLOOKUP(B110,[1]BDD!A:BJ,7,0)</f>
        <v xml:space="preserve"> Prestación de servicios profesionales para orientar la planeación y manejo del recurso hidrico en areas protegidas administradas por Parques Nacionales Naturales.</v>
      </c>
      <c r="L110" s="46" t="s">
        <v>634</v>
      </c>
      <c r="M110" s="49">
        <v>3014727434</v>
      </c>
      <c r="N110" s="9">
        <f>VLOOKUP(B110,[1]BDD!A:BJ,15,0)</f>
        <v>6304000</v>
      </c>
      <c r="O110" s="8" t="str">
        <f>VLOOKUP(B110,[1]BDD!A:BJ,31,0)</f>
        <v>2 SUPERVISOR</v>
      </c>
      <c r="P110" s="8">
        <f>VLOOKUP(B110,[1]BDD!A:BJ,35,0)</f>
        <v>329</v>
      </c>
      <c r="R110" s="2" t="s">
        <v>385</v>
      </c>
      <c r="S110" s="1"/>
      <c r="T110" s="1" t="s">
        <v>9</v>
      </c>
      <c r="U110" s="7" t="str">
        <f>VLOOKUP(B110,[1]BDD!A:BJ,60,0)</f>
        <v>VIGENTE</v>
      </c>
      <c r="X110" s="6">
        <v>1</v>
      </c>
      <c r="Y110" s="5">
        <v>44234</v>
      </c>
      <c r="Z110" s="4" t="str">
        <f>VLOOKUP(B110,[1]BDD!A:BJ,62,0)</f>
        <v>https://community.secop.gov.co/Public/Tendering/OpportunityDetail/Index?noticeUID=CO1.NTC.2631387&amp;isFromPublicArea=True&amp;isModal=False</v>
      </c>
      <c r="AA110" t="str">
        <f>CONCATENATE("EXAMENES_MED_",B110,"-",D110," ",C110)</f>
        <v>EXAMENES_MED_NC-CPS-108-2022-VIVIANA URREA MINOTA</v>
      </c>
    </row>
    <row r="111" spans="1:27" ht="12.75" x14ac:dyDescent="0.2">
      <c r="A111" s="8">
        <v>110</v>
      </c>
      <c r="B111" s="14" t="s">
        <v>633</v>
      </c>
      <c r="C111" s="6" t="s">
        <v>632</v>
      </c>
      <c r="D111" s="6" t="s">
        <v>631</v>
      </c>
      <c r="E111" s="13">
        <f>VLOOKUP(B111,[1]BDD!A:BJ,20,0)</f>
        <v>1024477189</v>
      </c>
      <c r="F111" s="11" t="s">
        <v>219</v>
      </c>
      <c r="G111" s="41" t="s">
        <v>219</v>
      </c>
      <c r="H111" s="18" t="s">
        <v>219</v>
      </c>
      <c r="I111" s="10" t="s">
        <v>219</v>
      </c>
      <c r="J111" s="10" t="s">
        <v>281</v>
      </c>
      <c r="K111" s="8" t="str">
        <f>VLOOKUP(B111,[1]BDD!A:BJ,7,0)</f>
        <v>Prestar los servicios profesionales para apoyar la planeación estrategica, Sistema de Gestión de Calidad establecido para Parques Nacionales Naturales de Colombia en la Subdirección de Sostenibilidad y Negocios Ambientales</v>
      </c>
      <c r="L111" s="6" t="s">
        <v>219</v>
      </c>
      <c r="M111" s="6" t="s">
        <v>219</v>
      </c>
      <c r="N111" s="9">
        <f>VLOOKUP(B111,[1]BDD!A:BJ,15,0)</f>
        <v>4680000</v>
      </c>
      <c r="O111" s="8" t="str">
        <f>VLOOKUP(B111,[1]BDD!A:BJ,31,0)</f>
        <v>2 SUPERVISOR</v>
      </c>
      <c r="P111" s="8">
        <f>VLOOKUP(B111,[1]BDD!A:BJ,35,0)</f>
        <v>330</v>
      </c>
      <c r="R111" s="2" t="s">
        <v>219</v>
      </c>
      <c r="S111" s="1"/>
      <c r="T111" s="1" t="s">
        <v>219</v>
      </c>
      <c r="U111" s="7" t="str">
        <f>VLOOKUP(B111,[1]BDD!A:BJ,60,0)</f>
        <v>VIGENTE</v>
      </c>
      <c r="X111" s="6">
        <v>1</v>
      </c>
      <c r="Y111" s="6" t="s">
        <v>219</v>
      </c>
      <c r="Z111" s="4" t="str">
        <f>VLOOKUP(B111,[1]BDD!A:BJ,62,0)</f>
        <v xml:space="preserve">https://community.secop.gov.co/Public/Tendering/OpportunityDetail/Index?noticeUID=CO1.NTC.2624424&amp;isFromPublicArea=True&amp;isModal=False
</v>
      </c>
      <c r="AA111" t="str">
        <f>CONCATENATE("EXAMENES_MED_",B111,"-",D111," ",C111)</f>
        <v>EXAMENES_MED_NC-CPS-109-2022-LEIDY CAROLINA SANCHEZ CIFUENTES</v>
      </c>
    </row>
    <row r="112" spans="1:27" ht="12.75" x14ac:dyDescent="0.2">
      <c r="A112" s="8">
        <v>111</v>
      </c>
      <c r="B112" s="14" t="s">
        <v>630</v>
      </c>
      <c r="C112" s="6" t="s">
        <v>629</v>
      </c>
      <c r="D112" s="6" t="s">
        <v>628</v>
      </c>
      <c r="E112" s="13">
        <f>VLOOKUP(B112,[1]BDD!A:BJ,20,0)</f>
        <v>82394159</v>
      </c>
      <c r="F112" s="48" t="s">
        <v>396</v>
      </c>
      <c r="G112" s="12">
        <v>29064</v>
      </c>
      <c r="H112" s="18" t="s">
        <v>396</v>
      </c>
      <c r="I112" s="22" t="s">
        <v>19</v>
      </c>
      <c r="J112" s="10" t="s">
        <v>215</v>
      </c>
      <c r="K112" s="8" t="str">
        <f>VLOOKUP(B112,[1]BDD!A:BJ,7,0)</f>
        <v>Prestar servicios profesionales para la orientación técnica de los espacios de participación y gobernanza con actores locales para el tratamiento de los conflictos socio ambientales en las áreas protegidas.</v>
      </c>
      <c r="L112" s="6" t="s">
        <v>627</v>
      </c>
      <c r="M112" s="6">
        <v>3053666356</v>
      </c>
      <c r="N112" s="9">
        <f>VLOOKUP(B112,[1]BDD!A:BJ,15,0)</f>
        <v>6794000</v>
      </c>
      <c r="O112" s="8" t="str">
        <f>VLOOKUP(B112,[1]BDD!A:BJ,31,0)</f>
        <v>2 SUPERVISOR</v>
      </c>
      <c r="P112" s="8">
        <f>VLOOKUP(B112,[1]BDD!A:BJ,35,0)</f>
        <v>329</v>
      </c>
      <c r="R112" s="2" t="s">
        <v>415</v>
      </c>
      <c r="S112" s="1"/>
      <c r="T112" s="1" t="s">
        <v>9</v>
      </c>
      <c r="U112" s="7" t="str">
        <f>VLOOKUP(B112,[1]BDD!A:BJ,60,0)</f>
        <v>VIGENTE</v>
      </c>
      <c r="X112" s="6">
        <v>1</v>
      </c>
      <c r="Y112" s="5">
        <v>44236</v>
      </c>
      <c r="Z112" s="4" t="str">
        <f>VLOOKUP(B112,[1]BDD!A:BJ,62,0)</f>
        <v>https://community.secop.gov.co/Public/Tendering/OpportunityDetail/Index?noticeUID=CO1.NTC.2633304&amp;isFromPublicArea=True&amp;isModal=False</v>
      </c>
      <c r="AA112" t="str">
        <f>CONCATENATE("EXAMENES_MED_",B112,"-",D112," ",C112)</f>
        <v>EXAMENES_MED_NC-CPS-110-2022-HEIMUNTH ALEXANDER DUARTE CUBILLOS</v>
      </c>
    </row>
    <row r="113" spans="1:27" ht="12.75" x14ac:dyDescent="0.2">
      <c r="A113" s="8">
        <v>112</v>
      </c>
      <c r="B113" s="14" t="s">
        <v>626</v>
      </c>
      <c r="C113" s="6" t="s">
        <v>625</v>
      </c>
      <c r="D113" s="6" t="s">
        <v>624</v>
      </c>
      <c r="E113" s="13">
        <f>VLOOKUP(B113,[1]BDD!A:BJ,20,0)</f>
        <v>79296673</v>
      </c>
      <c r="F113" s="11" t="s">
        <v>5</v>
      </c>
      <c r="G113" s="12">
        <v>23422</v>
      </c>
      <c r="H113" s="18" t="s">
        <v>5</v>
      </c>
      <c r="I113" s="10" t="s">
        <v>26</v>
      </c>
      <c r="J113" s="10" t="s">
        <v>306</v>
      </c>
      <c r="K113" s="8" t="str">
        <f>VLOOKUP(B113,[1]BDD!A:BJ,7,0)</f>
        <v>Prestación de servicios profesionales para liderar el desarrollo, implementación y seguimiento de agendas intersectoriales para los diferentes procesos de nuevas áreas protegidas y ampliaciones, liderados desde la Subdirección de Gestión y Manejo de Áreas Protegidas, así como de apoyo en la formulación, evaluación, seguimiento y reporte de proyectos.</v>
      </c>
      <c r="L113" s="6" t="s">
        <v>623</v>
      </c>
      <c r="M113" s="6">
        <v>3057121553</v>
      </c>
      <c r="N113" s="9">
        <f>VLOOKUP(B113,[1]BDD!A:BJ,15,0)</f>
        <v>6304000</v>
      </c>
      <c r="O113" s="8" t="str">
        <f>VLOOKUP(B113,[1]BDD!A:BJ,31,0)</f>
        <v>2 SUPERVISOR</v>
      </c>
      <c r="P113" s="8">
        <f>VLOOKUP(B113,[1]BDD!A:BJ,35,0)</f>
        <v>330</v>
      </c>
      <c r="R113" s="2" t="s">
        <v>292</v>
      </c>
      <c r="S113" s="1"/>
      <c r="T113" s="1" t="s">
        <v>9</v>
      </c>
      <c r="U113" s="7" t="str">
        <f>VLOOKUP(B113,[1]BDD!A:BJ,60,0)</f>
        <v>VIGENTE</v>
      </c>
      <c r="X113" s="6">
        <v>1</v>
      </c>
      <c r="Y113" s="5">
        <v>44342</v>
      </c>
      <c r="Z113" s="4" t="str">
        <f>VLOOKUP(B113,[1]BDD!A:BJ,62,0)</f>
        <v>https://community.secop.gov.co/Public/Tendering/OpportunityDetail/Index?noticeUID=CO1.NTC.2621751&amp;isFromPublicArea=True&amp;isModal=False</v>
      </c>
      <c r="AA113" t="str">
        <f>CONCATENATE("EXAMENES_MED_",B113,"-",D113," ",C113)</f>
        <v>EXAMENES_MED_NC-CPS-111-2022-RICARDO ALFONSO REINA QUIROGA</v>
      </c>
    </row>
    <row r="114" spans="1:27" ht="12.75" x14ac:dyDescent="0.2">
      <c r="A114" s="8">
        <v>113</v>
      </c>
      <c r="B114" s="14" t="s">
        <v>622</v>
      </c>
      <c r="C114" s="6" t="s">
        <v>621</v>
      </c>
      <c r="D114" s="6" t="s">
        <v>620</v>
      </c>
      <c r="E114" s="13">
        <f>VLOOKUP(B114,[1]BDD!A:BJ,20,0)</f>
        <v>52816452</v>
      </c>
      <c r="F114" s="11" t="s">
        <v>5</v>
      </c>
      <c r="G114" s="12">
        <v>30241</v>
      </c>
      <c r="H114" s="18" t="s">
        <v>329</v>
      </c>
      <c r="I114" s="10" t="s">
        <v>19</v>
      </c>
      <c r="J114" s="10" t="s">
        <v>42</v>
      </c>
      <c r="K114" s="8" t="str">
        <f>VLOOKUP(B114,[1]BDD!A:BJ,7,0)</f>
        <v>Prestar servicios profesionales en la orientación técnica para la implementación de los planes de ordenamiento ecoturistico y su incorporación en el marco regional.</v>
      </c>
      <c r="L114" s="6" t="s">
        <v>619</v>
      </c>
      <c r="M114" s="6">
        <v>3133834769</v>
      </c>
      <c r="N114" s="9">
        <f>VLOOKUP(B114,[1]BDD!A:BJ,15,0)</f>
        <v>5100000</v>
      </c>
      <c r="O114" s="8" t="str">
        <f>VLOOKUP(B114,[1]BDD!A:BJ,31,0)</f>
        <v>2 SUPERVISOR</v>
      </c>
      <c r="P114" s="8">
        <f>VLOOKUP(B114,[1]BDD!A:BJ,35,0)</f>
        <v>329</v>
      </c>
      <c r="R114" s="2" t="s">
        <v>58</v>
      </c>
      <c r="S114" s="1"/>
      <c r="T114" s="1" t="s">
        <v>271</v>
      </c>
      <c r="U114" s="7" t="str">
        <f>VLOOKUP(B114,[1]BDD!A:BJ,60,0)</f>
        <v>VIGENTE</v>
      </c>
      <c r="X114" s="6">
        <v>1</v>
      </c>
      <c r="Y114" s="5">
        <v>44303</v>
      </c>
      <c r="Z114" s="4" t="str">
        <f>VLOOKUP(B114,[1]BDD!A:BJ,62,0)</f>
        <v>https://community.secop.gov.co/Public/Tendering/OpportunityDetail/Index?noticeUID=CO1.NTC.2637302&amp;isFromPublicArea=True&amp;isModal=False</v>
      </c>
      <c r="AA114" t="str">
        <f>CONCATENATE("EXAMENES_MED_",B114,"-",D114," ",C114)</f>
        <v>EXAMENES_MED_NC-CPS-112-2022-JENNY PAOLA GALLO SANTOS</v>
      </c>
    </row>
    <row r="115" spans="1:27" ht="12.75" x14ac:dyDescent="0.2">
      <c r="A115" s="8">
        <v>114</v>
      </c>
      <c r="B115" s="14" t="s">
        <v>618</v>
      </c>
      <c r="C115" s="6" t="s">
        <v>617</v>
      </c>
      <c r="D115" s="6" t="s">
        <v>616</v>
      </c>
      <c r="E115" s="13">
        <f>VLOOKUP(B115,[1]BDD!A:BJ,20,0)</f>
        <v>5207802</v>
      </c>
      <c r="F115" s="48" t="s">
        <v>615</v>
      </c>
      <c r="G115" s="12">
        <v>29288</v>
      </c>
      <c r="H115" s="18" t="s">
        <v>615</v>
      </c>
      <c r="I115" s="10" t="s">
        <v>4</v>
      </c>
      <c r="J115" s="10" t="s">
        <v>219</v>
      </c>
      <c r="K115" s="8" t="str">
        <f>VLOOKUP(B115,[1]BDD!A:BJ,7,0)</f>
        <v>Prestación de servicios profesionales para orientar los ejes de participación y gobernanza que fortalezcan la gestión de conservación de las áreas protegidas y su relacionamiento con los diversos actores sociales.</v>
      </c>
      <c r="L115" s="6" t="s">
        <v>614</v>
      </c>
      <c r="M115" s="6">
        <v>3162978447</v>
      </c>
      <c r="N115" s="9">
        <f>VLOOKUP(B115,[1]BDD!A:BJ,15,0)</f>
        <v>8973000</v>
      </c>
      <c r="O115" s="8" t="str">
        <f>VLOOKUP(B115,[1]BDD!A:BJ,31,0)</f>
        <v>2 SUPERVISOR</v>
      </c>
      <c r="P115" s="8">
        <f>VLOOKUP(B115,[1]BDD!A:BJ,35,0)</f>
        <v>340</v>
      </c>
      <c r="R115" s="2" t="s">
        <v>613</v>
      </c>
      <c r="S115" s="1"/>
      <c r="T115" s="1" t="s">
        <v>9</v>
      </c>
      <c r="U115" s="7" t="str">
        <f>VLOOKUP(B115,[1]BDD!A:BJ,60,0)</f>
        <v>VIGENTE</v>
      </c>
      <c r="X115" s="6">
        <v>1</v>
      </c>
      <c r="Y115" s="5">
        <v>44203</v>
      </c>
      <c r="Z115" s="4" t="str">
        <f>VLOOKUP(B115,[1]BDD!A:BJ,62,0)</f>
        <v>https://community.secop.gov.co/Public/Tendering/OpportunityDetail/Index?noticeUID=CO1.NTC.2634767&amp;isFromPublicArea=True&amp;isModal=False</v>
      </c>
      <c r="AA115" t="str">
        <f>CONCATENATE("EXAMENES_MED_",B115,"-",D115," ",C115)</f>
        <v>EXAMENES_MED_NC-CPS-113-2022-CAMILO ERNESTO ERAZO OBANDO</v>
      </c>
    </row>
    <row r="116" spans="1:27" ht="12.75" x14ac:dyDescent="0.2">
      <c r="A116" s="8">
        <v>115</v>
      </c>
      <c r="B116" s="14" t="s">
        <v>612</v>
      </c>
      <c r="C116" s="6" t="s">
        <v>611</v>
      </c>
      <c r="D116" s="6" t="s">
        <v>205</v>
      </c>
      <c r="E116" s="13">
        <f>VLOOKUP(B116,[1]BDD!A:BJ,20,0)</f>
        <v>52347683</v>
      </c>
      <c r="F116" s="11" t="s">
        <v>5</v>
      </c>
      <c r="G116" s="12">
        <v>28155</v>
      </c>
      <c r="H116" s="18" t="s">
        <v>5</v>
      </c>
      <c r="I116" s="10" t="s">
        <v>26</v>
      </c>
      <c r="J116" s="10" t="s">
        <v>238</v>
      </c>
      <c r="K116" s="8" t="str">
        <f>VLOOKUP(B116,[1]BDD!A:BJ,7,0)</f>
        <v>Prestar servicios profesionales para orientar los procesos relacionados con ecosistemas acuàticos en las áreas administradas por PNN y el relacionamiento con los actores que inciden en su manejo.</v>
      </c>
      <c r="L116" s="6" t="s">
        <v>610</v>
      </c>
      <c r="M116" s="6">
        <v>3164695088</v>
      </c>
      <c r="N116" s="9">
        <f>VLOOKUP(B116,[1]BDD!A:BJ,15,0)</f>
        <v>6665000</v>
      </c>
      <c r="O116" s="8" t="str">
        <f>VLOOKUP(B116,[1]BDD!A:BJ,31,0)</f>
        <v>2 SUPERVISOR</v>
      </c>
      <c r="P116" s="8">
        <f>VLOOKUP(B116,[1]BDD!A:BJ,35,0)</f>
        <v>330</v>
      </c>
      <c r="R116" s="2" t="s">
        <v>609</v>
      </c>
      <c r="S116" s="1"/>
      <c r="T116" s="1" t="s">
        <v>9</v>
      </c>
      <c r="U116" s="7" t="str">
        <f>VLOOKUP(B116,[1]BDD!A:BJ,60,0)</f>
        <v>VIGENTE</v>
      </c>
      <c r="X116" s="6">
        <v>1</v>
      </c>
      <c r="Y116" s="5">
        <v>43512</v>
      </c>
      <c r="Z116" s="4" t="str">
        <f>VLOOKUP(B116,[1]BDD!A:BJ,62,0)</f>
        <v>https://community.secop.gov.co/Public/Tendering/OpportunityDetail/Index?noticeUID=CO1.NTC.2633146&amp;isFromPublicArea=True&amp;isModal=False</v>
      </c>
      <c r="AA116" t="str">
        <f>CONCATENATE("EXAMENES_MED_",B116,"-",D116," ",C116)</f>
        <v>EXAMENES_MED_NC-CPS-114-2022-LUISA FERNANDA MALDONADO MORALES</v>
      </c>
    </row>
    <row r="117" spans="1:27" ht="12.75" x14ac:dyDescent="0.2">
      <c r="A117" s="8">
        <v>116</v>
      </c>
      <c r="B117" s="14" t="s">
        <v>608</v>
      </c>
      <c r="C117" s="6" t="s">
        <v>607</v>
      </c>
      <c r="D117" s="6" t="s">
        <v>606</v>
      </c>
      <c r="E117" s="13">
        <f>VLOOKUP(B117,[1]BDD!A:BJ,20,0)</f>
        <v>1143414249</v>
      </c>
      <c r="F117" s="11" t="s">
        <v>219</v>
      </c>
      <c r="G117" s="41" t="s">
        <v>219</v>
      </c>
      <c r="H117" s="18" t="s">
        <v>219</v>
      </c>
      <c r="I117" s="10" t="s">
        <v>219</v>
      </c>
      <c r="J117" s="10" t="s">
        <v>226</v>
      </c>
      <c r="K117" s="8" t="str">
        <f>VLOOKUP(B117,[1]BDD!A:BJ,7,0)</f>
        <v>Prestación de servicios profesionales en el Grupo de Gestión Financiera con fin de gestionar las actividades relacionadas con central de cuentas</v>
      </c>
      <c r="L117" s="6" t="s">
        <v>219</v>
      </c>
      <c r="M117" s="6" t="s">
        <v>219</v>
      </c>
      <c r="N117" s="9">
        <f>VLOOKUP(B117,[1]BDD!A:BJ,15,0)</f>
        <v>3000000</v>
      </c>
      <c r="O117" s="8" t="str">
        <f>VLOOKUP(B117,[1]BDD!A:BJ,31,0)</f>
        <v>2 SUPERVISOR</v>
      </c>
      <c r="P117" s="8">
        <f>VLOOKUP(B117,[1]BDD!A:BJ,35,0)</f>
        <v>340</v>
      </c>
      <c r="R117" s="2" t="s">
        <v>219</v>
      </c>
      <c r="S117" s="1"/>
      <c r="T117" s="1" t="s">
        <v>219</v>
      </c>
      <c r="U117" s="7" t="str">
        <f>VLOOKUP(B117,[1]BDD!A:BJ,60,0)</f>
        <v>VIGENTE</v>
      </c>
      <c r="X117" s="6">
        <v>1</v>
      </c>
      <c r="Y117" s="6" t="s">
        <v>219</v>
      </c>
      <c r="Z117" s="4" t="str">
        <f>VLOOKUP(B117,[1]BDD!A:BJ,62,0)</f>
        <v>https://community.secop.gov.co/Public/Tendering/OpportunityDetail/Index?noticeUID=CO1.NTC.2627148&amp;isFromPublicArea=True&amp;isModal=False</v>
      </c>
      <c r="AA117" t="str">
        <f>CONCATENATE("EXAMENES_MED_",B117,"-",D117," ",C117)</f>
        <v>EXAMENES_MED_NC-CPS-115-2022-CRISTHIAN ANDRES HOYOS DOMINGUEZ</v>
      </c>
    </row>
    <row r="118" spans="1:27" ht="12.75" x14ac:dyDescent="0.2">
      <c r="A118" s="8">
        <v>117</v>
      </c>
      <c r="B118" s="14" t="s">
        <v>605</v>
      </c>
      <c r="C118" s="6" t="s">
        <v>604</v>
      </c>
      <c r="D118" s="6" t="s">
        <v>603</v>
      </c>
      <c r="E118" s="13">
        <f>VLOOKUP(B118,[1]BDD!A:BJ,20,0)</f>
        <v>1096953329</v>
      </c>
      <c r="F118" s="11" t="s">
        <v>602</v>
      </c>
      <c r="G118" s="12">
        <v>33750</v>
      </c>
      <c r="H118" s="18" t="s">
        <v>601</v>
      </c>
      <c r="I118" s="10" t="s">
        <v>4</v>
      </c>
      <c r="J118" s="10" t="s">
        <v>226</v>
      </c>
      <c r="K118" s="8" t="str">
        <f>VLOOKUP(B118,[1]BDD!A:BJ,7,0)</f>
        <v>Prestación de servicios profesionales y de apoyo al Grupo de Planeacion y Manejo en la orientación técnica para la propagación de material vegetal y plantaciones de restauración ecológica.</v>
      </c>
      <c r="L118" s="6" t="s">
        <v>600</v>
      </c>
      <c r="M118" s="6">
        <v>3118141270</v>
      </c>
      <c r="N118" s="9">
        <f>VLOOKUP(B118,[1]BDD!A:BJ,15,0)</f>
        <v>6304000</v>
      </c>
      <c r="O118" s="8" t="str">
        <f>VLOOKUP(B118,[1]BDD!A:BJ,31,0)</f>
        <v>2 SUPERVISOR</v>
      </c>
      <c r="P118" s="8">
        <f>VLOOKUP(B118,[1]BDD!A:BJ,35,0)</f>
        <v>328</v>
      </c>
      <c r="R118" s="2" t="s">
        <v>189</v>
      </c>
      <c r="S118" s="1"/>
      <c r="T118" s="1" t="s">
        <v>9</v>
      </c>
      <c r="U118" s="7" t="str">
        <f>VLOOKUP(B118,[1]BDD!A:BJ,60,0)</f>
        <v>VIGENTE</v>
      </c>
      <c r="X118" s="6">
        <v>1</v>
      </c>
      <c r="Y118" s="5">
        <v>44373</v>
      </c>
      <c r="Z118" s="4" t="str">
        <f>VLOOKUP(B118,[1]BDD!A:BJ,62,0)</f>
        <v>https://community.secop.gov.co/Public/Tendering/OpportunityDetail/Index?noticeUID=CO1.NTC.2636226&amp;isFromPublicArea=True&amp;isModal=False</v>
      </c>
      <c r="AA118" t="str">
        <f>CONCATENATE("EXAMENES_MED_",B118,"-",D118," ",C118)</f>
        <v>EXAMENES_MED_NC-CPS-116-2022-OLIVA  JAIMES FLOREZ</v>
      </c>
    </row>
    <row r="119" spans="1:27" ht="12.75" x14ac:dyDescent="0.2">
      <c r="A119" s="8">
        <v>118</v>
      </c>
      <c r="B119" s="14" t="s">
        <v>599</v>
      </c>
      <c r="C119" s="6" t="s">
        <v>28</v>
      </c>
      <c r="D119" s="6" t="s">
        <v>150</v>
      </c>
      <c r="E119" s="13">
        <f>VLOOKUP(B119,[1]BDD!A:BJ,20,0)</f>
        <v>52441381</v>
      </c>
      <c r="F119" s="11" t="s">
        <v>219</v>
      </c>
      <c r="G119" s="41" t="s">
        <v>219</v>
      </c>
      <c r="H119" s="18" t="s">
        <v>219</v>
      </c>
      <c r="I119" s="10" t="s">
        <v>219</v>
      </c>
      <c r="J119" s="10" t="s">
        <v>238</v>
      </c>
      <c r="K119" s="8" t="str">
        <f>VLOOKUP(B119,[1]BDD!A:BJ,7,0)</f>
        <v>Prestación de servicios profesionales en la Oficina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
      <c r="L119" s="6" t="s">
        <v>219</v>
      </c>
      <c r="M119" s="6" t="s">
        <v>219</v>
      </c>
      <c r="N119" s="9">
        <f>VLOOKUP(B119,[1]BDD!A:BJ,15,0)</f>
        <v>5700000</v>
      </c>
      <c r="O119" s="8" t="str">
        <f>VLOOKUP(B119,[1]BDD!A:BJ,31,0)</f>
        <v>2 SUPERVISOR</v>
      </c>
      <c r="P119" s="8">
        <f>VLOOKUP(B119,[1]BDD!A:BJ,35,0)</f>
        <v>329</v>
      </c>
      <c r="R119" s="2" t="s">
        <v>219</v>
      </c>
      <c r="S119" s="1"/>
      <c r="T119" s="1" t="s">
        <v>219</v>
      </c>
      <c r="U119" s="7" t="str">
        <f>VLOOKUP(B119,[1]BDD!A:BJ,60,0)</f>
        <v>VIGENTE</v>
      </c>
      <c r="X119" s="6">
        <v>2</v>
      </c>
      <c r="Y119" s="6" t="s">
        <v>219</v>
      </c>
      <c r="Z119" s="4" t="str">
        <f>VLOOKUP(B119,[1]BDD!A:BJ,62,0)</f>
        <v>https://community.secop.gov.co/Public/Tendering/OpportunityDetail/Index?noticeUID=CO1.NTC.2584827&amp;isFromPublicArea=True&amp;isModal=False</v>
      </c>
      <c r="AA119" t="str">
        <f>CONCATENATE("EXAMENES_MED_",B119,"-",D119," ",C119)</f>
        <v>EXAMENES_MED_NC-CPS-117-2022-SANDRA MILENA MARTINEZ VARGAS</v>
      </c>
    </row>
    <row r="120" spans="1:27" ht="12.75" x14ac:dyDescent="0.2">
      <c r="A120" s="8">
        <v>119</v>
      </c>
      <c r="B120" s="14" t="s">
        <v>598</v>
      </c>
      <c r="C120" s="6" t="s">
        <v>597</v>
      </c>
      <c r="D120" s="6" t="s">
        <v>596</v>
      </c>
      <c r="E120" s="13">
        <f>VLOOKUP(B120,[1]BDD!A:BJ,20,0)</f>
        <v>28049312</v>
      </c>
      <c r="F120" s="11" t="s">
        <v>595</v>
      </c>
      <c r="G120" s="12">
        <v>29233</v>
      </c>
      <c r="H120" s="18" t="s">
        <v>594</v>
      </c>
      <c r="I120" s="10" t="s">
        <v>4</v>
      </c>
      <c r="J120" s="10" t="s">
        <v>299</v>
      </c>
      <c r="K120" s="8" t="str">
        <f>VLOOKUP(B120,[1]BDD!A:BJ,7,0)</f>
        <v>Prestación de servicios profesionales en la generación de información y seguimiento a la implementación de los portafolios de investigación y los programas de monitoreo de las áreas administradas por Parques Nacionales Naturales de Colombia.</v>
      </c>
      <c r="L120" s="6" t="s">
        <v>593</v>
      </c>
      <c r="M120" s="6">
        <v>3125766242</v>
      </c>
      <c r="N120" s="9">
        <f>VLOOKUP(B120,[1]BDD!A:BJ,15,0)</f>
        <v>5700000</v>
      </c>
      <c r="O120" s="8" t="str">
        <f>VLOOKUP(B120,[1]BDD!A:BJ,31,0)</f>
        <v>2 SUPERVISOR</v>
      </c>
      <c r="P120" s="8">
        <f>VLOOKUP(B120,[1]BDD!A:BJ,35,0)</f>
        <v>340</v>
      </c>
      <c r="R120" s="2" t="s">
        <v>366</v>
      </c>
      <c r="S120" s="1"/>
      <c r="T120" s="1" t="s">
        <v>9</v>
      </c>
      <c r="U120" s="7" t="str">
        <f>VLOOKUP(B120,[1]BDD!A:BJ,60,0)</f>
        <v>VIGENTE</v>
      </c>
      <c r="X120" s="6">
        <v>1</v>
      </c>
      <c r="Y120" s="5">
        <v>44236</v>
      </c>
      <c r="Z120" s="4" t="str">
        <f>VLOOKUP(B120,[1]BDD!A:BJ,62,0)</f>
        <v xml:space="preserve">https://community.secop.gov.co/Public/Tendering/OpportunityDetail/Index?noticeUID=CO1.NTC.2638230&amp;isFromPublicArea=True&amp;isModal=False
</v>
      </c>
      <c r="AA120" t="str">
        <f>CONCATENATE("EXAMENES_MED_",B120,"-",D120," ",C120)</f>
        <v>EXAMENES_MED_NC-CPS-118-2022-BETSY VIVIANA RODRIGUEZ CABEZA</v>
      </c>
    </row>
    <row r="121" spans="1:27" ht="12.75" x14ac:dyDescent="0.2">
      <c r="A121" s="8">
        <v>120</v>
      </c>
      <c r="B121" s="14" t="s">
        <v>592</v>
      </c>
      <c r="C121" s="6" t="s">
        <v>591</v>
      </c>
      <c r="D121" s="6" t="s">
        <v>590</v>
      </c>
      <c r="E121" s="13">
        <f>VLOOKUP(B121,[1]BDD!A:BJ,20,0)</f>
        <v>53090982</v>
      </c>
      <c r="F121" s="11" t="s">
        <v>5</v>
      </c>
      <c r="G121" s="12">
        <v>30947</v>
      </c>
      <c r="H121" s="15" t="s">
        <v>5</v>
      </c>
      <c r="I121" s="10" t="s">
        <v>26</v>
      </c>
      <c r="J121" s="10" t="s">
        <v>42</v>
      </c>
      <c r="K121" s="8" t="str">
        <f>VLOOKUP(B121,[1]BDD!A:BJ,7,0)</f>
        <v>Prestar servicios profesionales en la Subdirección de Gestión y Manejo de Áreas Protegidas para hacer la articulación e implementación de estrategias de conservación que ayuden al manejo efectivo de las áreas protegidas del Sistema de Parques Nacionales Naturales y al fortalecimiento de la gobernanza en el territorio.</v>
      </c>
      <c r="L121" s="6" t="s">
        <v>589</v>
      </c>
      <c r="M121" s="6">
        <v>3193801693</v>
      </c>
      <c r="N121" s="9">
        <f>VLOOKUP(B121,[1]BDD!A:BJ,15,0)</f>
        <v>3764000</v>
      </c>
      <c r="O121" s="8" t="str">
        <f>VLOOKUP(B121,[1]BDD!A:BJ,31,0)</f>
        <v>2 SUPERVISOR</v>
      </c>
      <c r="P121" s="8">
        <f>VLOOKUP(B121,[1]BDD!A:BJ,35,0)</f>
        <v>340</v>
      </c>
      <c r="R121" s="2" t="s">
        <v>588</v>
      </c>
      <c r="S121" s="1"/>
      <c r="T121" s="1" t="s">
        <v>9</v>
      </c>
      <c r="U121" s="7" t="str">
        <f>VLOOKUP(B121,[1]BDD!A:BJ,60,0)</f>
        <v>VIGENTE</v>
      </c>
      <c r="X121" s="6">
        <v>1</v>
      </c>
      <c r="Y121" s="5">
        <v>43670</v>
      </c>
      <c r="Z121" s="4" t="str">
        <f>VLOOKUP(B121,[1]BDD!A:BJ,62,0)</f>
        <v xml:space="preserve">https://community.secop.gov.co/Public/Tendering/OpportunityDetail/Index?noticeUID=CO1.NTC.2637461&amp;isFromPublicArea=True&amp;isModal=False
</v>
      </c>
      <c r="AA121" t="str">
        <f>CONCATENATE("EXAMENES_MED_",B121,"-",D121," ",C121)</f>
        <v>EXAMENES_MED_NC-CPS-119-2022-KIMBERLY JOHANNA MORRIS RODRIGUEZ</v>
      </c>
    </row>
    <row r="122" spans="1:27" ht="12.75" x14ac:dyDescent="0.2">
      <c r="A122" s="8">
        <v>121</v>
      </c>
      <c r="B122" s="14" t="s">
        <v>587</v>
      </c>
      <c r="C122" s="6" t="s">
        <v>586</v>
      </c>
      <c r="D122" s="6" t="s">
        <v>585</v>
      </c>
      <c r="E122" s="13">
        <f>VLOOKUP(B122,[1]BDD!A:BJ,20,0)</f>
        <v>72003137</v>
      </c>
      <c r="F122" s="11" t="s">
        <v>584</v>
      </c>
      <c r="G122" s="12">
        <v>28553</v>
      </c>
      <c r="H122" s="18" t="s">
        <v>584</v>
      </c>
      <c r="I122" s="10" t="s">
        <v>19</v>
      </c>
      <c r="J122" s="10" t="s">
        <v>306</v>
      </c>
      <c r="K122" s="8" t="str">
        <f>VLOOKUP(B122,[1]BDD!A:BJ,7,0)</f>
        <v>Prestar servicios profesionales para el seguimiento a Proyectos de cooperación internacional con énfasis en el Programa Áreas Protegidas y Diversidad Biológica y Herencia Colombia.</v>
      </c>
      <c r="L122" s="6" t="s">
        <v>583</v>
      </c>
      <c r="M122" s="6">
        <v>301417174</v>
      </c>
      <c r="N122" s="9">
        <f>VLOOKUP(B122,[1]BDD!A:BJ,15,0)</f>
        <v>9590000</v>
      </c>
      <c r="O122" s="8" t="str">
        <f>VLOOKUP(B122,[1]BDD!A:BJ,31,0)</f>
        <v>2 SUPERVISOR</v>
      </c>
      <c r="P122" s="8">
        <f>VLOOKUP(B122,[1]BDD!A:BJ,35,0)</f>
        <v>340</v>
      </c>
      <c r="R122" s="2" t="s">
        <v>500</v>
      </c>
      <c r="S122" s="1"/>
      <c r="T122" s="1" t="s">
        <v>153</v>
      </c>
      <c r="U122" s="7" t="str">
        <f>VLOOKUP(B122,[1]BDD!A:BJ,60,0)</f>
        <v>VIGENTE</v>
      </c>
      <c r="X122" s="6" t="s">
        <v>582</v>
      </c>
      <c r="Y122" s="5">
        <v>44112</v>
      </c>
      <c r="Z122" s="4" t="str">
        <f>VLOOKUP(B122,[1]BDD!A:BJ,62,0)</f>
        <v>https://community.secop.gov.co/Public/Tendering/OpportunityDetail/Index?noticeUID=CO1.NTC.2627152&amp;isFromPublicArea=True&amp;isModal=False</v>
      </c>
      <c r="AA122" t="str">
        <f>CONCATENATE("EXAMENES_MED_",B122,"-",D122," ",C122)</f>
        <v>EXAMENES_MED_NC-CPS-120-2022-YANLICER ENRIQUE PEREZ HERNANDEZ</v>
      </c>
    </row>
    <row r="123" spans="1:27" ht="12.75" x14ac:dyDescent="0.2">
      <c r="A123" s="8">
        <v>122</v>
      </c>
      <c r="B123" s="14" t="s">
        <v>581</v>
      </c>
      <c r="C123" s="6" t="s">
        <v>580</v>
      </c>
      <c r="D123" s="6" t="s">
        <v>579</v>
      </c>
      <c r="E123" s="13">
        <f>VLOOKUP(B123,[1]BDD!A:BJ,20,0)</f>
        <v>1026257518</v>
      </c>
      <c r="F123" s="11" t="s">
        <v>5</v>
      </c>
      <c r="G123" s="12">
        <v>32072</v>
      </c>
      <c r="H123" s="18" t="s">
        <v>5</v>
      </c>
      <c r="I123" s="10" t="s">
        <v>4</v>
      </c>
      <c r="J123" s="10" t="s">
        <v>281</v>
      </c>
      <c r="K123" s="8" t="str">
        <f>VLOOKUP(B123,[1]BDD!A:BJ,7,0)</f>
        <v>Prestación de servicios profesionales para aplicar criterios sociales, jurídicos y culturales en los diferentes procesos de nuevas áreas protegidas y ampliaciones, liderados desde la Subdirección de Gestión y Manejo de Áreas Protegidas, así como apoyar la implementación para la consolidación de la Política del SINAP estipulada en el documento CONPES 4050 en temas de su especialidad.</v>
      </c>
      <c r="L123" s="6" t="s">
        <v>578</v>
      </c>
      <c r="M123" s="6">
        <v>3114770741</v>
      </c>
      <c r="N123" s="9">
        <f>VLOOKUP(B123,[1]BDD!A:BJ,15,0)</f>
        <v>6665000</v>
      </c>
      <c r="O123" s="8" t="str">
        <f>VLOOKUP(B123,[1]BDD!A:BJ,31,0)</f>
        <v>2 SUPERVISOR</v>
      </c>
      <c r="P123" s="8">
        <f>VLOOKUP(B123,[1]BDD!A:BJ,35,0)</f>
        <v>330</v>
      </c>
      <c r="R123" s="2" t="s">
        <v>472</v>
      </c>
      <c r="S123" s="1"/>
      <c r="T123" s="1" t="s">
        <v>9</v>
      </c>
      <c r="U123" s="7" t="str">
        <f>VLOOKUP(B123,[1]BDD!A:BJ,60,0)</f>
        <v>VIGENTE</v>
      </c>
      <c r="X123" s="6">
        <v>1</v>
      </c>
      <c r="Y123" s="5">
        <v>43700</v>
      </c>
      <c r="Z123" s="4" t="str">
        <f>VLOOKUP(B123,[1]BDD!A:BJ,62,0)</f>
        <v xml:space="preserve">https://community.secop.gov.co/Public/Tendering/OpportunityDetail/Index?noticeUID=CO1.NTC.2604517&amp;isFromPublicArea=True&amp;isModal=False
</v>
      </c>
      <c r="AA123" t="str">
        <f>CONCATENATE("EXAMENES_MED_",B123,"-",D123," ",C123)</f>
        <v>EXAMENES_MED_NC-CPS-121-2022-JOSE LUIS QUIROGA PACHECO</v>
      </c>
    </row>
    <row r="124" spans="1:27" ht="12.75" x14ac:dyDescent="0.2">
      <c r="A124" s="8">
        <v>123</v>
      </c>
      <c r="B124" s="14" t="s">
        <v>577</v>
      </c>
      <c r="C124" s="6" t="s">
        <v>576</v>
      </c>
      <c r="D124" s="6" t="s">
        <v>575</v>
      </c>
      <c r="E124" s="13">
        <f>VLOOKUP(B124,[1]BDD!A:BJ,20,0)</f>
        <v>11448884</v>
      </c>
      <c r="F124" s="11" t="s">
        <v>574</v>
      </c>
      <c r="G124" s="12">
        <v>30500</v>
      </c>
      <c r="H124" s="18" t="s">
        <v>574</v>
      </c>
      <c r="I124" s="10" t="s">
        <v>26</v>
      </c>
      <c r="J124" s="10" t="s">
        <v>299</v>
      </c>
      <c r="K124" s="8" t="str">
        <f>VLOOKUP(B124,[1]BDD!A:BJ,7,0)</f>
        <v>Prestar servicios profesionales al grupo de planeacion y manejo para orientar técnicamente la implementacion de acuerdos de restauración al interior de las areas administradas por PNN.</v>
      </c>
      <c r="L124" s="6" t="s">
        <v>573</v>
      </c>
      <c r="M124" s="6">
        <v>3168407278</v>
      </c>
      <c r="N124" s="9">
        <f>VLOOKUP(B124,[1]BDD!A:BJ,15,0)</f>
        <v>6304000</v>
      </c>
      <c r="O124" s="8" t="str">
        <f>VLOOKUP(B124,[1]BDD!A:BJ,31,0)</f>
        <v>2 SUPERVISOR</v>
      </c>
      <c r="P124" s="8">
        <f>VLOOKUP(B124,[1]BDD!A:BJ,35,0)</f>
        <v>329</v>
      </c>
      <c r="R124" s="2" t="s">
        <v>327</v>
      </c>
      <c r="S124" s="1"/>
      <c r="T124" s="1" t="s">
        <v>9</v>
      </c>
      <c r="U124" s="7" t="str">
        <f>VLOOKUP(B124,[1]BDD!A:BJ,60,0)</f>
        <v>VIGENTE</v>
      </c>
      <c r="X124" s="6">
        <v>1</v>
      </c>
      <c r="Y124" s="5">
        <v>44293</v>
      </c>
      <c r="Z124" s="4" t="str">
        <f>VLOOKUP(B124,[1]BDD!A:BJ,62,0)</f>
        <v xml:space="preserve">https://community.secop.gov.co/Public/Tendering/OpportunityDetail/Index?noticeUID=CO1.NTC.2640313&amp;isFromPublicArea=True&amp;isModal=False
</v>
      </c>
      <c r="AA124" t="str">
        <f>CONCATENATE("EXAMENES_MED_",B124,"-",D124," ",C124)</f>
        <v>EXAMENES_MED_NC-CPS-122-2022-EDER GUILLERMO PINZON GARCIA</v>
      </c>
    </row>
    <row r="125" spans="1:27" ht="12.75" x14ac:dyDescent="0.2">
      <c r="A125" s="8">
        <v>124</v>
      </c>
      <c r="B125" s="14" t="s">
        <v>572</v>
      </c>
      <c r="C125" s="6" t="s">
        <v>571</v>
      </c>
      <c r="D125" s="6" t="s">
        <v>570</v>
      </c>
      <c r="E125" s="13">
        <f>VLOOKUP(B125,[1]BDD!A:BJ,20,0)</f>
        <v>1032402519</v>
      </c>
      <c r="F125" s="11" t="s">
        <v>5</v>
      </c>
      <c r="G125" s="12">
        <v>32140</v>
      </c>
      <c r="H125" s="18" t="s">
        <v>5</v>
      </c>
      <c r="I125" s="10" t="s">
        <v>19</v>
      </c>
      <c r="J125" s="10" t="s">
        <v>25</v>
      </c>
      <c r="K125" s="8" t="str">
        <f>VLOOKUP(B125,[1]BDD!A:BJ,7,0)</f>
        <v>Prestación de servicios profesionales para el apoyo en la formulación y seguimiento a instancias internacionales delegadas, así como de acciones de seguimiento en torno a la cooperación técnica y financiera de Parques Nacionales Naturales de Colombia.</v>
      </c>
      <c r="L125" s="6" t="s">
        <v>569</v>
      </c>
      <c r="M125" s="6">
        <v>3143486609</v>
      </c>
      <c r="N125" s="9">
        <f>VLOOKUP(B125,[1]BDD!A:BJ,15,0)</f>
        <v>6794000</v>
      </c>
      <c r="O125" s="8" t="str">
        <f>VLOOKUP(B125,[1]BDD!A:BJ,31,0)</f>
        <v>2 SUPERVISOR</v>
      </c>
      <c r="P125" s="8">
        <f>VLOOKUP(B125,[1]BDD!A:BJ,35,0)</f>
        <v>345</v>
      </c>
      <c r="R125" s="2" t="s">
        <v>441</v>
      </c>
      <c r="S125" s="1"/>
      <c r="T125" s="1" t="s">
        <v>9</v>
      </c>
      <c r="U125" s="7" t="str">
        <f>VLOOKUP(B125,[1]BDD!A:BJ,60,0)</f>
        <v>VIGENTE</v>
      </c>
      <c r="X125" s="6">
        <v>1</v>
      </c>
      <c r="Y125" s="5">
        <v>44219</v>
      </c>
      <c r="Z125" s="4" t="str">
        <f>VLOOKUP(B125,[1]BDD!A:BJ,62,0)</f>
        <v xml:space="preserve">https://community.secop.gov.co/Public/Tendering/OpportunityDetail/Index?noticeUID=CO1.NTC.2548568&amp;isFromPublicArea=True&amp;isModal=False
</v>
      </c>
      <c r="AA125" t="str">
        <f>CONCATENATE("EXAMENES_MED_",B125,"-",D125," ",C125)</f>
        <v>EXAMENES_MED_NC-CPS-123-2022-LAURA MILENA CAMACHO JARAMILLO</v>
      </c>
    </row>
    <row r="126" spans="1:27" ht="12.75" x14ac:dyDescent="0.2">
      <c r="A126" s="8">
        <v>125</v>
      </c>
      <c r="B126" s="14" t="s">
        <v>568</v>
      </c>
      <c r="C126" s="6" t="s">
        <v>567</v>
      </c>
      <c r="D126" s="6" t="s">
        <v>566</v>
      </c>
      <c r="E126" s="13">
        <f>VLOOKUP(B126,[1]BDD!A:BJ,20,0)</f>
        <v>34321413</v>
      </c>
      <c r="F126" s="11" t="s">
        <v>565</v>
      </c>
      <c r="G126" s="12">
        <v>30452</v>
      </c>
      <c r="H126" s="18" t="s">
        <v>110</v>
      </c>
      <c r="I126" s="10" t="s">
        <v>4</v>
      </c>
      <c r="J126" s="10" t="s">
        <v>267</v>
      </c>
      <c r="K126" s="8" t="str">
        <f>VLOOKUP(B126,[1]BDD!A:BJ,7,0)</f>
        <v>Prestar servicios profesionales para aplicar los ejercicios de seguimiento a los planes de manejo, acompañamiento a la formulación de los mismos y apoyo a procesos de educación y formación.</v>
      </c>
      <c r="L126" s="6" t="s">
        <v>564</v>
      </c>
      <c r="M126" s="6">
        <v>3117297823</v>
      </c>
      <c r="N126" s="9">
        <f>VLOOKUP(B126,[1]BDD!A:BJ,15,0)</f>
        <v>5700000</v>
      </c>
      <c r="O126" s="8" t="str">
        <f>VLOOKUP(B126,[1]BDD!A:BJ,31,0)</f>
        <v>2 SUPERVISOR</v>
      </c>
      <c r="P126" s="8">
        <f>VLOOKUP(B126,[1]BDD!A:BJ,35,0)</f>
        <v>329</v>
      </c>
      <c r="R126" s="2" t="s">
        <v>366</v>
      </c>
      <c r="S126" s="1"/>
      <c r="T126" s="1" t="s">
        <v>9</v>
      </c>
      <c r="U126" s="7" t="str">
        <f>VLOOKUP(B126,[1]BDD!A:BJ,60,0)</f>
        <v>VIGENTE</v>
      </c>
      <c r="X126" s="6"/>
      <c r="Y126" s="5">
        <v>43510</v>
      </c>
      <c r="Z126" s="4" t="str">
        <f>VLOOKUP(B126,[1]BDD!A:BJ,62,0)</f>
        <v xml:space="preserve">https://community.secop.gov.co/Public/Tendering/OpportunityDetail/Index?noticeUID=CO1.NTC.2637685&amp;isFromPublicArea=True&amp;isModal=False
</v>
      </c>
      <c r="AA126" t="str">
        <f>CONCATENATE("EXAMENES_MED_",B126,"-",D126," ",C126)</f>
        <v>EXAMENES_MED_NC-CPS-124-2022-VIVIANA  MORENO QUINTERO</v>
      </c>
    </row>
    <row r="127" spans="1:27" ht="12.75" x14ac:dyDescent="0.2">
      <c r="A127" s="8">
        <v>126</v>
      </c>
      <c r="B127" s="14" t="s">
        <v>563</v>
      </c>
      <c r="C127" s="6" t="s">
        <v>562</v>
      </c>
      <c r="D127" s="6" t="s">
        <v>561</v>
      </c>
      <c r="E127" s="13">
        <f>VLOOKUP(B127,[1]BDD!A:BJ,20,0)</f>
        <v>79139548</v>
      </c>
      <c r="F127" s="11" t="s">
        <v>560</v>
      </c>
      <c r="G127" s="12">
        <v>26582</v>
      </c>
      <c r="H127" s="18" t="s">
        <v>5</v>
      </c>
      <c r="I127" s="10" t="s">
        <v>26</v>
      </c>
      <c r="J127" s="10" t="s">
        <v>306</v>
      </c>
      <c r="K127" s="8" t="str">
        <f>VLOOKUP(B127,[1]BDD!A:BJ,7,0)</f>
        <v>Prestación de servicios profesionales para aplicar estrategias de información, educación y comunicación en los procesos de nuevas áreas y ampliaciones liderados desde Subdirección de Gestión y Manejo de Áreas Protegidas; así como apoyar la implementación para la consolidación de la Política del SINAP estipulada en el documento CONPES 4050.</v>
      </c>
      <c r="L127" s="6" t="s">
        <v>559</v>
      </c>
      <c r="M127" s="6">
        <v>3112364765</v>
      </c>
      <c r="N127" s="9">
        <f>VLOOKUP(B127,[1]BDD!A:BJ,15,0)</f>
        <v>6304000</v>
      </c>
      <c r="O127" s="8" t="str">
        <f>VLOOKUP(B127,[1]BDD!A:BJ,31,0)</f>
        <v>2 SUPERVISOR</v>
      </c>
      <c r="P127" s="8">
        <f>VLOOKUP(B127,[1]BDD!A:BJ,35,0)</f>
        <v>330</v>
      </c>
      <c r="R127" s="2" t="s">
        <v>558</v>
      </c>
      <c r="S127" s="1"/>
      <c r="T127" s="1" t="s">
        <v>9</v>
      </c>
      <c r="U127" s="7" t="str">
        <f>VLOOKUP(B127,[1]BDD!A:BJ,60,0)</f>
        <v>VIGENTE</v>
      </c>
      <c r="X127" s="6">
        <v>1</v>
      </c>
      <c r="Y127" s="5">
        <v>43360</v>
      </c>
      <c r="Z127" s="4" t="str">
        <f>VLOOKUP(B127,[1]BDD!A:BJ,62,0)</f>
        <v xml:space="preserve">https://community.secop.gov.co/Public/Tendering/OpportunityDetail/Index?noticeUID=CO1.NTC.2604924&amp;isFromPublicArea=True&amp;isModal=False
</v>
      </c>
      <c r="AA127" t="str">
        <f>CONCATENATE("EXAMENES_MED_",B127,"-",D127," ",C127)</f>
        <v>EXAMENES_MED_NC-CPS-125-2022-RODRIGO ALEJANDRO DURAN BAHAMON</v>
      </c>
    </row>
    <row r="128" spans="1:27" ht="12.75" x14ac:dyDescent="0.2">
      <c r="A128" s="8">
        <v>127</v>
      </c>
      <c r="B128" s="14" t="s">
        <v>557</v>
      </c>
      <c r="C128" s="6" t="s">
        <v>556</v>
      </c>
      <c r="D128" s="6" t="s">
        <v>555</v>
      </c>
      <c r="E128" s="13">
        <f>VLOOKUP(B128,[1]BDD!A:BJ,20,0)</f>
        <v>34066254</v>
      </c>
      <c r="F128" s="11" t="s">
        <v>554</v>
      </c>
      <c r="G128" s="16">
        <v>31214</v>
      </c>
      <c r="H128" s="18" t="s">
        <v>554</v>
      </c>
      <c r="I128" s="10" t="s">
        <v>26</v>
      </c>
      <c r="J128" s="10" t="s">
        <v>267</v>
      </c>
      <c r="K128" s="8" t="str">
        <f>VLOOKUP(B128,[1]BDD!A:BJ,7,0)</f>
        <v>Prestar servicios profesionales de orientación técnica a las áreas protegidas con vocación ecoturística, en la implementación y seguimiento a los planes estatégicos de ecoturismo.</v>
      </c>
      <c r="L128" s="6" t="s">
        <v>553</v>
      </c>
      <c r="M128" s="6">
        <v>3146304994</v>
      </c>
      <c r="N128" s="9">
        <f>VLOOKUP(B128,[1]BDD!A:BJ,15,0)</f>
        <v>6304000</v>
      </c>
      <c r="O128" s="8" t="str">
        <f>VLOOKUP(B128,[1]BDD!A:BJ,31,0)</f>
        <v>2 SUPERVISOR</v>
      </c>
      <c r="P128" s="8">
        <f>VLOOKUP(B128,[1]BDD!A:BJ,35,0)</f>
        <v>330</v>
      </c>
      <c r="R128" s="2" t="s">
        <v>552</v>
      </c>
      <c r="S128" s="1"/>
      <c r="T128" s="1" t="s">
        <v>9</v>
      </c>
      <c r="U128" s="7" t="str">
        <f>VLOOKUP(B128,[1]BDD!A:BJ,60,0)</f>
        <v>VIGENTE</v>
      </c>
      <c r="X128" s="6">
        <v>1</v>
      </c>
      <c r="Y128" s="5">
        <v>44204</v>
      </c>
      <c r="Z128" s="4" t="str">
        <f>VLOOKUP(B128,[1]BDD!A:BJ,62,0)</f>
        <v xml:space="preserve">https://community.secop.gov.co/Public/Tendering/OpportunityDetail/Index?noticeUID=CO1.NTC.2638408&amp;isFromPublicArea=True&amp;isModal=False
</v>
      </c>
      <c r="AA128" t="str">
        <f>CONCATENATE("EXAMENES_MED_",B128,"-",D128," ",C128)</f>
        <v>EXAMENES_MED_NC-CPS-126-2022-LILIANA QUIROGA VILLADA</v>
      </c>
    </row>
    <row r="129" spans="1:27" ht="12.75" x14ac:dyDescent="0.2">
      <c r="A129" s="8">
        <v>128</v>
      </c>
      <c r="B129" s="14" t="s">
        <v>551</v>
      </c>
      <c r="C129" s="6" t="s">
        <v>550</v>
      </c>
      <c r="D129" s="6" t="s">
        <v>272</v>
      </c>
      <c r="E129" s="13">
        <f>VLOOKUP(B129,[1]BDD!A:BJ,20,0)</f>
        <v>0</v>
      </c>
      <c r="F129" s="11" t="s">
        <v>219</v>
      </c>
      <c r="G129" s="41" t="s">
        <v>219</v>
      </c>
      <c r="H129" s="18" t="s">
        <v>219</v>
      </c>
      <c r="I129" s="10" t="s">
        <v>219</v>
      </c>
      <c r="J129" s="10" t="s">
        <v>219</v>
      </c>
      <c r="K129" s="8" t="str">
        <f>VLOOKUP(B129,[1]BDD!A:BJ,7,0)</f>
        <v>Prestación de servicios profesionales de arquitectura en la Subdirección Administrativa y Financiera - Grupo de Infraestructura para apoyar la ejecución de actividades, programas, y proyectos que se ejecuten en Parques Nacionales de Colombia.</v>
      </c>
      <c r="L129" s="6" t="s">
        <v>219</v>
      </c>
      <c r="M129" s="6" t="s">
        <v>219</v>
      </c>
      <c r="N129" s="9">
        <f>VLOOKUP(B129,[1]BDD!A:BJ,15,0)</f>
        <v>6304000</v>
      </c>
      <c r="O129" s="8" t="str">
        <f>VLOOKUP(B129,[1]BDD!A:BJ,31,0)</f>
        <v>2 SUPERVISOR</v>
      </c>
      <c r="P129" s="8">
        <f>VLOOKUP(B129,[1]BDD!A:BJ,35,0)</f>
        <v>342</v>
      </c>
      <c r="R129" s="2" t="s">
        <v>219</v>
      </c>
      <c r="S129" s="1"/>
      <c r="T129" s="1" t="s">
        <v>219</v>
      </c>
      <c r="U129" s="7" t="str">
        <f>VLOOKUP(B129,[1]BDD!A:BJ,60,0)</f>
        <v>VIGENTE</v>
      </c>
      <c r="X129" s="6">
        <v>1</v>
      </c>
      <c r="Y129" s="6" t="s">
        <v>219</v>
      </c>
      <c r="Z129" s="4" t="str">
        <f>VLOOKUP(B129,[1]BDD!A:BJ,62,0)</f>
        <v xml:space="preserve">https://community.secop.gov.co/Public/Tendering/OpportunityDetail/Index?noticeUID=CO1.NTC.2628481&amp;isFromPublicArea=True&amp;isModal=False
</v>
      </c>
      <c r="AA129" t="str">
        <f>CONCATENATE("EXAMENES_MED_",B129,"-",D129," ",C129)</f>
        <v>EXAMENES_MED_NC-CPS-127-2022-JUAN SEBASTIAN NEIRA SARMIENTO</v>
      </c>
    </row>
    <row r="130" spans="1:27" ht="12.75" x14ac:dyDescent="0.2">
      <c r="A130" s="8">
        <v>129</v>
      </c>
      <c r="B130" s="14" t="s">
        <v>549</v>
      </c>
      <c r="C130" s="6" t="s">
        <v>548</v>
      </c>
      <c r="D130" s="6" t="s">
        <v>547</v>
      </c>
      <c r="E130" s="13">
        <f>VLOOKUP(B130,[1]BDD!A:BJ,20,0)</f>
        <v>1015401742</v>
      </c>
      <c r="F130" s="11" t="s">
        <v>5</v>
      </c>
      <c r="G130" s="12">
        <v>32065</v>
      </c>
      <c r="H130" s="18" t="s">
        <v>5</v>
      </c>
      <c r="I130" s="10" t="s">
        <v>19</v>
      </c>
      <c r="J130" s="10" t="s">
        <v>215</v>
      </c>
      <c r="K130" s="8" t="str">
        <f>VLOOKUP(B130,[1]BDD!A:BJ,7,0)</f>
        <v xml:space="preserve"> Prestación de servicios profesionales para aplicar criterios biofísicos e información técnica que respalde los procesos de nuevas áreas protegidas y ampliaciones, liderados desde la Subdirección de Gestión y Manejo de Áreas Protegidas; así como apoyar la implementación para la consolidación de la Política del SINAP estipulada en el documento CONPES 4050 en temas de su especialidad.</v>
      </c>
      <c r="L130" s="6" t="s">
        <v>546</v>
      </c>
      <c r="M130" s="6">
        <v>3016657144</v>
      </c>
      <c r="N130" s="9">
        <f>VLOOKUP(B130,[1]BDD!A:BJ,15,0)</f>
        <v>6304000</v>
      </c>
      <c r="O130" s="8" t="str">
        <f>VLOOKUP(B130,[1]BDD!A:BJ,31,0)</f>
        <v>2 SUPERVISOR</v>
      </c>
      <c r="P130" s="8">
        <f>VLOOKUP(B130,[1]BDD!A:BJ,35,0)</f>
        <v>330</v>
      </c>
      <c r="R130" s="2" t="s">
        <v>353</v>
      </c>
      <c r="S130" s="1"/>
      <c r="T130" s="1" t="s">
        <v>9</v>
      </c>
      <c r="U130" s="7" t="str">
        <f>VLOOKUP(B130,[1]BDD!A:BJ,60,0)</f>
        <v>VIGENTE</v>
      </c>
      <c r="X130" s="6">
        <v>1</v>
      </c>
      <c r="Y130" s="5">
        <v>44250</v>
      </c>
      <c r="Z130" s="4" t="str">
        <f>VLOOKUP(B130,[1]BDD!A:BJ,62,0)</f>
        <v xml:space="preserve">https://community.secop.gov.co/Public/Tendering/OpportunityDetail/Index?noticeUID=CO1.NTC.2638947&amp;isFromPublicArea=True&amp;isModal=False
</v>
      </c>
      <c r="AA130" t="str">
        <f>CONCATENATE("EXAMENES_MED_",B130,"-",D130," ",C130)</f>
        <v>EXAMENES_MED_NC-CPS-128-2022-CLAUDIA PATRICIA GALINDO RODRIGUEZ</v>
      </c>
    </row>
    <row r="131" spans="1:27" ht="12.75" x14ac:dyDescent="0.2">
      <c r="A131" s="8">
        <v>130</v>
      </c>
      <c r="B131" s="14" t="s">
        <v>545</v>
      </c>
      <c r="C131" s="6" t="s">
        <v>544</v>
      </c>
      <c r="D131" s="6" t="s">
        <v>543</v>
      </c>
      <c r="E131" s="13">
        <f>VLOOKUP(B131,[1]BDD!A:BJ,20,0)</f>
        <v>80540287</v>
      </c>
      <c r="F131" s="11" t="s">
        <v>541</v>
      </c>
      <c r="G131" s="16" t="s">
        <v>542</v>
      </c>
      <c r="H131" s="18" t="s">
        <v>541</v>
      </c>
      <c r="I131" s="10" t="s">
        <v>26</v>
      </c>
      <c r="J131" s="10" t="s">
        <v>215</v>
      </c>
      <c r="K131" s="8" t="str">
        <f>VLOOKUP(B131,[1]BDD!A:BJ,7,0)</f>
        <v>Prestación de servicios profesionales para la implementación de la política pública CONPES 4050 en el componente de representatividad ecosistémica y conectividad ecológica, la evaluación del estado de la representatividad del SINAP a nivel nacional y el estado de conservación de las áreas protegidas a registrar en el RUNAP, para la Subdirección de Gestión y Manejo de Áreas Protegidas.</v>
      </c>
      <c r="L131" s="2" t="s">
        <v>540</v>
      </c>
      <c r="M131" s="6">
        <v>3192377607</v>
      </c>
      <c r="N131" s="9">
        <f>VLOOKUP(B131,[1]BDD!A:BJ,15,0)</f>
        <v>6304000</v>
      </c>
      <c r="O131" s="8" t="str">
        <f>VLOOKUP(B131,[1]BDD!A:BJ,31,0)</f>
        <v>2 SUPERVISOR</v>
      </c>
      <c r="P131" s="8">
        <f>VLOOKUP(B131,[1]BDD!A:BJ,35,0)</f>
        <v>330</v>
      </c>
      <c r="R131" s="2" t="s">
        <v>491</v>
      </c>
      <c r="S131" s="1"/>
      <c r="T131" s="1" t="s">
        <v>9</v>
      </c>
      <c r="U131" s="7" t="str">
        <f>VLOOKUP(B131,[1]BDD!A:BJ,60,0)</f>
        <v>VIGENTE</v>
      </c>
      <c r="X131" s="6">
        <v>1</v>
      </c>
      <c r="Y131" s="47">
        <v>44233</v>
      </c>
      <c r="Z131" s="4" t="str">
        <f>VLOOKUP(B131,[1]BDD!A:BJ,62,0)</f>
        <v xml:space="preserve">https://community.secop.gov.co/Public/Tendering/OpportunityDetail/Index?noticeUID=CO1.NTC.2653144&amp;isFromPublicArea=True&amp;isModal=False
</v>
      </c>
      <c r="AA131" t="str">
        <f>CONCATENATE("EXAMENES_MED_",B131,"-",D131," ",C131)</f>
        <v>EXAMENES_MED_NC-CPS-129-2022-OMAR  JARAMILLO RODRIGUEZ</v>
      </c>
    </row>
    <row r="132" spans="1:27" ht="12.75" x14ac:dyDescent="0.2">
      <c r="A132" s="8">
        <v>131</v>
      </c>
      <c r="B132" s="14" t="s">
        <v>539</v>
      </c>
      <c r="C132" s="6" t="s">
        <v>538</v>
      </c>
      <c r="D132" s="6" t="s">
        <v>537</v>
      </c>
      <c r="E132" s="13">
        <f>VLOOKUP(B132,[1]BDD!A:BJ,20,0)</f>
        <v>80418154</v>
      </c>
      <c r="F132" s="11" t="s">
        <v>219</v>
      </c>
      <c r="G132" s="41" t="s">
        <v>219</v>
      </c>
      <c r="H132" s="18" t="s">
        <v>219</v>
      </c>
      <c r="I132" s="10" t="s">
        <v>219</v>
      </c>
      <c r="J132" s="10" t="s">
        <v>215</v>
      </c>
      <c r="K132" s="8" t="str">
        <f>VLOOKUP(B132,[1]BDD!A:BJ,7,0)</f>
        <v>Prestación de servicios profesionales de arquitectura en la Subdirección Administrativa y Financiera - Grupo de Infraestructura para apoyar la ejecución de actividades programas y proyectos que se ejecuten en parques nacionales naturales de Colombia.</v>
      </c>
      <c r="L132" s="6" t="s">
        <v>219</v>
      </c>
      <c r="M132" s="6" t="s">
        <v>219</v>
      </c>
      <c r="N132" s="9">
        <f>VLOOKUP(B132,[1]BDD!A:BJ,15,0)</f>
        <v>6304000</v>
      </c>
      <c r="O132" s="8" t="str">
        <f>VLOOKUP(B132,[1]BDD!A:BJ,31,0)</f>
        <v>2 SUPERVISOR</v>
      </c>
      <c r="P132" s="8">
        <f>VLOOKUP(B132,[1]BDD!A:BJ,35,0)</f>
        <v>345</v>
      </c>
      <c r="R132" s="2" t="s">
        <v>219</v>
      </c>
      <c r="S132" s="1"/>
      <c r="T132" s="1" t="s">
        <v>219</v>
      </c>
      <c r="U132" s="7" t="str">
        <f>VLOOKUP(B132,[1]BDD!A:BJ,60,0)</f>
        <v>VIGENTE</v>
      </c>
      <c r="X132" s="6">
        <v>1</v>
      </c>
      <c r="Y132" s="6" t="s">
        <v>219</v>
      </c>
      <c r="Z132" s="4" t="str">
        <f>VLOOKUP(B132,[1]BDD!A:BJ,62,0)</f>
        <v>https://community.secop.gov.co/Public/Tendering/OpportunityDetail/Index?noticeUID=CO1.NTC.2551244&amp;isFromPublicArea=True&amp;isModal=False</v>
      </c>
      <c r="AA132" t="str">
        <f>CONCATENATE("EXAMENES_MED_",B132,"-",D132," ",C132)</f>
        <v>EXAMENES_MED_NC-CPS-130-2022-PABLO EMILIO LONDOÑO ANGEL</v>
      </c>
    </row>
    <row r="133" spans="1:27" ht="12.75" x14ac:dyDescent="0.2">
      <c r="A133" s="8">
        <v>132</v>
      </c>
      <c r="B133" s="14" t="s">
        <v>536</v>
      </c>
      <c r="C133" s="6" t="s">
        <v>535</v>
      </c>
      <c r="D133" s="6" t="s">
        <v>534</v>
      </c>
      <c r="E133" s="13">
        <f>VLOOKUP(B133,[1]BDD!A:BJ,20,0)</f>
        <v>80816932</v>
      </c>
      <c r="F133" s="11" t="s">
        <v>5</v>
      </c>
      <c r="G133" s="12">
        <v>30861</v>
      </c>
      <c r="H133" s="18" t="s">
        <v>5</v>
      </c>
      <c r="I133" s="10" t="s">
        <v>26</v>
      </c>
      <c r="J133" s="10" t="s">
        <v>215</v>
      </c>
      <c r="K133" s="8" t="str">
        <f>VLOOKUP(B133,[1]BDD!A:BJ,7,0)</f>
        <v>Prestar los servicios profesionales para la administración de nube, soporte y desarrollo de los sistemas de información de la entidad</v>
      </c>
      <c r="L133" s="46" t="s">
        <v>533</v>
      </c>
      <c r="M133" s="6">
        <v>3188527573</v>
      </c>
      <c r="N133" s="9">
        <f>VLOOKUP(B133,[1]BDD!A:BJ,15,0)</f>
        <v>7574000</v>
      </c>
      <c r="O133" s="8" t="str">
        <f>VLOOKUP(B133,[1]BDD!A:BJ,31,0)</f>
        <v>2 SUPERVISOR</v>
      </c>
      <c r="P133" s="8">
        <f>VLOOKUP(B133,[1]BDD!A:BJ,35,0)</f>
        <v>340</v>
      </c>
      <c r="R133" s="2" t="s">
        <v>345</v>
      </c>
      <c r="S133" s="1"/>
      <c r="T133" s="1" t="s">
        <v>9</v>
      </c>
      <c r="U133" s="7" t="str">
        <f>VLOOKUP(B133,[1]BDD!A:BJ,60,0)</f>
        <v>VIGENTE</v>
      </c>
      <c r="X133" s="6">
        <v>1</v>
      </c>
      <c r="Y133" s="5">
        <v>44230</v>
      </c>
      <c r="Z133" s="4" t="str">
        <f>VLOOKUP(B133,[1]BDD!A:BJ,62,0)</f>
        <v xml:space="preserve">https://community.secop.gov.co/Public/Tendering/OpportunityDetail/Index?noticeUID=CO1.NTC.2639735&amp;isFromPublicArea=True&amp;isModal=False
</v>
      </c>
      <c r="AA133" t="str">
        <f>CONCATENATE("EXAMENES_MED_",B133,"-",D133," ",C133)</f>
        <v>EXAMENES_MED_NC-CPS-131-2022-EDUARDO  CORTES ZUBIETA</v>
      </c>
    </row>
    <row r="134" spans="1:27" ht="12.75" x14ac:dyDescent="0.2">
      <c r="A134" s="8">
        <v>133</v>
      </c>
      <c r="B134" s="14" t="s">
        <v>532</v>
      </c>
      <c r="C134" s="6" t="s">
        <v>531</v>
      </c>
      <c r="D134" s="6" t="s">
        <v>530</v>
      </c>
      <c r="E134" s="13">
        <f>VLOOKUP(B134,[1]BDD!A:BJ,20,0)</f>
        <v>1053585621</v>
      </c>
      <c r="F134" s="11" t="s">
        <v>529</v>
      </c>
      <c r="G134" s="16">
        <v>33439</v>
      </c>
      <c r="H134" s="18" t="s">
        <v>529</v>
      </c>
      <c r="I134" s="10" t="s">
        <v>26</v>
      </c>
      <c r="J134" s="10" t="s">
        <v>25</v>
      </c>
      <c r="K134" s="8" t="str">
        <f>VLOOKUP(B134,[1]BDD!A:BJ,7,0)</f>
        <v>Prestación de servicios profesionales al grupo de planeacion y manejo para el seguimiento y monitoreo a los procesos de restauracion ecológica de Parques Nacionales Naturales</v>
      </c>
      <c r="L134" s="6" t="s">
        <v>528</v>
      </c>
      <c r="M134" s="6">
        <v>3142036075</v>
      </c>
      <c r="N134" s="9">
        <f>VLOOKUP(B134,[1]BDD!A:BJ,15,0)</f>
        <v>4680000</v>
      </c>
      <c r="O134" s="8" t="str">
        <f>VLOOKUP(B134,[1]BDD!A:BJ,31,0)</f>
        <v>2 SUPERVISOR</v>
      </c>
      <c r="P134" s="8">
        <f>VLOOKUP(B134,[1]BDD!A:BJ,35,0)</f>
        <v>329</v>
      </c>
      <c r="R134" s="2" t="s">
        <v>366</v>
      </c>
      <c r="S134" s="1"/>
      <c r="T134" s="1" t="s">
        <v>9</v>
      </c>
      <c r="U134" s="7" t="str">
        <f>VLOOKUP(B134,[1]BDD!A:BJ,60,0)</f>
        <v>VIGENTE</v>
      </c>
      <c r="X134" s="6">
        <v>1</v>
      </c>
      <c r="Y134" s="5">
        <v>43993</v>
      </c>
      <c r="Z134" s="4" t="str">
        <f>VLOOKUP(B134,[1]BDD!A:BJ,62,0)</f>
        <v xml:space="preserve">https://community.secop.gov.co/Public/Tendering/OpportunityDetail/Index?noticeUID=CO1.NTC.2642181&amp;isFromPublicArea=True&amp;isModal=False
</v>
      </c>
      <c r="AA134" t="str">
        <f>CONCATENATE("EXAMENES_MED_",B134,"-",D134," ",C134)</f>
        <v>EXAMENES_MED_NC-CPS-132-2022-MARIA ANGELICA NEGRO MORENO</v>
      </c>
    </row>
    <row r="135" spans="1:27" ht="12.75" x14ac:dyDescent="0.2">
      <c r="A135" s="8">
        <v>134</v>
      </c>
      <c r="B135" s="14" t="s">
        <v>527</v>
      </c>
      <c r="C135" s="6" t="s">
        <v>526</v>
      </c>
      <c r="D135" s="6" t="s">
        <v>525</v>
      </c>
      <c r="E135" s="13">
        <f>VLOOKUP(B135,[1]BDD!A:BJ,20,0)</f>
        <v>52249482</v>
      </c>
      <c r="F135" s="11" t="s">
        <v>453</v>
      </c>
      <c r="G135" s="12">
        <v>28234</v>
      </c>
      <c r="H135" s="18" t="s">
        <v>453</v>
      </c>
      <c r="I135" s="10" t="s">
        <v>19</v>
      </c>
      <c r="J135" s="10" t="s">
        <v>238</v>
      </c>
      <c r="K135" s="8" t="str">
        <f>VLOOKUP(B135,[1]BDD!A:BJ,7,0)</f>
        <v>Prestación de servicios profesionales para la administración en el componente temático del Registro Único Nacional de Áreas Protegidas - RUNAP y orientación a las autoridades ambientales competentes para el uso correcto de este aplicativo, desde la Subdirección de Gestión y Manejo de Áreas Protegidas.</v>
      </c>
      <c r="L135" s="6" t="s">
        <v>524</v>
      </c>
      <c r="M135" s="6">
        <v>3057137416</v>
      </c>
      <c r="N135" s="9">
        <f>VLOOKUP(B135,[1]BDD!A:BJ,15,0)</f>
        <v>6665000</v>
      </c>
      <c r="O135" s="8" t="str">
        <f>VLOOKUP(B135,[1]BDD!A:BJ,31,0)</f>
        <v>2 SUPERVISOR</v>
      </c>
      <c r="P135" s="8">
        <f>VLOOKUP(B135,[1]BDD!A:BJ,35,0)</f>
        <v>310</v>
      </c>
      <c r="R135" s="2" t="s">
        <v>366</v>
      </c>
      <c r="S135" s="1"/>
      <c r="T135" s="1" t="s">
        <v>9</v>
      </c>
      <c r="U135" s="7" t="str">
        <f>VLOOKUP(B135,[1]BDD!A:BJ,60,0)</f>
        <v>VIGENTE</v>
      </c>
      <c r="X135" s="6">
        <v>1</v>
      </c>
      <c r="Y135" s="5">
        <v>44218</v>
      </c>
      <c r="Z135" s="4" t="str">
        <f>VLOOKUP(B135,[1]BDD!A:BJ,62,0)</f>
        <v xml:space="preserve">https://community.secop.gov.co/Public/Tendering/OpportunityDetail/Index?noticeUID=CO1.NTC.2648901&amp;isFromPublicArea=True&amp;isModal=False
</v>
      </c>
      <c r="AA135" t="str">
        <f>CONCATENATE("EXAMENES_MED_",B135,"-",D135," ",C135)</f>
        <v>EXAMENES_MED_NC-CPS-133-2022-DALIA MARCELA ALVEAR PACHECO</v>
      </c>
    </row>
    <row r="136" spans="1:27" ht="12.75" x14ac:dyDescent="0.2">
      <c r="A136" s="8">
        <v>135</v>
      </c>
      <c r="B136" s="14" t="s">
        <v>523</v>
      </c>
      <c r="C136" s="6" t="s">
        <v>522</v>
      </c>
      <c r="D136" s="6" t="s">
        <v>521</v>
      </c>
      <c r="E136" s="13">
        <f>VLOOKUP(B136,[1]BDD!A:BJ,20,0)</f>
        <v>1032406008</v>
      </c>
      <c r="F136" s="11" t="s">
        <v>5</v>
      </c>
      <c r="G136" s="43">
        <v>32183</v>
      </c>
      <c r="H136" s="18" t="s">
        <v>5</v>
      </c>
      <c r="I136" s="22" t="s">
        <v>4</v>
      </c>
      <c r="J136" s="10" t="s">
        <v>25</v>
      </c>
      <c r="K136" s="8" t="str">
        <f>VLOOKUP(B136,[1]BDD!A:BJ,7,0)</f>
        <v>Prestación de servicios profesionales para garantizar la consolidación y análisis de información cartografica y alfanumerica para prevención, vigilancia y control a través de la plataforma SMART.</v>
      </c>
      <c r="L136" s="6" t="s">
        <v>520</v>
      </c>
      <c r="M136" s="6">
        <v>3013589964</v>
      </c>
      <c r="N136" s="9">
        <f>VLOOKUP(B136,[1]BDD!A:BJ,15,0)</f>
        <v>6304000</v>
      </c>
      <c r="O136" s="8" t="str">
        <f>VLOOKUP(B136,[1]BDD!A:BJ,31,0)</f>
        <v>2 SUPERVISOR</v>
      </c>
      <c r="P136" s="8">
        <f>VLOOKUP(B136,[1]BDD!A:BJ,35,0)</f>
        <v>330</v>
      </c>
      <c r="R136" s="2" t="s">
        <v>380</v>
      </c>
      <c r="S136" s="1"/>
      <c r="T136" s="1" t="s">
        <v>9</v>
      </c>
      <c r="U136" s="7" t="str">
        <f>VLOOKUP(B136,[1]BDD!A:BJ,60,0)</f>
        <v>VIGENTE</v>
      </c>
      <c r="X136" s="6">
        <v>1</v>
      </c>
      <c r="Y136" s="5">
        <v>43471</v>
      </c>
      <c r="Z136" s="4" t="str">
        <f>VLOOKUP(B136,[1]BDD!A:BJ,62,0)</f>
        <v xml:space="preserve">https://community.secop.gov.co/Public/Tendering/OpportunityDetail/Index?noticeUID=CO1.NTC.2650352&amp;isFromPublicArea=True&amp;isModal=False
</v>
      </c>
      <c r="AA136" t="str">
        <f>CONCATENATE("EXAMENES_MED_",B136,"-",D136," ",C136)</f>
        <v>EXAMENES_MED_NC-CPS-134-2022-JORGE ANDRES DUARTE TORRES</v>
      </c>
    </row>
    <row r="137" spans="1:27" ht="12.75" x14ac:dyDescent="0.2">
      <c r="A137" s="8">
        <v>136</v>
      </c>
      <c r="B137" s="14" t="s">
        <v>519</v>
      </c>
      <c r="C137" s="6" t="s">
        <v>518</v>
      </c>
      <c r="D137" s="6" t="s">
        <v>150</v>
      </c>
      <c r="E137" s="13">
        <f>VLOOKUP(B137,[1]BDD!A:BJ,20,0)</f>
        <v>1022366734</v>
      </c>
      <c r="F137" s="11" t="s">
        <v>5</v>
      </c>
      <c r="G137" s="12">
        <v>33157</v>
      </c>
      <c r="H137" s="18" t="s">
        <v>5</v>
      </c>
      <c r="I137" s="10" t="s">
        <v>4</v>
      </c>
      <c r="J137" s="10" t="s">
        <v>517</v>
      </c>
      <c r="K137" s="8" t="str">
        <f>VLOOKUP(B137,[1]BDD!A:BJ,7,0)</f>
        <v>Prestación de servicios profesionales para el análisis y diligenciamiento cartográfico de asuntos sectoriales requeridos por usuarios externos y articulados al interior de la entidad</v>
      </c>
      <c r="L137" s="6" t="s">
        <v>516</v>
      </c>
      <c r="M137" s="6">
        <v>3214148834</v>
      </c>
      <c r="N137" s="9">
        <f>VLOOKUP(B137,[1]BDD!A:BJ,15,0)</f>
        <v>3764000</v>
      </c>
      <c r="O137" s="8" t="str">
        <f>VLOOKUP(B137,[1]BDD!A:BJ,31,0)</f>
        <v>2 SUPERVISOR</v>
      </c>
      <c r="P137" s="8">
        <f>VLOOKUP(B137,[1]BDD!A:BJ,35,0)</f>
        <v>330</v>
      </c>
      <c r="R137" s="2" t="s">
        <v>486</v>
      </c>
      <c r="S137" s="1"/>
      <c r="T137" s="1" t="s">
        <v>9</v>
      </c>
      <c r="U137" s="7" t="str">
        <f>VLOOKUP(B137,[1]BDD!A:BJ,60,0)</f>
        <v>VIGENTE</v>
      </c>
      <c r="X137" s="6">
        <v>1</v>
      </c>
      <c r="Y137" s="19">
        <v>44236</v>
      </c>
      <c r="Z137" s="4" t="str">
        <f>VLOOKUP(B137,[1]BDD!A:BJ,62,0)</f>
        <v xml:space="preserve">https://community.secop.gov.co/Public/Tendering/OpportunityDetail/Index?noticeUID=CO1.NTC.2652647&amp;isFromPublicArea=True&amp;isModal=False
</v>
      </c>
      <c r="AA137" t="str">
        <f>CONCATENATE("EXAMENES_MED_",B137,"-",D137," ",C137)</f>
        <v>EXAMENES_MED_NC-CPS-135-2022-SANDRA MILENA DIAZ GOMEZ</v>
      </c>
    </row>
    <row r="138" spans="1:27" ht="12.75" x14ac:dyDescent="0.2">
      <c r="A138" s="8">
        <v>137</v>
      </c>
      <c r="B138" s="14" t="s">
        <v>515</v>
      </c>
      <c r="C138" s="6" t="s">
        <v>514</v>
      </c>
      <c r="D138" s="6" t="s">
        <v>513</v>
      </c>
      <c r="E138" s="13">
        <f>VLOOKUP(B138,[1]BDD!A:BJ,20,0)</f>
        <v>1075270999</v>
      </c>
      <c r="F138" s="11" t="s">
        <v>219</v>
      </c>
      <c r="G138" s="41" t="s">
        <v>219</v>
      </c>
      <c r="H138" s="18" t="s">
        <v>219</v>
      </c>
      <c r="I138" s="10" t="s">
        <v>219</v>
      </c>
      <c r="J138" s="10" t="s">
        <v>226</v>
      </c>
      <c r="K138" s="8" t="str">
        <f>VLOOKUP(B138,[1]BDD!A:BJ,7,0)</f>
        <v>Prestación de Servicios Profesionales para llevar a cabo las actividades propias del proceso de Gestión Contractual especialmente el tema de convenios liderados por Parques Nacionales Naturales de Colombia.</v>
      </c>
      <c r="L138" s="6" t="s">
        <v>219</v>
      </c>
      <c r="M138" s="6" t="s">
        <v>219</v>
      </c>
      <c r="N138" s="9">
        <f>VLOOKUP(B138,[1]BDD!A:BJ,15,0)</f>
        <v>6304000</v>
      </c>
      <c r="O138" s="8" t="str">
        <f>VLOOKUP(B138,[1]BDD!A:BJ,31,0)</f>
        <v>2 SUPERVISOR</v>
      </c>
      <c r="P138" s="8">
        <f>VLOOKUP(B138,[1]BDD!A:BJ,35,0)</f>
        <v>337</v>
      </c>
      <c r="R138" s="2" t="s">
        <v>219</v>
      </c>
      <c r="S138" s="1"/>
      <c r="T138" s="1" t="s">
        <v>219</v>
      </c>
      <c r="U138" s="7" t="str">
        <f>VLOOKUP(B138,[1]BDD!A:BJ,60,0)</f>
        <v>VIGENTE</v>
      </c>
      <c r="X138" s="6">
        <v>1</v>
      </c>
      <c r="Y138" s="6" t="s">
        <v>219</v>
      </c>
      <c r="Z138" s="4" t="str">
        <f>VLOOKUP(B138,[1]BDD!A:BJ,62,0)</f>
        <v xml:space="preserve">https://community.secop.gov.co/Public/Tendering/OpportunityDetail/Index?noticeUID=CO1.NTC.2649457&amp;isFromPublicArea=True&amp;isModal=False
</v>
      </c>
      <c r="AA138" t="str">
        <f>CONCATENATE("EXAMENES_MED_",B138,"-",D138," ",C138)</f>
        <v>EXAMENES_MED_NC-CPS-136-2022-PAULA CLARETH CUELLAR HERNANDEZ</v>
      </c>
    </row>
    <row r="139" spans="1:27" ht="12.75" x14ac:dyDescent="0.2">
      <c r="A139" s="8">
        <v>138</v>
      </c>
      <c r="B139" s="14" t="s">
        <v>512</v>
      </c>
      <c r="C139" s="6" t="s">
        <v>511</v>
      </c>
      <c r="D139" s="6" t="s">
        <v>510</v>
      </c>
      <c r="E139" s="13">
        <f>VLOOKUP(B139,[1]BDD!A:BJ,20,0)</f>
        <v>40023756</v>
      </c>
      <c r="F139" s="11" t="s">
        <v>509</v>
      </c>
      <c r="G139" s="12">
        <v>24209</v>
      </c>
      <c r="H139" s="15" t="s">
        <v>508</v>
      </c>
      <c r="I139" s="10" t="s">
        <v>26</v>
      </c>
      <c r="J139" s="10" t="s">
        <v>238</v>
      </c>
      <c r="K139" s="8" t="str">
        <f>VLOOKUP(B139,[1]BDD!A:BJ,7,0)</f>
        <v>Prestar servicios profesionales para la orientación en la gestión integral de las áreas protegidas administradas por Parques Nacionales, así como en la actualización, implementación, seguimiento y ajuste de sus planes de manejo</v>
      </c>
      <c r="L139" s="6" t="s">
        <v>507</v>
      </c>
      <c r="M139" s="6">
        <v>3107626615</v>
      </c>
      <c r="N139" s="9">
        <f>VLOOKUP(B139,[1]BDD!A:BJ,15,0)</f>
        <v>9590000</v>
      </c>
      <c r="O139" s="8" t="str">
        <f>VLOOKUP(B139,[1]BDD!A:BJ,31,0)</f>
        <v>2 SUPERVISOR</v>
      </c>
      <c r="P139" s="8">
        <f>VLOOKUP(B139,[1]BDD!A:BJ,35,0)</f>
        <v>337</v>
      </c>
      <c r="R139" s="2" t="s">
        <v>506</v>
      </c>
      <c r="S139" s="1"/>
      <c r="T139" s="1" t="s">
        <v>9</v>
      </c>
      <c r="U139" s="7" t="str">
        <f>VLOOKUP(B139,[1]BDD!A:BJ,60,0)</f>
        <v>VIGENTE</v>
      </c>
      <c r="X139" s="6">
        <v>1</v>
      </c>
      <c r="Y139" s="5">
        <v>44229</v>
      </c>
      <c r="Z139" s="4" t="str">
        <f>VLOOKUP(B139,[1]BDD!A:BJ,62,0)</f>
        <v xml:space="preserve">https://community.secop.gov.co/Public/Tendering/OpportunityDetail/Index?noticeUID=CO1.NTC.2655755&amp;isFromPublicArea=True&amp;isModal=False
</v>
      </c>
      <c r="AA139" t="str">
        <f>CONCATENATE("EXAMENES_MED_",B139,"-",D139," ",C139)</f>
        <v>EXAMENES_MED_NC-CPS-137-2022-MARTA CECILIA DIAZ LEGUIZAMON</v>
      </c>
    </row>
    <row r="140" spans="1:27" ht="12.75" x14ac:dyDescent="0.2">
      <c r="A140" s="8">
        <v>139</v>
      </c>
      <c r="B140" s="14" t="s">
        <v>505</v>
      </c>
      <c r="C140" s="6" t="s">
        <v>504</v>
      </c>
      <c r="D140" s="6" t="s">
        <v>503</v>
      </c>
      <c r="E140" s="13">
        <f>VLOOKUP(B140,[1]BDD!A:BJ,20,0)</f>
        <v>52707947</v>
      </c>
      <c r="F140" s="11" t="s">
        <v>5</v>
      </c>
      <c r="G140" s="12">
        <v>29367</v>
      </c>
      <c r="H140" s="18" t="s">
        <v>5</v>
      </c>
      <c r="I140" s="10" t="s">
        <v>4</v>
      </c>
      <c r="J140" s="10" t="s">
        <v>502</v>
      </c>
      <c r="K140" s="8" t="str">
        <f>VLOOKUP(B140,[1]BDD!A:BJ,7,0)</f>
        <v>Prestación de servicios profesionales para orientar y acompañar desde la Subdirección de Gestión y Manejo en la implementación de herramientas dirigidas a la evaluación y seguimiento de la gestión de las áreas protegidas administradas por Parques Nacionales que aporten a los compromisos nacionales e internacionales relacionados con el análisis del manejo efectivo</v>
      </c>
      <c r="L140" s="6" t="s">
        <v>501</v>
      </c>
      <c r="M140" s="6">
        <v>3478264</v>
      </c>
      <c r="N140" s="9">
        <f>VLOOKUP(B140,[1]BDD!A:BJ,15,0)</f>
        <v>6665000</v>
      </c>
      <c r="O140" s="8" t="str">
        <f>VLOOKUP(B140,[1]BDD!A:BJ,31,0)</f>
        <v>2 SUPERVISOR</v>
      </c>
      <c r="P140" s="8">
        <f>VLOOKUP(B140,[1]BDD!A:BJ,35,0)</f>
        <v>336</v>
      </c>
      <c r="R140" s="2" t="s">
        <v>500</v>
      </c>
      <c r="S140" s="1"/>
      <c r="T140" s="1" t="s">
        <v>9</v>
      </c>
      <c r="U140" s="7" t="str">
        <f>VLOOKUP(B140,[1]BDD!A:BJ,60,0)</f>
        <v>VIGENTE</v>
      </c>
      <c r="X140" s="6">
        <v>1</v>
      </c>
      <c r="Y140" s="5">
        <v>44222</v>
      </c>
      <c r="Z140" s="4" t="str">
        <f>VLOOKUP(B140,[1]BDD!A:BJ,62,0)</f>
        <v xml:space="preserve">https://community.secop.gov.co/Public/Tendering/OpportunityDetail/Index?noticeUID=CO1.NTC.2661297&amp;isFromPublicArea=True&amp;isModal=False
</v>
      </c>
      <c r="AA140" t="str">
        <f>CONCATENATE("EXAMENES_MED_",B140,"-",D140," ",C140)</f>
        <v>EXAMENES_MED_NC-CPS-138-2022-ROCIO ANDREA BARRERO RAMIREZ</v>
      </c>
    </row>
    <row r="141" spans="1:27" ht="12.75" x14ac:dyDescent="0.2">
      <c r="A141" s="8">
        <v>140</v>
      </c>
      <c r="B141" s="14" t="s">
        <v>499</v>
      </c>
      <c r="C141" s="6" t="s">
        <v>498</v>
      </c>
      <c r="D141" s="6" t="s">
        <v>116</v>
      </c>
      <c r="E141" s="13">
        <f>VLOOKUP(B141,[1]BDD!A:BJ,20,0)</f>
        <v>35524863</v>
      </c>
      <c r="F141" s="11" t="s">
        <v>219</v>
      </c>
      <c r="G141" s="41" t="s">
        <v>219</v>
      </c>
      <c r="H141" s="18" t="s">
        <v>219</v>
      </c>
      <c r="I141" s="10" t="s">
        <v>219</v>
      </c>
      <c r="J141" s="10" t="s">
        <v>267</v>
      </c>
      <c r="K141" s="8" t="str">
        <f>VLOOKUP(B141,[1]BDD!A:BJ,7,0)</f>
        <v>Prestación de Servicios Profesionales para llevar a cabo las actividades propias del proceso de Gestión Contractual con énfasis en Licitaciones Públicas para Parques Nacionales Naturales de Colombia.</v>
      </c>
      <c r="L141" s="6" t="s">
        <v>219</v>
      </c>
      <c r="M141" s="6" t="s">
        <v>219</v>
      </c>
      <c r="N141" s="9">
        <f>VLOOKUP(B141,[1]BDD!A:BJ,15,0)</f>
        <v>7574000</v>
      </c>
      <c r="O141" s="8" t="str">
        <f>VLOOKUP(B141,[1]BDD!A:BJ,31,0)</f>
        <v>2 SUPERVISOR</v>
      </c>
      <c r="P141" s="8">
        <f>VLOOKUP(B141,[1]BDD!A:BJ,35,0)</f>
        <v>337</v>
      </c>
      <c r="R141" s="2" t="s">
        <v>219</v>
      </c>
      <c r="S141" s="1"/>
      <c r="T141" s="1" t="s">
        <v>219</v>
      </c>
      <c r="U141" s="7">
        <f>VLOOKUP(B141,[1]BDD!A:BJ,60,0)</f>
        <v>0</v>
      </c>
      <c r="X141" s="6">
        <v>1</v>
      </c>
      <c r="Y141" s="6" t="s">
        <v>219</v>
      </c>
      <c r="Z141" s="4" t="str">
        <f>VLOOKUP(B141,[1]BDD!A:BJ,62,0)</f>
        <v xml:space="preserve">https://community.secop.gov.co/Public/Tendering/OpportunityDetail/Index?noticeUID=CO1.NTC.2675347&amp;isFromPublicArea=True&amp;isModal=False
</v>
      </c>
      <c r="AA141" t="str">
        <f>CONCATENATE("EXAMENES_MED_",B141,"-",D141," ",C141)</f>
        <v>EXAMENES_MED_NC-CPS-139-2022-MARIA DEL CARMEN JIMENEZ RAMIREZ</v>
      </c>
    </row>
    <row r="142" spans="1:27" ht="12.75" x14ac:dyDescent="0.2">
      <c r="A142" s="8">
        <v>141</v>
      </c>
      <c r="B142" s="14" t="s">
        <v>497</v>
      </c>
      <c r="C142" s="6" t="s">
        <v>496</v>
      </c>
      <c r="D142" s="6" t="s">
        <v>495</v>
      </c>
      <c r="E142" s="13">
        <f>VLOOKUP(B142,[1]BDD!A:BJ,20,0)</f>
        <v>1071348647</v>
      </c>
      <c r="F142" s="11" t="s">
        <v>494</v>
      </c>
      <c r="G142" s="16">
        <v>31281</v>
      </c>
      <c r="H142" s="18" t="s">
        <v>493</v>
      </c>
      <c r="I142" s="10" t="s">
        <v>4</v>
      </c>
      <c r="J142" s="10" t="s">
        <v>226</v>
      </c>
      <c r="K142" s="8" t="str">
        <f>VLOOKUP(B142,[1]BDD!A:BJ,7,0)</f>
        <v xml:space="preserve"> Prestar los servicios profesionales de la Oficina de Gestión del Riesgo para atender y apoyar los requerimientos internos y externos de información sobre las acciones de gestión del riesgo público y de desastres, desarrolladas al interior del Sistema de Parques Nacionales Naturales de Colombia así como en los procesos presupuestales, administrativos y financieros requeridos por la Oficina (J)</v>
      </c>
      <c r="L142" s="6" t="s">
        <v>492</v>
      </c>
      <c r="M142" s="6">
        <v>3107287702</v>
      </c>
      <c r="N142" s="9">
        <f>VLOOKUP(B142,[1]BDD!A:BJ,15,0)</f>
        <v>5700000</v>
      </c>
      <c r="O142" s="8" t="str">
        <f>VLOOKUP(B142,[1]BDD!A:BJ,31,0)</f>
        <v>2 SUPERVISOR</v>
      </c>
      <c r="P142" s="8">
        <f>VLOOKUP(B142,[1]BDD!A:BJ,35,0)</f>
        <v>337</v>
      </c>
      <c r="R142" s="2" t="s">
        <v>491</v>
      </c>
      <c r="S142" s="1"/>
      <c r="T142" s="1" t="s">
        <v>9</v>
      </c>
      <c r="U142" s="7">
        <f>VLOOKUP(B142,[1]BDD!A:BJ,60,0)</f>
        <v>0</v>
      </c>
      <c r="X142" s="6">
        <v>1</v>
      </c>
      <c r="Y142" s="5">
        <v>44237</v>
      </c>
      <c r="Z142" s="4" t="str">
        <f>VLOOKUP(B142,[1]BDD!A:BJ,62,0)</f>
        <v xml:space="preserve">https://community.secop.gov.co/Public/Tendering/OpportunityDetail/Index?noticeUID=CO1.NTC.2656306&amp;isFromPublicArea=True&amp;isModal=False
</v>
      </c>
      <c r="AA142" t="str">
        <f>CONCATENATE("EXAMENES_MED_",B142,"-",D142," ",C142)</f>
        <v>EXAMENES_MED_NC-CPS-140-2022-JOSE JOAQUIN BENAVIDES ARRIETA</v>
      </c>
    </row>
    <row r="143" spans="1:27" ht="12.75" x14ac:dyDescent="0.2">
      <c r="A143" s="8">
        <v>142</v>
      </c>
      <c r="B143" s="14" t="s">
        <v>490</v>
      </c>
      <c r="C143" s="6" t="s">
        <v>489</v>
      </c>
      <c r="D143" s="6" t="s">
        <v>488</v>
      </c>
      <c r="E143" s="13">
        <f>VLOOKUP(B143,[1]BDD!A:BJ,20,0)</f>
        <v>52991749</v>
      </c>
      <c r="F143" s="11" t="s">
        <v>5</v>
      </c>
      <c r="G143" s="12">
        <v>30349</v>
      </c>
      <c r="H143" s="18" t="s">
        <v>5</v>
      </c>
      <c r="I143" s="10" t="s">
        <v>4</v>
      </c>
      <c r="J143" s="10" t="s">
        <v>42</v>
      </c>
      <c r="K143" s="8" t="str">
        <f>VLOOKUP(B143,[1]BDD!A:BJ,7,0)</f>
        <v>Prestar servicios profesionales especializados para adelantar la implementación del Sistema de Control Interno en la Entidad, a través de los Seguimientos, Auditorías Internas, Informes de Ley y aplicación de los Roles del Control Interno con enfoque misional, estratégico y ambiental, a los tres niveles de decisión de Parques Nacionales Naturales de Colombia, de igual forma apoyar a la Coordinación del Grupo de Control Interno en el desarrollo y cumplimiento del Plan Anual de Auditorías 2022 y demás obligaciones asignadas.</v>
      </c>
      <c r="L143" s="6" t="s">
        <v>487</v>
      </c>
      <c r="M143" s="6">
        <v>3008981047</v>
      </c>
      <c r="N143" s="9">
        <f>VLOOKUP(B143,[1]BDD!A:BJ,15,0)</f>
        <v>6304000</v>
      </c>
      <c r="O143" s="8" t="str">
        <f>VLOOKUP(B143,[1]BDD!A:BJ,31,0)</f>
        <v>2 SUPERVISOR</v>
      </c>
      <c r="P143" s="8">
        <f>VLOOKUP(B143,[1]BDD!A:BJ,35,0)</f>
        <v>337</v>
      </c>
      <c r="R143" s="2" t="s">
        <v>486</v>
      </c>
      <c r="S143" s="1"/>
      <c r="T143" s="1" t="s">
        <v>9</v>
      </c>
      <c r="U143" s="7">
        <f>VLOOKUP(B143,[1]BDD!A:BJ,60,0)</f>
        <v>0</v>
      </c>
      <c r="X143" s="6">
        <v>1</v>
      </c>
      <c r="Y143" s="5">
        <v>44230</v>
      </c>
      <c r="Z143" s="4" t="str">
        <f>VLOOKUP(B143,[1]BDD!A:BJ,62,0)</f>
        <v xml:space="preserve">https://community.secop.gov.co/Public/Tendering/OpportunityDetail/Index?noticeUID=CO1.NTC.2656406&amp;isFromPublicArea=True&amp;isModal=False
</v>
      </c>
      <c r="AA143" t="str">
        <f>CONCATENATE("EXAMENES_MED_",B143,"-",D143," ",C143)</f>
        <v>EXAMENES_MED_NC-CPS-141-2022-NATALIA  ALVARINO CAIPA</v>
      </c>
    </row>
    <row r="144" spans="1:27" ht="12.75" x14ac:dyDescent="0.2">
      <c r="A144" s="8">
        <v>143</v>
      </c>
      <c r="B144" s="14" t="s">
        <v>485</v>
      </c>
      <c r="C144" s="6" t="s">
        <v>484</v>
      </c>
      <c r="D144" s="6" t="s">
        <v>483</v>
      </c>
      <c r="E144" s="13">
        <f>VLOOKUP(B144,[1]BDD!A:BJ,20,0)</f>
        <v>13070660</v>
      </c>
      <c r="F144" s="11" t="s">
        <v>219</v>
      </c>
      <c r="G144" s="41" t="s">
        <v>219</v>
      </c>
      <c r="H144" s="18" t="s">
        <v>219</v>
      </c>
      <c r="I144" s="10" t="s">
        <v>219</v>
      </c>
      <c r="J144" s="10" t="s">
        <v>299</v>
      </c>
      <c r="K144" s="8" t="str">
        <f>VLOOKUP(B144,[1]BDD!A:BJ,7,0)</f>
        <v>Prestar servicios profesionales a la Oficina Asesora Jurídica para brindar acompañamiento y asesoría en asuntos de carácter jurídico – laboral y constitucional</v>
      </c>
      <c r="L144" s="6" t="s">
        <v>219</v>
      </c>
      <c r="M144" s="6" t="s">
        <v>219</v>
      </c>
      <c r="N144" s="9">
        <f>VLOOKUP(B144,[1]BDD!A:BJ,15,0)</f>
        <v>7574000</v>
      </c>
      <c r="O144" s="8" t="str">
        <f>VLOOKUP(B144,[1]BDD!A:BJ,31,0)</f>
        <v>2 SUPERVISOR</v>
      </c>
      <c r="P144" s="8">
        <f>VLOOKUP(B144,[1]BDD!A:BJ,35,0)</f>
        <v>330</v>
      </c>
      <c r="R144" s="2" t="s">
        <v>219</v>
      </c>
      <c r="S144" s="1"/>
      <c r="T144" s="1" t="s">
        <v>219</v>
      </c>
      <c r="U144" s="7">
        <f>VLOOKUP(B144,[1]BDD!A:BJ,60,0)</f>
        <v>0</v>
      </c>
      <c r="X144" s="6">
        <v>1</v>
      </c>
      <c r="Y144" s="6" t="s">
        <v>219</v>
      </c>
      <c r="Z144" s="4" t="str">
        <f>VLOOKUP(B144,[1]BDD!A:BJ,62,0)</f>
        <v xml:space="preserve">https://community.secop.gov.co/Public/Tendering/OpportunityDetail/Index?noticeUID=CO1.NTC.2654679&amp;isFromPublicArea=True&amp;isModal=False
</v>
      </c>
      <c r="AA144" t="str">
        <f>CONCATENATE("EXAMENES_MED_",B144,"-",D144," ",C144)</f>
        <v>EXAMENES_MED_NC-CPS-142-2022-OMAR DAVID GUZMAN BRAVO</v>
      </c>
    </row>
    <row r="145" spans="1:27" ht="12.75" x14ac:dyDescent="0.2">
      <c r="A145" s="8">
        <v>144</v>
      </c>
      <c r="B145" s="14" t="s">
        <v>482</v>
      </c>
      <c r="C145" s="6" t="s">
        <v>481</v>
      </c>
      <c r="D145" s="6" t="s">
        <v>480</v>
      </c>
      <c r="E145" s="13">
        <f>VLOOKUP(B145,[1]BDD!A:BJ,20,0)</f>
        <v>33700575</v>
      </c>
      <c r="F145" s="11" t="s">
        <v>479</v>
      </c>
      <c r="G145" s="16">
        <v>29525</v>
      </c>
      <c r="H145" s="18" t="s">
        <v>478</v>
      </c>
      <c r="I145" s="10" t="s">
        <v>4</v>
      </c>
      <c r="J145" s="10" t="s">
        <v>267</v>
      </c>
      <c r="K145" s="8" t="str">
        <f>VLOOKUP(B145,[1]BDD!A:BJ,7,0)</f>
        <v xml:space="preserve"> Prestacion de servicios profesionales al Grupo de Planeación y manejo para orientar el diseño y la implementacion de proyectos de restauración ecológica en Parques Nacionales Naturales</v>
      </c>
      <c r="L145" s="6" t="s">
        <v>477</v>
      </c>
      <c r="M145" s="6">
        <v>3042138877</v>
      </c>
      <c r="N145" s="9">
        <f>VLOOKUP(B145,[1]BDD!A:BJ,15,0)</f>
        <v>8973000</v>
      </c>
      <c r="O145" s="8" t="str">
        <f>VLOOKUP(B145,[1]BDD!A:BJ,31,0)</f>
        <v>2 SUPERVISOR</v>
      </c>
      <c r="P145" s="8">
        <f>VLOOKUP(B145,[1]BDD!A:BJ,35,0)</f>
        <v>340</v>
      </c>
      <c r="R145" s="2" t="s">
        <v>366</v>
      </c>
      <c r="S145" s="1"/>
      <c r="T145" s="1" t="s">
        <v>9</v>
      </c>
      <c r="U145" s="7">
        <f>VLOOKUP(B145,[1]BDD!A:BJ,60,0)</f>
        <v>0</v>
      </c>
      <c r="X145" s="6">
        <v>1</v>
      </c>
      <c r="Y145" s="5">
        <v>44210</v>
      </c>
      <c r="Z145" s="4" t="str">
        <f>VLOOKUP(B145,[1]BDD!A:BJ,62,0)</f>
        <v xml:space="preserve">https://community.secop.gov.co/Public/Tendering/OpportunityDetail/Index?noticeUID=CO1.NTC.2674736&amp;isFromPublicArea=True&amp;isModal=False
</v>
      </c>
      <c r="AA145" t="str">
        <f>CONCATENATE("EXAMENES_MED_",B145,"-",D145," ",C145)</f>
        <v>EXAMENES_MED_NC-CPS-143-2022-JOHANNA MARIA PUENTES AGUILAR</v>
      </c>
    </row>
    <row r="146" spans="1:27" ht="12.75" x14ac:dyDescent="0.2">
      <c r="A146" s="8">
        <v>145</v>
      </c>
      <c r="B146" s="14" t="s">
        <v>476</v>
      </c>
      <c r="C146" s="6" t="s">
        <v>475</v>
      </c>
      <c r="D146" s="6" t="s">
        <v>474</v>
      </c>
      <c r="E146" s="13">
        <f>VLOOKUP(B146,[1]BDD!A:BJ,20,0)</f>
        <v>79854379</v>
      </c>
      <c r="F146" s="11" t="s">
        <v>5</v>
      </c>
      <c r="G146" s="12">
        <v>28579</v>
      </c>
      <c r="H146" s="15" t="s">
        <v>5</v>
      </c>
      <c r="I146" s="10" t="s">
        <v>4</v>
      </c>
      <c r="J146" s="10" t="s">
        <v>215</v>
      </c>
      <c r="K146" s="8" t="str">
        <f>VLOOKUP(B146,[1]BDD!A:BJ,7,0)</f>
        <v>Prestación de servicios profesionales en el área del derecho, para impulsar los procesos sancionatorios ambientales de competencia de la Subdirección de Gestión y Manejo de Áreas Protegidas, de acuerdo con las normas que regulan la materia, como apoyo al proceso de Autoridad Ambienta</v>
      </c>
      <c r="L146" s="6" t="s">
        <v>473</v>
      </c>
      <c r="M146" s="6">
        <v>3166191106</v>
      </c>
      <c r="N146" s="9">
        <f>VLOOKUP(B146,[1]BDD!A:BJ,15,0)</f>
        <v>5700000</v>
      </c>
      <c r="O146" s="8" t="str">
        <f>VLOOKUP(B146,[1]BDD!A:BJ,31,0)</f>
        <v>2 SUPERVISOR</v>
      </c>
      <c r="P146" s="8">
        <f>VLOOKUP(B146,[1]BDD!A:BJ,35,0)</f>
        <v>329</v>
      </c>
      <c r="R146" s="2" t="s">
        <v>472</v>
      </c>
      <c r="S146" s="1"/>
      <c r="T146" s="1" t="s">
        <v>9</v>
      </c>
      <c r="U146" s="7">
        <f>VLOOKUP(B146,[1]BDD!A:BJ,60,0)</f>
        <v>0</v>
      </c>
      <c r="X146" s="6">
        <v>1</v>
      </c>
      <c r="Y146" s="5">
        <v>44139</v>
      </c>
      <c r="Z146" s="4" t="str">
        <f>VLOOKUP(B146,[1]BDD!A:BJ,62,0)</f>
        <v xml:space="preserve">https://community.secop.gov.co/Public/Tendering/OpportunityDetail/Index?noticeUID=CO1.NTC.2662774&amp;isFromPublicArea=True&amp;isModal=False
</v>
      </c>
      <c r="AA146" t="str">
        <f>CONCATENATE("EXAMENES_MED_",B146,"-",D146," ",C146)</f>
        <v>EXAMENES_MED_NC-CPS-144-2022-HECTOR HERNAN RAMOS AREVALO</v>
      </c>
    </row>
    <row r="147" spans="1:27" ht="12.75" x14ac:dyDescent="0.2">
      <c r="A147" s="8">
        <v>146</v>
      </c>
      <c r="B147" s="14" t="s">
        <v>471</v>
      </c>
      <c r="C147" s="6" t="s">
        <v>470</v>
      </c>
      <c r="D147" s="6" t="s">
        <v>469</v>
      </c>
      <c r="E147" s="13">
        <f>VLOOKUP(B147,[1]BDD!A:BJ,20,0)</f>
        <v>80212502</v>
      </c>
      <c r="F147" s="11" t="s">
        <v>219</v>
      </c>
      <c r="G147" s="41" t="s">
        <v>219</v>
      </c>
      <c r="H147" s="15" t="s">
        <v>219</v>
      </c>
      <c r="I147" s="10" t="s">
        <v>219</v>
      </c>
      <c r="J147" s="10" t="s">
        <v>215</v>
      </c>
      <c r="K147" s="8" t="str">
        <f>VLOOKUP(B147,[1]BDD!A:BJ,7,0)</f>
        <v>Prestación de servicios profesionales para el soporte y procesamiento cartográfico de la información asociada a uso, ocupación y tenencia en las areas del SPNN.</v>
      </c>
      <c r="L147" s="6" t="s">
        <v>219</v>
      </c>
      <c r="M147" s="6" t="s">
        <v>219</v>
      </c>
      <c r="N147" s="9">
        <f>VLOOKUP(B147,[1]BDD!A:BJ,15,0)</f>
        <v>5700000</v>
      </c>
      <c r="O147" s="8" t="str">
        <f>VLOOKUP(B147,[1]BDD!A:BJ,31,0)</f>
        <v>2 SUPERVISOR</v>
      </c>
      <c r="P147" s="8">
        <f>VLOOKUP(B147,[1]BDD!A:BJ,35,0)</f>
        <v>329</v>
      </c>
      <c r="R147" s="2" t="s">
        <v>219</v>
      </c>
      <c r="S147" s="1"/>
      <c r="T147" s="1" t="s">
        <v>219</v>
      </c>
      <c r="U147" s="7">
        <f>VLOOKUP(B147,[1]BDD!A:BJ,60,0)</f>
        <v>0</v>
      </c>
      <c r="X147" s="6">
        <v>1</v>
      </c>
      <c r="Y147" s="6" t="s">
        <v>219</v>
      </c>
      <c r="Z147" s="4" t="str">
        <f>VLOOKUP(B147,[1]BDD!A:BJ,62,0)</f>
        <v xml:space="preserve">https://community.secop.gov.co/Public/Tendering/OpportunityDetail/Index?noticeUID=CO1.NTC.2647418&amp;isFromPublicArea=True&amp;isModal=False
</v>
      </c>
      <c r="AA147" t="str">
        <f>CONCATENATE("EXAMENES_MED_",B147,"-",D147," ",C147)</f>
        <v>EXAMENES_MED_NC-CPS-145-2022-HUGO GARAVITO OJEDA</v>
      </c>
    </row>
    <row r="148" spans="1:27" ht="12.75" x14ac:dyDescent="0.2">
      <c r="A148" s="8">
        <v>147</v>
      </c>
      <c r="B148" s="14" t="s">
        <v>468</v>
      </c>
      <c r="C148" s="6" t="s">
        <v>467</v>
      </c>
      <c r="D148" s="6" t="s">
        <v>466</v>
      </c>
      <c r="E148" s="13">
        <f>VLOOKUP(B148,[1]BDD!A:BJ,20,0)</f>
        <v>80775719</v>
      </c>
      <c r="F148" s="11" t="s">
        <v>219</v>
      </c>
      <c r="G148" s="41" t="s">
        <v>219</v>
      </c>
      <c r="H148" s="15" t="s">
        <v>219</v>
      </c>
      <c r="I148" s="10" t="s">
        <v>219</v>
      </c>
      <c r="J148" s="10" t="s">
        <v>215</v>
      </c>
      <c r="K148" s="8" t="str">
        <f>VLOOKUP(B148,[1]BDD!A:BJ,7,0)</f>
        <v>Prestar los servicios profesionales al Grupo de Predios de la Oficina Asesora Jurídica para apoyar los asuntos prediales en especial los relacionados con los procesos de saneamiento al interior de las áreas del sistema de Parques Nacionales Naturales así como el registro de los estudios de títulos en el aplicativo SIPREDIAL</v>
      </c>
      <c r="L148" s="6" t="s">
        <v>219</v>
      </c>
      <c r="M148" s="6" t="s">
        <v>219</v>
      </c>
      <c r="N148" s="9">
        <f>VLOOKUP(B148,[1]BDD!A:BJ,15,0)</f>
        <v>4100000</v>
      </c>
      <c r="O148" s="8" t="str">
        <f>VLOOKUP(B148,[1]BDD!A:BJ,31,0)</f>
        <v>2 SUPERVISOR</v>
      </c>
      <c r="P148" s="8">
        <f>VLOOKUP(B148,[1]BDD!A:BJ,35,0)</f>
        <v>327</v>
      </c>
      <c r="R148" s="2" t="s">
        <v>219</v>
      </c>
      <c r="S148" s="1"/>
      <c r="T148" s="1" t="s">
        <v>219</v>
      </c>
      <c r="U148" s="7">
        <f>VLOOKUP(B148,[1]BDD!A:BJ,60,0)</f>
        <v>0</v>
      </c>
      <c r="X148" s="6">
        <v>1</v>
      </c>
      <c r="Y148" s="6" t="s">
        <v>219</v>
      </c>
      <c r="Z148" s="4" t="str">
        <f>VLOOKUP(B148,[1]BDD!A:BJ,62,0)</f>
        <v xml:space="preserve">https://community.secop.gov.co/Public/Tendering/OpportunityDetail/Index?noticeUID=CO1.NTC.2643975&amp;isFromPublicArea=True&amp;isModal=False
</v>
      </c>
      <c r="AA148" t="str">
        <f>CONCATENATE("EXAMENES_MED_",B148,"-",D148," ",C148)</f>
        <v>EXAMENES_MED_NC-CPS-146-2022-FABIAN ANDRES RESTREPO</v>
      </c>
    </row>
    <row r="149" spans="1:27" ht="12.75" x14ac:dyDescent="0.2">
      <c r="A149" s="8">
        <v>148</v>
      </c>
      <c r="B149" s="14" t="s">
        <v>465</v>
      </c>
      <c r="C149" s="6" t="s">
        <v>464</v>
      </c>
      <c r="D149" s="6" t="s">
        <v>463</v>
      </c>
      <c r="E149" s="13">
        <f>VLOOKUP(B149,[1]BDD!A:BJ,20,0)</f>
        <v>11318957</v>
      </c>
      <c r="F149" s="11" t="s">
        <v>462</v>
      </c>
      <c r="G149" s="16">
        <v>25911</v>
      </c>
      <c r="H149" s="15" t="s">
        <v>462</v>
      </c>
      <c r="I149" s="10" t="s">
        <v>26</v>
      </c>
      <c r="J149" s="10" t="s">
        <v>299</v>
      </c>
      <c r="K149" s="8" t="str">
        <f>VLOOKUP(B149,[1]BDD!A:BJ,7,0)</f>
        <v>Prestacion de servicios profesionales para orientar las acciones de educacion ambiental en apoyo al manejo efectivo de las areas protegidas.</v>
      </c>
      <c r="L149" s="6" t="s">
        <v>461</v>
      </c>
      <c r="M149" s="6">
        <v>3003600906</v>
      </c>
      <c r="N149" s="9">
        <f>VLOOKUP(B149,[1]BDD!A:BJ,15,0)</f>
        <v>6304000</v>
      </c>
      <c r="O149" s="8" t="str">
        <f>VLOOKUP(B149,[1]BDD!A:BJ,31,0)</f>
        <v>2 SUPERVISOR</v>
      </c>
      <c r="P149" s="8">
        <f>VLOOKUP(B149,[1]BDD!A:BJ,35,0)</f>
        <v>328</v>
      </c>
      <c r="R149" s="2" t="s">
        <v>460</v>
      </c>
      <c r="S149" s="1"/>
      <c r="T149" s="1" t="s">
        <v>9</v>
      </c>
      <c r="U149" s="7">
        <f>VLOOKUP(B149,[1]BDD!A:BJ,60,0)</f>
        <v>0</v>
      </c>
      <c r="Y149" s="5">
        <v>44246</v>
      </c>
      <c r="Z149" s="4" t="str">
        <f>VLOOKUP(B149,[1]BDD!A:BJ,62,0)</f>
        <v>https://community.secop.gov.co/Public/Tendering/OpportunityDetail/Index?noticeUID=CO1.NTC.2686335&amp;isFromPublicArea=True&amp;isModal=False</v>
      </c>
      <c r="AA149" t="str">
        <f>CONCATENATE("EXAMENES_MED_",B149,"-",D149," ",C149)</f>
        <v>EXAMENES_MED_NC-CPS-147-2022-JOSE EDUARDO DE LA PEÑA MALAMBO</v>
      </c>
    </row>
    <row r="150" spans="1:27" ht="12.75" x14ac:dyDescent="0.2">
      <c r="A150" s="8">
        <v>149</v>
      </c>
      <c r="B150" s="14" t="s">
        <v>459</v>
      </c>
      <c r="C150" s="6" t="s">
        <v>458</v>
      </c>
      <c r="D150" s="6" t="s">
        <v>457</v>
      </c>
      <c r="E150" s="13">
        <f>VLOOKUP(B150,[1]BDD!A:BJ,20,0)</f>
        <v>53016251</v>
      </c>
      <c r="F150" s="11" t="s">
        <v>5</v>
      </c>
      <c r="G150" s="16">
        <v>30858</v>
      </c>
      <c r="H150" s="15" t="s">
        <v>5</v>
      </c>
      <c r="I150" s="10" t="s">
        <v>4</v>
      </c>
      <c r="J150" s="10" t="s">
        <v>42</v>
      </c>
      <c r="K150" s="8" t="str">
        <f>VLOOKUP(B150,[1]BDD!A:BJ,7,0)</f>
        <v>Prestar servicios profesionales especializados para adelantar la implementación del Sistema de Control Interno en la Entidad, a través de los Seguimientos, Auditorías Internas, Informes de Ley y aplicación de los Roles del Control Interno con enfoque jurídico a los tres niveles de decisión de Parques Nacionales Naturales de Colombia, de igual forma apoyar a la Coordinación del Grupo de Control Interno en el desarrollo y cumplimiento del Plan Anual de Auditorías 2022 y demás obligaciones asignadas.</v>
      </c>
      <c r="L150" s="6" t="s">
        <v>456</v>
      </c>
      <c r="M150" s="6">
        <v>3102146925</v>
      </c>
      <c r="N150" s="9">
        <f>VLOOKUP(B150,[1]BDD!A:BJ,15,0)</f>
        <v>6304000</v>
      </c>
      <c r="O150" s="8" t="str">
        <f>VLOOKUP(B150,[1]BDD!A:BJ,31,0)</f>
        <v>2 SUPERVISOR</v>
      </c>
      <c r="P150" s="8">
        <f>VLOOKUP(B150,[1]BDD!A:BJ,35,0)</f>
        <v>336</v>
      </c>
      <c r="R150" s="2" t="s">
        <v>262</v>
      </c>
      <c r="S150" s="1"/>
      <c r="T150" s="1" t="s">
        <v>9</v>
      </c>
      <c r="U150" s="7">
        <f>VLOOKUP(B150,[1]BDD!A:BJ,60,0)</f>
        <v>0</v>
      </c>
      <c r="X150" s="6">
        <v>1</v>
      </c>
      <c r="Y150" s="5">
        <v>44484</v>
      </c>
      <c r="Z150" s="4" t="str">
        <f>VLOOKUP(B150,[1]BDD!A:BJ,62,0)</f>
        <v xml:space="preserve">https://community.secop.gov.co/Public/Tendering/OpportunityDetail/Index?noticeUID=CO1.NTC.2667101&amp;isFromPublicArea=True&amp;isModal=False
</v>
      </c>
      <c r="AA150" t="str">
        <f>CONCATENATE("EXAMENES_MED_",B150,"-",D150," ",C150)</f>
        <v>EXAMENES_MED_NC-CPS-148-2022-ADRIANA DE LOS ANGELES BARON WILCHES</v>
      </c>
    </row>
    <row r="151" spans="1:27" ht="12.75" x14ac:dyDescent="0.2">
      <c r="A151" s="8">
        <v>150</v>
      </c>
      <c r="B151" s="14" t="s">
        <v>455</v>
      </c>
      <c r="C151" s="6" t="s">
        <v>62</v>
      </c>
      <c r="D151" s="6" t="s">
        <v>454</v>
      </c>
      <c r="E151" s="13">
        <f>VLOOKUP(B151,[1]BDD!A:BJ,20,0)</f>
        <v>52811163</v>
      </c>
      <c r="F151" s="11" t="s">
        <v>453</v>
      </c>
      <c r="G151" s="16">
        <v>29982</v>
      </c>
      <c r="H151" s="15" t="s">
        <v>453</v>
      </c>
      <c r="I151" s="10" t="s">
        <v>19</v>
      </c>
      <c r="J151" s="10" t="s">
        <v>42</v>
      </c>
      <c r="K151" s="8" t="str">
        <f>VLOOKUP(B151,[1]BDD!A:BJ,7,0)</f>
        <v>Prestación de servicios profesionales especializados para la estructuracion y orientacion e informacion para la puesta en marcha del sistema de informacion de restauracion</v>
      </c>
      <c r="L151" s="6" t="s">
        <v>452</v>
      </c>
      <c r="M151" s="6">
        <v>3005634084</v>
      </c>
      <c r="N151" s="9">
        <f>VLOOKUP(B151,[1]BDD!A:BJ,15,0)</f>
        <v>6304000</v>
      </c>
      <c r="O151" s="8" t="str">
        <f>VLOOKUP(B151,[1]BDD!A:BJ,31,0)</f>
        <v>2 SUPERVISOR</v>
      </c>
      <c r="P151" s="8">
        <f>VLOOKUP(B151,[1]BDD!A:BJ,35,0)</f>
        <v>328</v>
      </c>
      <c r="R151" s="2" t="s">
        <v>189</v>
      </c>
      <c r="S151" s="1"/>
      <c r="T151" s="1" t="s">
        <v>153</v>
      </c>
      <c r="U151" s="7">
        <f>VLOOKUP(B151,[1]BDD!A:BJ,60,0)</f>
        <v>0</v>
      </c>
      <c r="X151" s="6">
        <v>1</v>
      </c>
      <c r="Y151" s="5">
        <v>43945</v>
      </c>
      <c r="Z151" s="4" t="str">
        <f>VLOOKUP(B151,[1]BDD!A:BJ,62,0)</f>
        <v>https://community.secop.gov.co/Public/Tendering/OpportunityDetail/Index?noticeUID=CO1.NTC.2677909&amp;isFromPublicArea=True&amp;isModal=False</v>
      </c>
      <c r="AA151" t="str">
        <f>CONCATENATE("EXAMENES_MED_",B151,"-",D151," ",C151)</f>
        <v>EXAMENES_MED_NC-CPS-149-2022-NORMA CAROLINA ESPEJO DELGADO</v>
      </c>
    </row>
    <row r="152" spans="1:27" ht="12.75" x14ac:dyDescent="0.2">
      <c r="A152" s="8">
        <v>151</v>
      </c>
      <c r="B152" s="14" t="s">
        <v>451</v>
      </c>
      <c r="C152" s="6" t="s">
        <v>450</v>
      </c>
      <c r="D152" s="6" t="s">
        <v>449</v>
      </c>
      <c r="E152" s="13">
        <f>VLOOKUP(B152,[1]BDD!A:BJ,20,0)</f>
        <v>79277404</v>
      </c>
      <c r="F152" s="11" t="s">
        <v>219</v>
      </c>
      <c r="G152" s="41" t="s">
        <v>219</v>
      </c>
      <c r="H152" s="15" t="s">
        <v>219</v>
      </c>
      <c r="I152" s="10" t="s">
        <v>219</v>
      </c>
      <c r="J152" s="10" t="s">
        <v>306</v>
      </c>
      <c r="K152" s="8" t="str">
        <f>VLOOKUP(B152,[1]BDD!A:BJ,7,0)</f>
        <v>Prestar los servicios profesionales a la Oficina Asesora Jurídica de Parques Nacionales Naturales, para asesorar y ejercer la defensa y representación judicial de la entidad en los procesos penales, policivos, ambientales e incidentes de reparación integral en curso y los que surjan frente al cometimiento de conductas punibles contra los recursos naturales y el medio ambiente</v>
      </c>
      <c r="L152" s="6" t="s">
        <v>219</v>
      </c>
      <c r="M152" s="6" t="s">
        <v>219</v>
      </c>
      <c r="N152" s="9">
        <f>VLOOKUP(B152,[1]BDD!A:BJ,15,0)</f>
        <v>8973000</v>
      </c>
      <c r="O152" s="8" t="str">
        <f>VLOOKUP(B152,[1]BDD!A:BJ,31,0)</f>
        <v>2 SUPERVISOR</v>
      </c>
      <c r="P152" s="8">
        <f>VLOOKUP(B152,[1]BDD!A:BJ,35,0)</f>
        <v>278</v>
      </c>
      <c r="R152" s="2" t="s">
        <v>219</v>
      </c>
      <c r="S152" s="1"/>
      <c r="T152" s="1" t="s">
        <v>219</v>
      </c>
      <c r="U152" s="7">
        <f>VLOOKUP(B152,[1]BDD!A:BJ,60,0)</f>
        <v>0</v>
      </c>
      <c r="X152" s="6">
        <v>1</v>
      </c>
      <c r="Y152" s="6" t="s">
        <v>219</v>
      </c>
      <c r="Z152" s="4" t="str">
        <f>VLOOKUP(B152,[1]BDD!A:BJ,62,0)</f>
        <v>https://community.secop.gov.co/Public/Tendering/OpportunityDetail/Index?noticeUID=CO1.NTC.2656307&amp;isFromPublicArea=True&amp;isModal=False</v>
      </c>
      <c r="AA152" t="str">
        <f>CONCATENATE("EXAMENES_MED_",B152,"-",D152," ",C152)</f>
        <v>EXAMENES_MED_NC-CPS-150-2022-JOSE CELESTINO HERNANDEZ RUEDA</v>
      </c>
    </row>
    <row r="153" spans="1:27" ht="12.75" x14ac:dyDescent="0.2">
      <c r="A153" s="8">
        <v>152</v>
      </c>
      <c r="B153" s="14" t="s">
        <v>448</v>
      </c>
      <c r="C153" s="6" t="s">
        <v>447</v>
      </c>
      <c r="D153" s="6" t="s">
        <v>446</v>
      </c>
      <c r="E153" s="13">
        <f>VLOOKUP(B153,[1]BDD!A:BJ,20,0)</f>
        <v>1013576667</v>
      </c>
      <c r="F153" s="11" t="s">
        <v>219</v>
      </c>
      <c r="G153" s="41" t="s">
        <v>219</v>
      </c>
      <c r="H153" s="15" t="s">
        <v>219</v>
      </c>
      <c r="I153" s="10" t="s">
        <v>219</v>
      </c>
      <c r="J153" s="10" t="s">
        <v>215</v>
      </c>
      <c r="K153" s="8" t="str">
        <f>VLOOKUP(B153,[1]BDD!A:BJ,7,0)</f>
        <v>Prestar los servicios profesionales para la revisión, implementación, formación y seguimiento de la estrategia denominada Registro de prestadores de servicios ecoturísticos "REPSE", así como, el acompañamiento en la implementación de estrategias del mejoramiento de calidad en la prestación de servicios ecoturísticos en las Áreas del Sistema de Parques Nacionales Naturales.</v>
      </c>
      <c r="L153" s="6" t="s">
        <v>219</v>
      </c>
      <c r="M153" s="6" t="s">
        <v>219</v>
      </c>
      <c r="N153" s="9">
        <f>VLOOKUP(B153,[1]BDD!A:BJ,15,0)</f>
        <v>5100000</v>
      </c>
      <c r="O153" s="8" t="str">
        <f>VLOOKUP(B153,[1]BDD!A:BJ,31,0)</f>
        <v>2 SUPERVISOR</v>
      </c>
      <c r="P153" s="8">
        <f>VLOOKUP(B153,[1]BDD!A:BJ,35,0)</f>
        <v>330</v>
      </c>
      <c r="R153" s="2" t="s">
        <v>219</v>
      </c>
      <c r="S153" s="1"/>
      <c r="T153" s="1" t="s">
        <v>219</v>
      </c>
      <c r="U153" s="7">
        <f>VLOOKUP(B153,[1]BDD!A:BJ,60,0)</f>
        <v>0</v>
      </c>
      <c r="X153" s="6">
        <v>1</v>
      </c>
      <c r="Y153" s="6" t="s">
        <v>219</v>
      </c>
      <c r="Z153" s="4" t="str">
        <f>VLOOKUP(B153,[1]BDD!A:BJ,62,0)</f>
        <v xml:space="preserve">https://community.secop.gov.co/Public/Tendering/OpportunityDetail/Index?noticeUID=CO1.NTC.2670570&amp;isFromPublicArea=True&amp;isModal=False
</v>
      </c>
      <c r="AA153" t="str">
        <f>CONCATENATE("EXAMENES_MED_",B153,"-",D153," ",C153)</f>
        <v>EXAMENES_MED_NC-CPS-151-2022-ADRIANA MARCELA VERGARA GEJEN</v>
      </c>
    </row>
    <row r="154" spans="1:27" ht="12.75" x14ac:dyDescent="0.2">
      <c r="A154" s="8">
        <v>153</v>
      </c>
      <c r="B154" s="14" t="s">
        <v>445</v>
      </c>
      <c r="C154" s="6" t="s">
        <v>444</v>
      </c>
      <c r="D154" s="6" t="s">
        <v>443</v>
      </c>
      <c r="E154" s="13">
        <f>VLOOKUP(B154,[1]BDD!A:BJ,20,0)</f>
        <v>52440992</v>
      </c>
      <c r="F154" s="11" t="s">
        <v>5</v>
      </c>
      <c r="G154" s="12">
        <v>28720</v>
      </c>
      <c r="H154" s="15" t="s">
        <v>5</v>
      </c>
      <c r="I154" s="10" t="s">
        <v>26</v>
      </c>
      <c r="J154" s="10" t="s">
        <v>238</v>
      </c>
      <c r="K154" s="8" t="str">
        <f>VLOOKUP(B154,[1]BDD!A:BJ,7,0)</f>
        <v>Prestación de servicios profesionales para orientar técnicamente los procesos de participación y gobernanza conjunta acorde con los lineamientos y política institucional que fortalezcan el relacionamiento con grupos étnicos.</v>
      </c>
      <c r="L154" s="6" t="s">
        <v>442</v>
      </c>
      <c r="M154" s="6">
        <v>3114581641</v>
      </c>
      <c r="N154" s="9">
        <f>VLOOKUP(B154,[1]BDD!A:BJ,15,0)</f>
        <v>6304000</v>
      </c>
      <c r="O154" s="8" t="str">
        <f>VLOOKUP(B154,[1]BDD!A:BJ,31,0)</f>
        <v>2 SUPERVISOR</v>
      </c>
      <c r="P154" s="8">
        <f>VLOOKUP(B154,[1]BDD!A:BJ,35,0)</f>
        <v>328</v>
      </c>
      <c r="R154" s="2" t="s">
        <v>441</v>
      </c>
      <c r="S154" s="1"/>
      <c r="T154" s="1" t="s">
        <v>9</v>
      </c>
      <c r="U154" s="7">
        <f>VLOOKUP(B154,[1]BDD!A:BJ,60,0)</f>
        <v>0</v>
      </c>
      <c r="X154" s="6">
        <v>1</v>
      </c>
      <c r="Y154" s="5">
        <v>44203</v>
      </c>
      <c r="Z154" s="4" t="str">
        <f>VLOOKUP(B154,[1]BDD!A:BJ,62,0)</f>
        <v>https://community.secop.gov.co/Public/Tendering/OpportunityDetail/Index?noticeUID=CO1.NTC.2669037&amp;isFromPublicArea=True&amp;isModal=False</v>
      </c>
      <c r="AA154" t="str">
        <f>CONCATENATE("EXAMENES_MED_",B154,"-",D154," ",C154)</f>
        <v>EXAMENES_MED_NC-CPS-152-2022-JOHANA MILENA VALBUENA VELANDIA</v>
      </c>
    </row>
    <row r="155" spans="1:27" ht="12.75" x14ac:dyDescent="0.2">
      <c r="A155" s="8">
        <v>154</v>
      </c>
      <c r="B155" s="14" t="s">
        <v>440</v>
      </c>
      <c r="C155" s="6" t="s">
        <v>439</v>
      </c>
      <c r="D155" s="6" t="s">
        <v>438</v>
      </c>
      <c r="E155" s="13">
        <f>VLOOKUP(B155,[1]BDD!A:BJ,20,0)</f>
        <v>1014213391</v>
      </c>
      <c r="F155" s="11" t="s">
        <v>219</v>
      </c>
      <c r="G155" s="41" t="s">
        <v>219</v>
      </c>
      <c r="H155" s="18" t="s">
        <v>219</v>
      </c>
      <c r="I155" s="10" t="s">
        <v>219</v>
      </c>
      <c r="J155" s="10" t="s">
        <v>215</v>
      </c>
      <c r="K155" s="8" t="str">
        <f>VLOOKUP(B155,[1]BDD!A:BJ,7,0)</f>
        <v>Prestación de servicios profesionales , en el marco de la politica pública de catastro multiproposito del Sistema de Parques Nacionales Naturales de Colombia.</v>
      </c>
      <c r="L155" s="6" t="s">
        <v>219</v>
      </c>
      <c r="M155" s="6" t="s">
        <v>219</v>
      </c>
      <c r="N155" s="9">
        <f>VLOOKUP(B155,[1]BDD!A:BJ,15,0)</f>
        <v>4680000</v>
      </c>
      <c r="O155" s="8" t="str">
        <f>VLOOKUP(B155,[1]BDD!A:BJ,31,0)</f>
        <v>2 SUPERVISOR</v>
      </c>
      <c r="P155" s="8">
        <f>VLOOKUP(B155,[1]BDD!A:BJ,35,0)</f>
        <v>329</v>
      </c>
      <c r="R155" s="2" t="s">
        <v>219</v>
      </c>
      <c r="S155" s="1"/>
      <c r="T155" s="1" t="s">
        <v>219</v>
      </c>
      <c r="U155" s="7">
        <f>VLOOKUP(B155,[1]BDD!A:BJ,60,0)</f>
        <v>0</v>
      </c>
      <c r="X155" s="6">
        <v>1</v>
      </c>
      <c r="Y155" s="6" t="s">
        <v>219</v>
      </c>
      <c r="Z155" s="4" t="str">
        <f>VLOOKUP(B155,[1]BDD!A:BJ,62,0)</f>
        <v xml:space="preserve">https://community.secop.gov.co/Public/Tendering/OpportunityDetail/Index?noticeUID=CO1.NTC.2672133&amp;isFromPublicArea=True&amp;isModal=False
</v>
      </c>
      <c r="AA155" t="str">
        <f>CONCATENATE("EXAMENES_MED_",B155,"-",D155," ",C155)</f>
        <v>EXAMENES_MED_NC-CPS-153-2022-CRISTIAN LEONARDO ELIZALDE ELIZALDE</v>
      </c>
    </row>
    <row r="156" spans="1:27" ht="12.75" x14ac:dyDescent="0.2">
      <c r="A156" s="8">
        <v>155</v>
      </c>
      <c r="B156" s="14" t="s">
        <v>437</v>
      </c>
      <c r="C156" s="6" t="s">
        <v>436</v>
      </c>
      <c r="D156" s="6" t="s">
        <v>435</v>
      </c>
      <c r="E156" s="13">
        <f>VLOOKUP(B156,[1]BDD!A:BJ,20,0)</f>
        <v>1032423602</v>
      </c>
      <c r="F156" s="11" t="s">
        <v>219</v>
      </c>
      <c r="G156" s="41" t="s">
        <v>219</v>
      </c>
      <c r="H156" s="18" t="s">
        <v>219</v>
      </c>
      <c r="I156" s="10" t="s">
        <v>219</v>
      </c>
      <c r="J156" s="10" t="s">
        <v>25</v>
      </c>
      <c r="K156" s="8" t="str">
        <f>VLOOKUP(B156,[1]BDD!A:BJ,7,0)</f>
        <v>Prestar los servicios profesionales para la construcción e implementación de esquemas financieros, para las Áreas Protegidas de Parques Nacionales Naturales de Colombia con vocación ecoturística que sean definidas por la entidad, así como, apoyar estrategias de fortalecimiento al ecoturismo</v>
      </c>
      <c r="L156" s="6" t="s">
        <v>219</v>
      </c>
      <c r="M156" s="6" t="s">
        <v>219</v>
      </c>
      <c r="N156" s="9">
        <f>VLOOKUP(B156,[1]BDD!A:BJ,15,0)</f>
        <v>6665000</v>
      </c>
      <c r="O156" s="8" t="str">
        <f>VLOOKUP(B156,[1]BDD!A:BJ,31,0)</f>
        <v>2 SUPERVISOR</v>
      </c>
      <c r="P156" s="8">
        <f>VLOOKUP(B156,[1]BDD!A:BJ,35,0)</f>
        <v>330</v>
      </c>
      <c r="R156" s="2" t="s">
        <v>219</v>
      </c>
      <c r="S156" s="1"/>
      <c r="T156" s="1" t="s">
        <v>219</v>
      </c>
      <c r="U156" s="7">
        <f>VLOOKUP(B156,[1]BDD!A:BJ,60,0)</f>
        <v>0</v>
      </c>
      <c r="X156" s="6">
        <v>1</v>
      </c>
      <c r="Y156" s="6" t="s">
        <v>219</v>
      </c>
      <c r="Z156" s="4" t="str">
        <f>VLOOKUP(B156,[1]BDD!A:BJ,62,0)</f>
        <v xml:space="preserve">https://community.secop.gov.co/Public/Tendering/OpportunityDetail/Index?noticeUID=CO1.NTC.2631911&amp;isFromPublicArea=True&amp;isModal=False
</v>
      </c>
      <c r="AA156" t="str">
        <f>CONCATENATE("EXAMENES_MED_",B156,"-",D156," ",C156)</f>
        <v>EXAMENES_MED_NC-CPS-154-2022-JUAN DAVID NAVARRO DELGADILLO</v>
      </c>
    </row>
    <row r="157" spans="1:27" ht="12.75" x14ac:dyDescent="0.2">
      <c r="A157" s="8">
        <v>156</v>
      </c>
      <c r="B157" s="14" t="s">
        <v>434</v>
      </c>
      <c r="C157" s="6" t="s">
        <v>433</v>
      </c>
      <c r="D157" s="6" t="s">
        <v>432</v>
      </c>
      <c r="E157" s="13">
        <f>VLOOKUP(B157,[1]BDD!A:BJ,20,0)</f>
        <v>1012319177</v>
      </c>
      <c r="F157" s="11" t="s">
        <v>219</v>
      </c>
      <c r="G157" s="41" t="s">
        <v>219</v>
      </c>
      <c r="H157" s="15" t="s">
        <v>219</v>
      </c>
      <c r="I157" s="10" t="s">
        <v>219</v>
      </c>
      <c r="J157" s="10" t="s">
        <v>215</v>
      </c>
      <c r="K157" s="8" t="str">
        <f>VLOOKUP(B157,[1]BDD!A:BJ,7,0)</f>
        <v>Prestar servicios profesionales para adelantar la implementación del Sistema de Control Interno en la Entidad, a través de los Seguimientos, Auditorías Internas, Informes de Ley y aplicación de los Roles del Control Interno con enfoque financiero a los tres niveles de decisión de Parques Nacionales Naturales de Colombia, de igual forma apoyar a la Coordinación del Grupo de Control Interno en el desarrollo y cumplimiento del Plan Anual de Auditorías 2022 y demás obligaciones asignada</v>
      </c>
      <c r="L157" s="6" t="s">
        <v>219</v>
      </c>
      <c r="M157" s="6" t="s">
        <v>219</v>
      </c>
      <c r="N157" s="9">
        <f>VLOOKUP(B157,[1]BDD!A:BJ,15,0)</f>
        <v>6304000</v>
      </c>
      <c r="O157" s="8" t="str">
        <f>VLOOKUP(B157,[1]BDD!A:BJ,31,0)</f>
        <v>2 SUPERVISOR</v>
      </c>
      <c r="P157" s="8">
        <f>VLOOKUP(B157,[1]BDD!A:BJ,35,0)</f>
        <v>336</v>
      </c>
      <c r="R157" s="2" t="s">
        <v>219</v>
      </c>
      <c r="S157" s="1"/>
      <c r="T157" s="1" t="s">
        <v>219</v>
      </c>
      <c r="U157" s="7">
        <f>VLOOKUP(B157,[1]BDD!A:BJ,60,0)</f>
        <v>0</v>
      </c>
      <c r="X157" s="6">
        <v>1</v>
      </c>
      <c r="Y157" s="6" t="s">
        <v>219</v>
      </c>
      <c r="Z157" s="4" t="str">
        <f>VLOOKUP(B157,[1]BDD!A:BJ,62,0)</f>
        <v xml:space="preserve">https://community.secop.gov.co/Public/Tendering/OpportunityDetail/Index?noticeUID=CO1.NTC.2667700&amp;isFromPublicArea=True&amp;isModal=False
</v>
      </c>
      <c r="AA157" t="str">
        <f>CONCATENATE("EXAMENES_MED_",B157,"-",D157," ",C157)</f>
        <v>EXAMENES_MED_NC-CPS-155-2022-YESMINDELID RIAÑO SASTRE</v>
      </c>
    </row>
    <row r="158" spans="1:27" ht="12.75" x14ac:dyDescent="0.2">
      <c r="A158" s="8">
        <v>157</v>
      </c>
      <c r="B158" s="14" t="s">
        <v>431</v>
      </c>
      <c r="C158" s="6" t="s">
        <v>430</v>
      </c>
      <c r="D158" s="6" t="s">
        <v>429</v>
      </c>
      <c r="E158" s="13">
        <f>VLOOKUP(B158,[1]BDD!A:BJ,20,0)</f>
        <v>80931479</v>
      </c>
      <c r="F158" s="11" t="s">
        <v>5</v>
      </c>
      <c r="G158" s="12">
        <v>31269</v>
      </c>
      <c r="H158" s="15" t="s">
        <v>5</v>
      </c>
      <c r="I158" s="10" t="s">
        <v>4</v>
      </c>
      <c r="J158" s="10" t="s">
        <v>215</v>
      </c>
      <c r="K158" s="8" t="str">
        <f>VLOOKUP(B158,[1]BDD!A:BJ,7,0)</f>
        <v>Prestacion de servicios profesionales como facilitador de los temas de telecomunicaciones, estudios de viabilidad, planificacion, seguimiento al desarrollo de actividades de telecomunicaciones de la entidad.</v>
      </c>
      <c r="L158" s="6" t="s">
        <v>428</v>
      </c>
      <c r="M158" s="6">
        <v>3142774308</v>
      </c>
      <c r="N158" s="9">
        <f>VLOOKUP(B158,[1]BDD!A:BJ,15,0)</f>
        <v>5700000</v>
      </c>
      <c r="O158" s="8" t="str">
        <f>VLOOKUP(B158,[1]BDD!A:BJ,31,0)</f>
        <v>2 SUPERVISOR</v>
      </c>
      <c r="P158" s="8">
        <f>VLOOKUP(B158,[1]BDD!A:BJ,35,0)</f>
        <v>330</v>
      </c>
      <c r="R158" s="2" t="s">
        <v>284</v>
      </c>
      <c r="S158" s="1"/>
      <c r="T158" s="1" t="s">
        <v>153</v>
      </c>
      <c r="U158" s="7">
        <f>VLOOKUP(B158,[1]BDD!A:BJ,60,0)</f>
        <v>0</v>
      </c>
      <c r="X158" s="6">
        <v>1</v>
      </c>
      <c r="Y158" s="5">
        <v>43885</v>
      </c>
      <c r="Z158" s="4" t="str">
        <f>VLOOKUP(B158,[1]BDD!A:BJ,62,0)</f>
        <v xml:space="preserve">https://community.secop.gov.co/Public/Tendering/OpportunityDetail/Index?noticeUID=CO1.NTC.2654690&amp;isFromPublicArea=True&amp;isModal=False
</v>
      </c>
      <c r="AA158" t="str">
        <f>CONCATENATE("EXAMENES_MED_",B158,"-",D158," ",C158)</f>
        <v>EXAMENES_MED_NC-CPS-156-2022-GERMAN ANDRES ACOSTA RUGE</v>
      </c>
    </row>
    <row r="159" spans="1:27" ht="12.75" x14ac:dyDescent="0.2">
      <c r="A159" s="8">
        <v>158</v>
      </c>
      <c r="B159" s="14" t="s">
        <v>427</v>
      </c>
      <c r="C159" s="6" t="s">
        <v>426</v>
      </c>
      <c r="D159" s="6" t="s">
        <v>425</v>
      </c>
      <c r="E159" s="13">
        <f>VLOOKUP(B159,[1]BDD!A:BJ,20,0)</f>
        <v>0</v>
      </c>
      <c r="F159" s="11" t="s">
        <v>219</v>
      </c>
      <c r="G159" s="45" t="s">
        <v>219</v>
      </c>
      <c r="H159" s="18" t="s">
        <v>219</v>
      </c>
      <c r="I159" s="10" t="s">
        <v>219</v>
      </c>
      <c r="J159" s="10" t="s">
        <v>219</v>
      </c>
      <c r="K159" s="8" t="str">
        <f>VLOOKUP(B159,[1]BDD!A:BJ,7,0)</f>
        <v>Prestar los servicios profesionales para el diseño, revisión, implementación y seguimiento de las estrategias y alianzas que contribuyan al fortalecimiento de la Sostenibilidad Financiera de la Entidad</v>
      </c>
      <c r="L159" s="6" t="s">
        <v>219</v>
      </c>
      <c r="M159" s="3" t="s">
        <v>219</v>
      </c>
      <c r="N159" s="9">
        <f>VLOOKUP(B159,[1]BDD!A:BJ,15,0)</f>
        <v>7574000</v>
      </c>
      <c r="O159" s="8" t="str">
        <f>VLOOKUP(B159,[1]BDD!A:BJ,31,0)</f>
        <v>2 SUPERVISOR</v>
      </c>
      <c r="P159" s="8">
        <f>VLOOKUP(B159,[1]BDD!A:BJ,35,0)</f>
        <v>330</v>
      </c>
      <c r="R159" s="2" t="s">
        <v>219</v>
      </c>
      <c r="S159" s="1"/>
      <c r="T159" s="1" t="s">
        <v>219</v>
      </c>
      <c r="U159" s="7">
        <f>VLOOKUP(B159,[1]BDD!A:BJ,60,0)</f>
        <v>0</v>
      </c>
      <c r="X159" s="6">
        <v>1</v>
      </c>
      <c r="Y159" s="6" t="s">
        <v>219</v>
      </c>
      <c r="Z159" s="4" t="str">
        <f>VLOOKUP(B159,[1]BDD!A:BJ,62,0)</f>
        <v xml:space="preserve">https://community.secop.gov.co/Public/Tendering/OpportunityDetail/Index?noticeUID=CO1.NTC.2664095&amp;isFromPublicArea=True&amp;isModal=False
</v>
      </c>
      <c r="AA159" t="str">
        <f>CONCATENATE("EXAMENES_MED_",B159,"-",D159," ",C159)</f>
        <v>EXAMENES_MED_NC-CPS-157-2022-SUGEY  PINZON ALONSO</v>
      </c>
    </row>
    <row r="160" spans="1:27" ht="12.75" x14ac:dyDescent="0.2">
      <c r="A160" s="8">
        <v>159</v>
      </c>
      <c r="B160" s="14" t="s">
        <v>424</v>
      </c>
      <c r="C160" s="6" t="s">
        <v>423</v>
      </c>
      <c r="D160" s="6" t="s">
        <v>422</v>
      </c>
      <c r="E160" s="13">
        <f>VLOOKUP(B160,[1]BDD!A:BJ,20,0)</f>
        <v>80082479</v>
      </c>
      <c r="F160" s="11" t="s">
        <v>5</v>
      </c>
      <c r="G160" s="12">
        <v>28964</v>
      </c>
      <c r="H160" s="15" t="s">
        <v>5</v>
      </c>
      <c r="I160" s="10" t="s">
        <v>4</v>
      </c>
      <c r="J160" s="10" t="s">
        <v>215</v>
      </c>
      <c r="K160" s="8" t="str">
        <f>VLOOKUP(B160,[1]BDD!A:BJ,7,0)</f>
        <v>Prestación de servicios profesionales al Grupo de Tecnologías de la Información y la Comunicación de Parques Nacionales Naturales de Colombia, para el apoyo, definición de la arquitectura, desarrollo, mantenimiento, acompañamiento y aprestamiento de los sistemas de información de la entidad</v>
      </c>
      <c r="L160" s="6" t="s">
        <v>421</v>
      </c>
      <c r="M160" s="6">
        <v>6197901</v>
      </c>
      <c r="N160" s="9">
        <f>VLOOKUP(B160,[1]BDD!A:BJ,15,0)</f>
        <v>8973000</v>
      </c>
      <c r="O160" s="8" t="str">
        <f>VLOOKUP(B160,[1]BDD!A:BJ,31,0)</f>
        <v>2 SUPERVISOR</v>
      </c>
      <c r="P160" s="8">
        <f>VLOOKUP(B160,[1]BDD!A:BJ,35,0)</f>
        <v>337</v>
      </c>
      <c r="R160" s="2" t="s">
        <v>420</v>
      </c>
      <c r="S160" s="1"/>
      <c r="T160" s="1" t="s">
        <v>9</v>
      </c>
      <c r="U160" s="7">
        <f>VLOOKUP(B160,[1]BDD!A:BJ,60,0)</f>
        <v>0</v>
      </c>
      <c r="X160" s="6">
        <v>1</v>
      </c>
      <c r="Y160" s="5">
        <v>43571</v>
      </c>
      <c r="Z160" s="4" t="str">
        <f>VLOOKUP(B160,[1]BDD!A:BJ,62,0)</f>
        <v xml:space="preserve">https://community.secop.gov.co/Public/Tendering/OpportunityDetail/Index?noticeUID=CO1.NTC.2595783&amp;isFromPublicArea=True&amp;isModal=False
</v>
      </c>
      <c r="AA160" t="str">
        <f>CONCATENATE("EXAMENES_MED_",B160,"-",D160," ",C160)</f>
        <v>EXAMENES_MED_NC-CPS-158-2022-ALAN AGUIA AGUDELO</v>
      </c>
    </row>
    <row r="161" spans="1:27" ht="12.75" x14ac:dyDescent="0.2">
      <c r="A161" s="8">
        <v>160</v>
      </c>
      <c r="B161" s="14" t="s">
        <v>419</v>
      </c>
      <c r="C161" s="6" t="s">
        <v>418</v>
      </c>
      <c r="D161" s="6" t="s">
        <v>417</v>
      </c>
      <c r="E161" s="13">
        <f>VLOOKUP(B161,[1]BDD!A:BJ,20,0)</f>
        <v>79379515</v>
      </c>
      <c r="F161" s="11" t="s">
        <v>5</v>
      </c>
      <c r="G161" s="16">
        <v>24072</v>
      </c>
      <c r="H161" s="18" t="s">
        <v>5</v>
      </c>
      <c r="I161" s="10" t="s">
        <v>26</v>
      </c>
      <c r="J161" s="10" t="s">
        <v>306</v>
      </c>
      <c r="K161" s="8" t="str">
        <f>VLOOKUP(B161,[1]BDD!A:BJ,7,0)</f>
        <v>Prestación de servicios profesionales para el fomento y desarrollo de espacios de dialogo con las comunidades y organizaciones campesinas en las areas administradas por Parques Nacionales Naturales de Colombia.</v>
      </c>
      <c r="L161" s="6" t="s">
        <v>416</v>
      </c>
      <c r="M161" s="6">
        <v>3213582244</v>
      </c>
      <c r="N161" s="9">
        <f>VLOOKUP(B161,[1]BDD!A:BJ,15,0)</f>
        <v>6794000</v>
      </c>
      <c r="O161" s="8" t="str">
        <f>VLOOKUP(B161,[1]BDD!A:BJ,31,0)</f>
        <v>2 SUPERVISOR</v>
      </c>
      <c r="P161" s="8">
        <f>VLOOKUP(B161,[1]BDD!A:BJ,35,0)</f>
        <v>329</v>
      </c>
      <c r="R161" s="2" t="s">
        <v>415</v>
      </c>
      <c r="S161" s="1"/>
      <c r="T161" s="1" t="s">
        <v>9</v>
      </c>
      <c r="U161" s="7">
        <f>VLOOKUP(B161,[1]BDD!A:BJ,60,0)</f>
        <v>0</v>
      </c>
      <c r="X161" s="6">
        <v>1</v>
      </c>
      <c r="Y161" s="5">
        <v>44235</v>
      </c>
      <c r="Z161" s="4" t="str">
        <f>VLOOKUP(B161,[1]BDD!A:BJ,62,0)</f>
        <v xml:space="preserve">https://community.secop.gov.co/Public/Tendering/OpportunityDetail/Index?noticeUID=CO1.NTC.2669944&amp;isFromPublicArea=True&amp;isModal=False
</v>
      </c>
      <c r="AA161" t="str">
        <f>CONCATENATE("EXAMENES_MED_",B161,"-",D161," ",C161)</f>
        <v>EXAMENES_MED_NC-CPS-159-2022-JAIRO GARCIA RUIZ</v>
      </c>
    </row>
    <row r="162" spans="1:27" ht="12.75" x14ac:dyDescent="0.2">
      <c r="A162" s="8">
        <v>161</v>
      </c>
      <c r="B162" s="14" t="s">
        <v>414</v>
      </c>
      <c r="C162" s="6" t="s">
        <v>413</v>
      </c>
      <c r="D162" s="6" t="s">
        <v>412</v>
      </c>
      <c r="E162" s="13">
        <f>VLOOKUP(B162,[1]BDD!A:BJ,20,0)</f>
        <v>1018476554</v>
      </c>
      <c r="F162" s="11" t="s">
        <v>219</v>
      </c>
      <c r="G162" s="41" t="s">
        <v>219</v>
      </c>
      <c r="H162" s="15" t="s">
        <v>219</v>
      </c>
      <c r="I162" s="10" t="s">
        <v>219</v>
      </c>
      <c r="J162" s="10" t="s">
        <v>215</v>
      </c>
      <c r="K162" s="8" t="str">
        <f>VLOOKUP(B162,[1]BDD!A:BJ,7,0)</f>
        <v>Prestación de servicios jurídicos, para el impulso de solicitudes de registro de Reservas Naturales de la Sociedad Civil, en el marco del proceso de Coordinación del SINAP.</v>
      </c>
      <c r="L162" s="6" t="s">
        <v>219</v>
      </c>
      <c r="M162" s="6" t="s">
        <v>219</v>
      </c>
      <c r="N162" s="9">
        <f>VLOOKUP(B162,[1]BDD!A:BJ,15,0)</f>
        <v>3000000</v>
      </c>
      <c r="O162" s="8" t="str">
        <f>VLOOKUP(B162,[1]BDD!A:BJ,31,0)</f>
        <v>2 SUPERVISOR</v>
      </c>
      <c r="P162" s="8">
        <f>VLOOKUP(B162,[1]BDD!A:BJ,35,0)</f>
        <v>330</v>
      </c>
      <c r="R162" s="2" t="s">
        <v>219</v>
      </c>
      <c r="S162" s="1"/>
      <c r="T162" s="1" t="s">
        <v>219</v>
      </c>
      <c r="U162" s="7">
        <f>VLOOKUP(B162,[1]BDD!A:BJ,60,0)</f>
        <v>0</v>
      </c>
      <c r="X162" s="6">
        <v>1</v>
      </c>
      <c r="Y162" s="6" t="s">
        <v>219</v>
      </c>
      <c r="Z162" s="4" t="str">
        <f>VLOOKUP(B162,[1]BDD!A:BJ,62,0)</f>
        <v xml:space="preserve">https://community.secop.gov.co/Public/Tendering/OpportunityDetail/Index?noticeUID=CO1.NTC.2699755&amp;isFromPublicArea=True&amp;isModal=False
</v>
      </c>
      <c r="AA162" t="str">
        <f>CONCATENATE("EXAMENES_MED_",B162,"-",D162," ",C162)</f>
        <v>EXAMENES_MED_NC-CPS-160-2022-MATTIUS ESTEBAN SARMIENTO SANCHEZ</v>
      </c>
    </row>
    <row r="163" spans="1:27" ht="12.75" x14ac:dyDescent="0.2">
      <c r="A163" s="8">
        <v>162</v>
      </c>
      <c r="B163" s="14" t="s">
        <v>411</v>
      </c>
      <c r="C163" s="6" t="s">
        <v>410</v>
      </c>
      <c r="D163" s="6" t="s">
        <v>409</v>
      </c>
      <c r="E163" s="13">
        <f>VLOOKUP(B163,[1]BDD!A:BJ,20,0)</f>
        <v>28553267</v>
      </c>
      <c r="F163" s="11" t="s">
        <v>387</v>
      </c>
      <c r="G163" s="12">
        <v>29897</v>
      </c>
      <c r="H163" s="15" t="s">
        <v>387</v>
      </c>
      <c r="I163" s="10" t="s">
        <v>19</v>
      </c>
      <c r="J163" s="10" t="s">
        <v>267</v>
      </c>
      <c r="K163" s="8" t="str">
        <f>VLOOKUP(B163,[1]BDD!A:BJ,7,0)</f>
        <v>Prestar servicios profesionales para liderar la consolidación y análisis de información, así como el seguimiento y evaluación del componente de Estrategias Especiales de Manejo frente a las iniciativas de desarrollo local sostenible.</v>
      </c>
      <c r="L163" s="6" t="s">
        <v>408</v>
      </c>
      <c r="M163" s="6">
        <v>3004108452</v>
      </c>
      <c r="N163" s="9">
        <f>VLOOKUP(B163,[1]BDD!A:BJ,15,0)</f>
        <v>7574000</v>
      </c>
      <c r="O163" s="8" t="str">
        <f>VLOOKUP(B163,[1]BDD!A:BJ,31,0)</f>
        <v>2 SUPERVISOR</v>
      </c>
      <c r="P163" s="8">
        <f>VLOOKUP(B163,[1]BDD!A:BJ,35,0)</f>
        <v>330</v>
      </c>
      <c r="R163" s="2" t="s">
        <v>366</v>
      </c>
      <c r="S163" s="1"/>
      <c r="T163" s="1" t="s">
        <v>9</v>
      </c>
      <c r="U163" s="7">
        <f>VLOOKUP(B163,[1]BDD!A:BJ,60,0)</f>
        <v>0</v>
      </c>
      <c r="X163" s="6">
        <v>1</v>
      </c>
      <c r="Y163" s="5">
        <v>44084</v>
      </c>
      <c r="Z163" s="4" t="str">
        <f>VLOOKUP(B163,[1]BDD!A:BJ,62,0)</f>
        <v>https://community.secop.gov.co/Public/Tendering/ContractNoticePhases/View?PPI=CO1.PPI.16973815&amp;isFromPublicArea=True&amp;isModal=False</v>
      </c>
      <c r="AA163" t="str">
        <f>CONCATENATE("EXAMENES_MED_",B163,"-",D163," ",C163)</f>
        <v>EXAMENES_MED_NC-CPS-161-2022-PAMELA TATIANA ZUÑIGA UPEGUI</v>
      </c>
    </row>
    <row r="164" spans="1:27" ht="12.75" x14ac:dyDescent="0.2">
      <c r="A164" s="8">
        <v>163</v>
      </c>
      <c r="B164" s="14" t="s">
        <v>407</v>
      </c>
      <c r="C164" s="6" t="s">
        <v>406</v>
      </c>
      <c r="D164" s="6" t="s">
        <v>405</v>
      </c>
      <c r="E164" s="13">
        <f>VLOOKUP(B164,[1]BDD!A:BJ,20,0)</f>
        <v>52835632</v>
      </c>
      <c r="F164" s="11" t="s">
        <v>219</v>
      </c>
      <c r="G164" s="41" t="s">
        <v>219</v>
      </c>
      <c r="H164" s="18" t="s">
        <v>219</v>
      </c>
      <c r="I164" s="10" t="s">
        <v>219</v>
      </c>
      <c r="J164" s="10" t="s">
        <v>42</v>
      </c>
      <c r="K164" s="8" t="str">
        <f>VLOOKUP(B164,[1]BDD!A:BJ,7,0)</f>
        <v>Prestación de servicios en el área del Derecho, para apoyar el trámite de registro de Reservas Naturales de la Sociedad Civil, en el marco del proceso de Coordinación del SINAP.</v>
      </c>
      <c r="L164" s="6" t="s">
        <v>219</v>
      </c>
      <c r="M164" s="6" t="s">
        <v>219</v>
      </c>
      <c r="N164" s="9">
        <f>VLOOKUP(B164,[1]BDD!A:BJ,15,0)</f>
        <v>3000000</v>
      </c>
      <c r="O164" s="8" t="str">
        <f>VLOOKUP(B164,[1]BDD!A:BJ,31,0)</f>
        <v>2 SUPERVISOR</v>
      </c>
      <c r="P164" s="8">
        <f>VLOOKUP(B164,[1]BDD!A:BJ,35,0)</f>
        <v>330</v>
      </c>
      <c r="R164" s="2" t="s">
        <v>219</v>
      </c>
      <c r="S164" s="1"/>
      <c r="T164" s="1" t="s">
        <v>219</v>
      </c>
      <c r="U164" s="7">
        <f>VLOOKUP(B164,[1]BDD!A:BJ,60,0)</f>
        <v>0</v>
      </c>
      <c r="X164" s="6">
        <v>1</v>
      </c>
      <c r="Y164" s="6" t="s">
        <v>219</v>
      </c>
      <c r="Z164" s="4" t="str">
        <f>VLOOKUP(B164,[1]BDD!A:BJ,62,0)</f>
        <v xml:space="preserve">https://community.secop.gov.co/Public/Tendering/OpportunityDetail/Index?noticeUID=CO1.NTC.2703020&amp;isFromPublicArea=True&amp;isModal=False
</v>
      </c>
      <c r="AA164" t="str">
        <f>CONCATENATE("EXAMENES_MED_",B164,"-",D164," ",C164)</f>
        <v>EXAMENES_MED_NC-CPS-162-2022-CATALINA SANCHEZ HIDROBO</v>
      </c>
    </row>
    <row r="165" spans="1:27" ht="12.75" x14ac:dyDescent="0.2">
      <c r="A165" s="8">
        <v>164</v>
      </c>
      <c r="B165" s="14" t="s">
        <v>404</v>
      </c>
      <c r="C165" s="6" t="s">
        <v>403</v>
      </c>
      <c r="D165" s="6" t="s">
        <v>402</v>
      </c>
      <c r="E165" s="13">
        <f>VLOOKUP(B165,[1]BDD!A:BJ,20,0)</f>
        <v>37547431</v>
      </c>
      <c r="F165" s="11" t="s">
        <v>103</v>
      </c>
      <c r="G165" s="12">
        <v>28388</v>
      </c>
      <c r="H165" s="18" t="s">
        <v>401</v>
      </c>
      <c r="I165" s="10" t="s">
        <v>19</v>
      </c>
      <c r="J165" s="10" t="s">
        <v>267</v>
      </c>
      <c r="K165" s="8" t="str">
        <f>VLOOKUP(B165,[1]BDD!A:BJ,7,0)</f>
        <v>Prestación de servicios para asesorar a Parques Nacionales Naturales de Colombia en la implementación de la política pública CONPES 4050 para la consolidación del SINAP y la aplicación de la ruta contemplada en la resolución 1125 de 2015 para los procesos de declaratoria nuevas áreas protegidas y ampliaciones.</v>
      </c>
      <c r="L165" s="6" t="s">
        <v>400</v>
      </c>
      <c r="M165" s="6">
        <v>3212007573</v>
      </c>
      <c r="N165" s="9">
        <f>VLOOKUP(B165,[1]BDD!A:BJ,15,0)</f>
        <v>12305000</v>
      </c>
      <c r="O165" s="8" t="str">
        <f>VLOOKUP(B165,[1]BDD!A:BJ,31,0)</f>
        <v>2 SUPERVISOR</v>
      </c>
      <c r="P165" s="8">
        <f>VLOOKUP(B165,[1]BDD!A:BJ,35,0)</f>
        <v>330</v>
      </c>
      <c r="R165" s="2" t="s">
        <v>262</v>
      </c>
      <c r="S165" s="1"/>
      <c r="T165" s="1" t="s">
        <v>9</v>
      </c>
      <c r="U165" s="7">
        <f>VLOOKUP(B165,[1]BDD!A:BJ,60,0)</f>
        <v>0</v>
      </c>
      <c r="X165" s="6">
        <v>1</v>
      </c>
      <c r="Y165" s="5">
        <v>43507</v>
      </c>
      <c r="Z165" s="4" t="str">
        <f>VLOOKUP(B165,[1]BDD!A:BJ,62,0)</f>
        <v xml:space="preserve">https://community.secop.gov.co/Public/Tendering/OpportunityDetail/Index?noticeUID=CO1.NTC.2662601&amp;isFromPublicArea=True&amp;isModal=False
</v>
      </c>
      <c r="AA165" t="str">
        <f>CONCATENATE("EXAMENES_MED_",B165,"-",D165," ",C165)</f>
        <v>EXAMENES_MED_NC-CPS-163-2022-CARMEN CONSTANZA ATUESTA CEPEDA</v>
      </c>
    </row>
    <row r="166" spans="1:27" ht="12.75" x14ac:dyDescent="0.2">
      <c r="A166" s="8">
        <v>165</v>
      </c>
      <c r="B166" s="14" t="s">
        <v>399</v>
      </c>
      <c r="C166" s="6" t="s">
        <v>398</v>
      </c>
      <c r="D166" s="6" t="s">
        <v>397</v>
      </c>
      <c r="E166" s="13">
        <f>VLOOKUP(B166,[1]BDD!A:BJ,20,0)</f>
        <v>1069715926</v>
      </c>
      <c r="F166" s="11" t="s">
        <v>396</v>
      </c>
      <c r="G166" s="12">
        <v>31557</v>
      </c>
      <c r="H166" s="18" t="s">
        <v>395</v>
      </c>
      <c r="I166" s="10" t="s">
        <v>394</v>
      </c>
      <c r="J166" s="10" t="s">
        <v>226</v>
      </c>
      <c r="K166" s="8" t="str">
        <f>VLOOKUP(B166,[1]BDD!A:BJ,7,0)</f>
        <v>Prestar servicios técnicos para generación y análisis de cartografía, en el marco del registro de reservas naturales de la sociedad civil, de conformidad con el proceso de coordinación del SINAP</v>
      </c>
      <c r="L166" s="6" t="s">
        <v>393</v>
      </c>
      <c r="M166" s="6">
        <v>3148680989</v>
      </c>
      <c r="N166" s="9">
        <f>VLOOKUP(B166,[1]BDD!A:BJ,15,0)</f>
        <v>2812000</v>
      </c>
      <c r="O166" s="8" t="str">
        <f>VLOOKUP(B166,[1]BDD!A:BJ,31,0)</f>
        <v>2 SUPERVISOR</v>
      </c>
      <c r="P166" s="8">
        <f>VLOOKUP(B166,[1]BDD!A:BJ,35,0)</f>
        <v>330</v>
      </c>
      <c r="R166" s="2" t="s">
        <v>392</v>
      </c>
      <c r="S166" s="44"/>
      <c r="T166" s="44" t="s">
        <v>391</v>
      </c>
      <c r="U166" s="7">
        <f>VLOOKUP(B166,[1]BDD!A:BJ,60,0)</f>
        <v>0</v>
      </c>
      <c r="X166" s="6">
        <v>1</v>
      </c>
      <c r="Y166" s="5">
        <v>43518</v>
      </c>
      <c r="Z166" s="4" t="str">
        <f>VLOOKUP(B166,[1]BDD!A:BJ,62,0)</f>
        <v>https://community.secop.gov.co/Public/Tendering/OpportunityDetail/Index?noticeUID=CO1.NTC.2699875&amp;isFromPublicArea=True&amp;isModal=False</v>
      </c>
      <c r="AA166" t="str">
        <f>CONCATENATE("EXAMENES_MED_",B166,"-",D166," ",C166)</f>
        <v>EXAMENES_MED_NC-CPS-164-2022-ADRIANA ESTHER PEDRAZA MARTINEZ</v>
      </c>
    </row>
    <row r="167" spans="1:27" ht="12.75" x14ac:dyDescent="0.2">
      <c r="A167" s="8">
        <v>166</v>
      </c>
      <c r="B167" s="14" t="s">
        <v>390</v>
      </c>
      <c r="C167" s="6" t="s">
        <v>389</v>
      </c>
      <c r="D167" s="6" t="s">
        <v>388</v>
      </c>
      <c r="E167" s="13">
        <f>VLOOKUP(B167,[1]BDD!A:BJ,20,0)</f>
        <v>28541768</v>
      </c>
      <c r="F167" s="11" t="s">
        <v>387</v>
      </c>
      <c r="G167" s="12">
        <v>28955</v>
      </c>
      <c r="H167" s="18" t="s">
        <v>387</v>
      </c>
      <c r="I167" s="10" t="s">
        <v>19</v>
      </c>
      <c r="J167" s="10" t="s">
        <v>299</v>
      </c>
      <c r="K167" s="8" t="str">
        <f>VLOOKUP(B167,[1]BDD!A:BJ,7,0)</f>
        <v xml:space="preserve"> Prestación de servicios profesionales en ingeniería civil, para el análisis, evaluación y seguimiento de proyectos, obras o actividades de infraestructura, que se pretenda ejecutar en las áreas administradas por Parques Nacionales Naturales, en el marco del Proceso de Autoridad Ambiental.</v>
      </c>
      <c r="L167" s="6" t="s">
        <v>386</v>
      </c>
      <c r="M167" s="6">
        <v>3102029176</v>
      </c>
      <c r="N167" s="9">
        <f>VLOOKUP(B167,[1]BDD!A:BJ,15,0)</f>
        <v>6304000</v>
      </c>
      <c r="O167" s="8" t="str">
        <f>VLOOKUP(B167,[1]BDD!A:BJ,31,0)</f>
        <v>2 SUPERVISOR</v>
      </c>
      <c r="P167" s="8">
        <f>VLOOKUP(B167,[1]BDD!A:BJ,35,0)</f>
        <v>329</v>
      </c>
      <c r="R167" s="2" t="s">
        <v>385</v>
      </c>
      <c r="S167" s="1"/>
      <c r="T167" s="1" t="s">
        <v>153</v>
      </c>
      <c r="U167" s="7">
        <f>VLOOKUP(B167,[1]BDD!A:BJ,60,0)</f>
        <v>0</v>
      </c>
      <c r="X167" s="6">
        <v>1</v>
      </c>
      <c r="Y167" s="5">
        <v>44177</v>
      </c>
      <c r="Z167" s="4" t="str">
        <f>VLOOKUP(B167,[1]BDD!A:BJ,62,0)</f>
        <v xml:space="preserve">https://community.secop.gov.co/Public/Tendering/OpportunityDetail/Index?noticeUID=CO1.NTC.2700172&amp;isFromPublicArea=True&amp;isModal=False
</v>
      </c>
      <c r="AA167" t="str">
        <f>CONCATENATE("EXAMENES_MED_",B167,"-",D167," ",C167)</f>
        <v>EXAMENES_MED_NC-CPS-165-2022-MARLEY  ROJAS GUTIERREZ</v>
      </c>
    </row>
    <row r="168" spans="1:27" ht="12.75" x14ac:dyDescent="0.2">
      <c r="A168" s="8">
        <v>167</v>
      </c>
      <c r="B168" s="14" t="s">
        <v>384</v>
      </c>
      <c r="C168" s="6" t="s">
        <v>383</v>
      </c>
      <c r="D168" s="6" t="s">
        <v>382</v>
      </c>
      <c r="E168" s="13">
        <f>VLOOKUP(B168,[1]BDD!A:BJ,20,0)</f>
        <v>80173880</v>
      </c>
      <c r="F168" s="11" t="s">
        <v>5</v>
      </c>
      <c r="G168" s="12">
        <v>30287</v>
      </c>
      <c r="H168" s="18" t="s">
        <v>5</v>
      </c>
      <c r="I168" s="10" t="s">
        <v>26</v>
      </c>
      <c r="J168" s="10" t="s">
        <v>215</v>
      </c>
      <c r="K168" s="8" t="str">
        <f>VLOOKUP(B168,[1]BDD!A:BJ,7,0)</f>
        <v>Prestar servicios profesionales como administrador de la plataforma de información de acuerdos de Uso, Ocupación y Tenencia e INA de estrategias especiales de manejo</v>
      </c>
      <c r="L168" s="6" t="s">
        <v>381</v>
      </c>
      <c r="M168" s="6">
        <v>3155917977</v>
      </c>
      <c r="N168" s="9">
        <f>VLOOKUP(B168,[1]BDD!A:BJ,15,0)</f>
        <v>4680000</v>
      </c>
      <c r="O168" s="8" t="str">
        <f>VLOOKUP(B168,[1]BDD!A:BJ,31,0)</f>
        <v>2 SUPERVISOR</v>
      </c>
      <c r="P168" s="8">
        <f>VLOOKUP(B168,[1]BDD!A:BJ,35,0)</f>
        <v>321</v>
      </c>
      <c r="R168" s="2" t="s">
        <v>380</v>
      </c>
      <c r="S168" s="1"/>
      <c r="T168" s="1" t="s">
        <v>9</v>
      </c>
      <c r="U168" s="7">
        <f>VLOOKUP(B168,[1]BDD!A:BJ,60,0)</f>
        <v>0</v>
      </c>
      <c r="X168" s="6">
        <v>1</v>
      </c>
      <c r="Y168" s="5">
        <v>44314</v>
      </c>
      <c r="Z168" s="4" t="str">
        <f>VLOOKUP(B168,[1]BDD!A:BJ,62,0)</f>
        <v xml:space="preserve">https://community.secop.gov.co/Public/Tendering/OpportunityDetail/Index?noticeUID=CO1.NTC.2675963&amp;isFromPublicArea=True&amp;isModal=False
</v>
      </c>
      <c r="AA168" t="str">
        <f>CONCATENATE("EXAMENES_MED_",B168,"-",D168," ",C168)</f>
        <v>EXAMENES_MED_NC-CPS-166-2022-HERNAN  CASTILLO PEREZ</v>
      </c>
    </row>
    <row r="169" spans="1:27" ht="12.75" x14ac:dyDescent="0.2">
      <c r="A169" s="8">
        <v>168</v>
      </c>
      <c r="B169" s="14" t="s">
        <v>379</v>
      </c>
      <c r="C169" s="6" t="s">
        <v>378</v>
      </c>
      <c r="D169" s="6" t="s">
        <v>377</v>
      </c>
      <c r="E169" s="13">
        <f>VLOOKUP(B169,[1]BDD!A:BJ,20,0)</f>
        <v>1090388711</v>
      </c>
      <c r="F169" s="11" t="s">
        <v>219</v>
      </c>
      <c r="G169" s="41" t="s">
        <v>219</v>
      </c>
      <c r="H169" s="18" t="s">
        <v>219</v>
      </c>
      <c r="I169" s="10" t="s">
        <v>219</v>
      </c>
      <c r="J169" s="10" t="s">
        <v>226</v>
      </c>
      <c r="K169" s="8" t="str">
        <f>VLOOKUP(B169,[1]BDD!A:BJ,7,0)</f>
        <v>Prestar los servicios profesionales requeridos por la Oficina Asesora de Planeación de Parques Nacionales Naturales de Colombia, para apoyar el desarrollo de los subsistemas asignados, en el marco del sistema de gestión integrado de acuerdo a las directrices y requisitos establecidos en el Modelo Integrado de Planeación y Gestión y en articulación a las Normas Técnicas Colombianas NTC en su versión vigente.</v>
      </c>
      <c r="L169" s="6" t="s">
        <v>219</v>
      </c>
      <c r="M169" s="6" t="s">
        <v>219</v>
      </c>
      <c r="N169" s="9">
        <f>VLOOKUP(B169,[1]BDD!A:BJ,15,0)</f>
        <v>6304000</v>
      </c>
      <c r="O169" s="8" t="str">
        <f>VLOOKUP(B169,[1]BDD!A:BJ,31,0)</f>
        <v>2 SUPERVISOR</v>
      </c>
      <c r="P169" s="8">
        <f>VLOOKUP(B169,[1]BDD!A:BJ,35,0)</f>
        <v>337</v>
      </c>
      <c r="R169" s="2" t="s">
        <v>219</v>
      </c>
      <c r="S169" s="1"/>
      <c r="T169" s="1" t="s">
        <v>9</v>
      </c>
      <c r="U169" s="7">
        <f>VLOOKUP(B169,[1]BDD!A:BJ,60,0)</f>
        <v>0</v>
      </c>
      <c r="X169" s="6">
        <v>1</v>
      </c>
      <c r="Y169" s="6" t="s">
        <v>219</v>
      </c>
      <c r="Z169" s="4" t="str">
        <f>VLOOKUP(B169,[1]BDD!A:BJ,62,0)</f>
        <v xml:space="preserve">https://community.secop.gov.co/Public/Tendering/OpportunityDetail/Index?noticeUID=CO1.NTC.2669864&amp;isFromPublicArea=True&amp;isModal=False
</v>
      </c>
      <c r="AA169" t="str">
        <f>CONCATENATE("EXAMENES_MED_",B169,"-",D169," ",C169)</f>
        <v>EXAMENES_MED_NC-CPS-167-2022-SERGIO ASDRUBAL MEJIA ARIAS</v>
      </c>
    </row>
    <row r="170" spans="1:27" ht="12.75" x14ac:dyDescent="0.2">
      <c r="A170" s="8">
        <v>169</v>
      </c>
      <c r="B170" s="14" t="s">
        <v>376</v>
      </c>
      <c r="C170" s="6" t="s">
        <v>375</v>
      </c>
      <c r="D170" s="6" t="s">
        <v>374</v>
      </c>
      <c r="E170" s="13">
        <f>VLOOKUP(B170,[1]BDD!A:BJ,20,0)</f>
        <v>52778379</v>
      </c>
      <c r="F170" s="11" t="s">
        <v>219</v>
      </c>
      <c r="G170" s="41" t="s">
        <v>219</v>
      </c>
      <c r="H170" s="18" t="s">
        <v>219</v>
      </c>
      <c r="I170" s="10" t="s">
        <v>219</v>
      </c>
      <c r="J170" s="10" t="s">
        <v>42</v>
      </c>
      <c r="K170" s="8" t="str">
        <f>VLOOKUP(B170,[1]BDD!A:BJ,7,0)</f>
        <v>Prestación de servicios profesionales para orientar técnicamente la generación de acuerdos con comunidades campesinas y el relacionamiento con los actores que inciden en el manejo de las áreas protegidas.</v>
      </c>
      <c r="L170" s="6" t="s">
        <v>219</v>
      </c>
      <c r="M170" s="6" t="s">
        <v>219</v>
      </c>
      <c r="N170" s="9">
        <f>VLOOKUP(B170,[1]BDD!A:BJ,15,0)</f>
        <v>7574000</v>
      </c>
      <c r="O170" s="8" t="str">
        <f>VLOOKUP(B170,[1]BDD!A:BJ,31,0)</f>
        <v>2 SUPERVISOR</v>
      </c>
      <c r="P170" s="8">
        <f>VLOOKUP(B170,[1]BDD!A:BJ,35,0)</f>
        <v>329</v>
      </c>
      <c r="R170" s="2" t="s">
        <v>219</v>
      </c>
      <c r="S170" s="1"/>
      <c r="T170" s="1" t="s">
        <v>9</v>
      </c>
      <c r="U170" s="7">
        <f>VLOOKUP(B170,[1]BDD!A:BJ,60,0)</f>
        <v>0</v>
      </c>
      <c r="X170" s="6">
        <v>1</v>
      </c>
      <c r="Y170" s="6" t="s">
        <v>219</v>
      </c>
      <c r="Z170" s="4" t="str">
        <f>VLOOKUP(B170,[1]BDD!A:BJ,62,0)</f>
        <v xml:space="preserve">https://community.secop.gov.co/Public/Tendering/OpportunityDetail/Index?noticeUID=CO1.NTC.2700937&amp;isFromPublicArea=True&amp;isModal=False
</v>
      </c>
      <c r="AA170" t="str">
        <f>CONCATENATE("EXAMENES_MED_",B170,"-",D170," ",C170)</f>
        <v>EXAMENES_MED_NC-CPS-168-2022-JENNY PAULINE CUETO GOMEZ</v>
      </c>
    </row>
    <row r="171" spans="1:27" ht="12.75" x14ac:dyDescent="0.2">
      <c r="A171" s="8">
        <v>170</v>
      </c>
      <c r="B171" s="14" t="s">
        <v>373</v>
      </c>
      <c r="C171" s="6" t="s">
        <v>372</v>
      </c>
      <c r="D171" s="6" t="s">
        <v>371</v>
      </c>
      <c r="E171" s="13">
        <f>VLOOKUP(B171,[1]BDD!A:BJ,20,0)</f>
        <v>80040100</v>
      </c>
      <c r="F171" s="11" t="s">
        <v>219</v>
      </c>
      <c r="G171" s="41" t="s">
        <v>219</v>
      </c>
      <c r="H171" s="18" t="s">
        <v>219</v>
      </c>
      <c r="I171" s="10" t="s">
        <v>219</v>
      </c>
      <c r="J171" s="10" t="s">
        <v>215</v>
      </c>
      <c r="K171" s="8" t="str">
        <f>VLOOKUP(B171,[1]BDD!A:BJ,7,0)</f>
        <v>Prestar servicios profesionales para liderar la consolidación y análisis de la información jurídica de los acuerdos de las iniciativas de desarrollo local sostenible en la Subdirección de Gestión y Manejo de Áreas protegidas</v>
      </c>
      <c r="L171" s="6" t="s">
        <v>219</v>
      </c>
      <c r="M171" s="6" t="s">
        <v>219</v>
      </c>
      <c r="N171" s="9">
        <f>VLOOKUP(B171,[1]BDD!A:BJ,15,0)</f>
        <v>6304000</v>
      </c>
      <c r="O171" s="8" t="str">
        <f>VLOOKUP(B171,[1]BDD!A:BJ,31,0)</f>
        <v>2 SUPERVISOR</v>
      </c>
      <c r="P171" s="8">
        <f>VLOOKUP(B171,[1]BDD!A:BJ,35,0)</f>
        <v>330</v>
      </c>
      <c r="R171" s="2" t="s">
        <v>219</v>
      </c>
      <c r="S171" s="1"/>
      <c r="T171" s="1" t="s">
        <v>9</v>
      </c>
      <c r="U171" s="7">
        <f>VLOOKUP(B171,[1]BDD!A:BJ,60,0)</f>
        <v>0</v>
      </c>
      <c r="X171" s="6">
        <v>1</v>
      </c>
      <c r="Y171" s="6" t="s">
        <v>219</v>
      </c>
      <c r="Z171" s="4" t="str">
        <f>VLOOKUP(B171,[1]BDD!A:BJ,62,0)</f>
        <v xml:space="preserve">https://community.secop.gov.co/Public/Tendering/OpportunityDetail/Index?noticeUID=CO1.NTC.2671280&amp;isFromPublicArea=True&amp;isModal=False
</v>
      </c>
      <c r="AA171" t="str">
        <f>CONCATENATE("EXAMENES_MED_",B171,"-",D171," ",C171)</f>
        <v>EXAMENES_MED_NC-CPS-169-2022-JORGE ENRIQUE MONCALEANO OSPINA</v>
      </c>
    </row>
    <row r="172" spans="1:27" ht="12.75" x14ac:dyDescent="0.2">
      <c r="A172" s="8">
        <v>171</v>
      </c>
      <c r="B172" s="14" t="s">
        <v>370</v>
      </c>
      <c r="C172" s="6" t="s">
        <v>369</v>
      </c>
      <c r="D172" s="6" t="s">
        <v>368</v>
      </c>
      <c r="E172" s="13">
        <f>VLOOKUP(B172,[1]BDD!A:BJ,20,0)</f>
        <v>1010163614</v>
      </c>
      <c r="F172" s="11" t="s">
        <v>5</v>
      </c>
      <c r="G172" s="42">
        <v>31567</v>
      </c>
      <c r="H172" s="15" t="s">
        <v>5</v>
      </c>
      <c r="I172" s="15" t="s">
        <v>4</v>
      </c>
      <c r="J172" s="10" t="s">
        <v>215</v>
      </c>
      <c r="K172" s="8" t="str">
        <f>VLOOKUP(B172,[1]BDD!A:BJ,7,0)</f>
        <v>Prestación de servicios profesionales en ciencias naturales, para el trámite de los permisos y autorizaciones relacionados con investigaciones de carácter científico solicitados ante Parques Nacionales Naturales, en el marco del Proceso de Autoridad Ambiental.</v>
      </c>
      <c r="L172" s="6" t="s">
        <v>367</v>
      </c>
      <c r="M172" s="6">
        <v>3004125035</v>
      </c>
      <c r="N172" s="9">
        <f>VLOOKUP(B172,[1]BDD!A:BJ,15,0)</f>
        <v>4100000</v>
      </c>
      <c r="O172" s="8" t="str">
        <f>VLOOKUP(B172,[1]BDD!A:BJ,31,0)</f>
        <v>2 SUPERVISOR</v>
      </c>
      <c r="P172" s="8">
        <f>VLOOKUP(B172,[1]BDD!A:BJ,35,0)</f>
        <v>327</v>
      </c>
      <c r="R172" s="2" t="s">
        <v>366</v>
      </c>
      <c r="S172" s="1"/>
      <c r="T172" s="1" t="s">
        <v>9</v>
      </c>
      <c r="U172" s="7">
        <f>VLOOKUP(B172,[1]BDD!A:BJ,60,0)</f>
        <v>0</v>
      </c>
      <c r="X172" s="6">
        <v>1</v>
      </c>
      <c r="Y172" s="5">
        <v>43299</v>
      </c>
      <c r="Z172" s="4" t="str">
        <f>VLOOKUP(B172,[1]BDD!A:BJ,62,0)</f>
        <v xml:space="preserve">https://community.secop.gov.co/Public/Tendering/OpportunityDetail/Index?noticeUID=CO1.NTC.2700931&amp;isFromPublicArea=True&amp;isModal=False
</v>
      </c>
      <c r="AA172" t="str">
        <f>CONCATENATE("EXAMENES_MED_",B172,"-",D172," ",C172)</f>
        <v>EXAMENES_MED_NC-CPS-170-2022-GLORIA JOHANNA GONZALEZ LOPEZ</v>
      </c>
    </row>
    <row r="173" spans="1:27" ht="12.75" x14ac:dyDescent="0.2">
      <c r="A173" s="8">
        <v>172</v>
      </c>
      <c r="B173" s="14" t="s">
        <v>365</v>
      </c>
      <c r="C173" s="6" t="s">
        <v>364</v>
      </c>
      <c r="D173" s="6" t="s">
        <v>363</v>
      </c>
      <c r="E173" s="13">
        <f>VLOOKUP(B173,[1]BDD!A:BJ,20,0)</f>
        <v>1116781543</v>
      </c>
      <c r="F173" s="11" t="s">
        <v>362</v>
      </c>
      <c r="G173" s="42">
        <v>32403</v>
      </c>
      <c r="H173" s="15" t="s">
        <v>362</v>
      </c>
      <c r="I173" s="10" t="s">
        <v>4</v>
      </c>
      <c r="J173" s="10" t="s">
        <v>226</v>
      </c>
      <c r="K173" s="8" t="str">
        <f>VLOOKUP(B173,[1]BDD!A:BJ,7,0)</f>
        <v>Prestar servicios profesionales para realizar la consolidación de los lineamientos, el seguimiento y evaluación del componente asociativo y empresarial para los emprendimientos Sostenible implementados por la entidad.</v>
      </c>
      <c r="L173" s="6" t="s">
        <v>361</v>
      </c>
      <c r="M173" s="6">
        <v>3163791676</v>
      </c>
      <c r="N173" s="9">
        <f>VLOOKUP(B173,[1]BDD!A:BJ,15,0)</f>
        <v>6304000</v>
      </c>
      <c r="O173" s="8" t="str">
        <f>VLOOKUP(B173,[1]BDD!A:BJ,31,0)</f>
        <v>2 SUPERVISOR</v>
      </c>
      <c r="P173" s="8">
        <f>VLOOKUP(B173,[1]BDD!A:BJ,35,0)</f>
        <v>330</v>
      </c>
      <c r="R173" s="2" t="s">
        <v>360</v>
      </c>
      <c r="S173" s="1"/>
      <c r="T173" s="1" t="s">
        <v>9</v>
      </c>
      <c r="U173" s="7">
        <f>VLOOKUP(B173,[1]BDD!A:BJ,60,0)</f>
        <v>0</v>
      </c>
      <c r="X173" s="6">
        <v>1</v>
      </c>
      <c r="Y173" s="5">
        <v>43634</v>
      </c>
      <c r="Z173" s="4" t="str">
        <f>VLOOKUP(B173,[1]BDD!A:BJ,62,0)</f>
        <v xml:space="preserve">https://community.secop.gov.co/Public/Tendering/OpportunityDetail/Index?noticeUID=CO1.NTC.2670025&amp;isFromPublicArea=True&amp;isModal=False
</v>
      </c>
      <c r="AA173" t="str">
        <f>CONCATENATE("EXAMENES_MED_",B173,"-",D173," ",C173)</f>
        <v>EXAMENES_MED_NC-CPS-171-2022-XIMENA CAROLINA CUBILLOS VARGAS</v>
      </c>
    </row>
    <row r="174" spans="1:27" ht="12.75" x14ac:dyDescent="0.2">
      <c r="A174" s="8">
        <v>173</v>
      </c>
      <c r="B174" s="14" t="s">
        <v>359</v>
      </c>
      <c r="C174" s="6" t="s">
        <v>358</v>
      </c>
      <c r="D174" s="6" t="s">
        <v>357</v>
      </c>
      <c r="E174" s="13">
        <f>VLOOKUP(B174,[1]BDD!A:BJ,20,0)</f>
        <v>57462775</v>
      </c>
      <c r="F174" s="11" t="s">
        <v>356</v>
      </c>
      <c r="G174" s="43">
        <v>30969</v>
      </c>
      <c r="H174" s="15" t="s">
        <v>355</v>
      </c>
      <c r="I174" s="10" t="s">
        <v>26</v>
      </c>
      <c r="J174" s="10" t="s">
        <v>42</v>
      </c>
      <c r="K174" s="8" t="str">
        <f>VLOOKUP(B174,[1]BDD!A:BJ,7,0)</f>
        <v>Prestacion de servicios profesionales para acompañar a los diferentes niveles de gestión en el desarrollo de las actividades de educación ambiental.</v>
      </c>
      <c r="L174" s="6" t="s">
        <v>354</v>
      </c>
      <c r="M174" s="6">
        <v>3177887358</v>
      </c>
      <c r="N174" s="9">
        <f>VLOOKUP(B174,[1]BDD!A:BJ,15,0)</f>
        <v>5700000</v>
      </c>
      <c r="O174" s="8" t="str">
        <f>VLOOKUP(B174,[1]BDD!A:BJ,31,0)</f>
        <v>2 SUPERVISOR</v>
      </c>
      <c r="P174" s="8">
        <f>VLOOKUP(B174,[1]BDD!A:BJ,35,0)</f>
        <v>329</v>
      </c>
      <c r="R174" s="2" t="s">
        <v>353</v>
      </c>
      <c r="S174" s="1"/>
      <c r="T174" s="1" t="s">
        <v>9</v>
      </c>
      <c r="U174" s="7">
        <f>VLOOKUP(B174,[1]BDD!A:BJ,60,0)</f>
        <v>0</v>
      </c>
      <c r="X174" s="6">
        <v>1</v>
      </c>
      <c r="Y174" s="5">
        <v>44246</v>
      </c>
      <c r="Z174" s="4" t="str">
        <f>VLOOKUP(B174,[1]BDD!A:BJ,62,0)</f>
        <v>https://community.secop.gov.co/Public/Tendering/OpportunityDetail/Index?noticeUID=CO1.NTC.2700186&amp;isFromPublicArea=True&amp;isModal=False</v>
      </c>
      <c r="AA174" t="str">
        <f>CONCATENATE("EXAMENES_MED_",B174,"-",D174," ",C174)</f>
        <v>EXAMENES_MED_NC-CPS-172-2022-YIRA NATALY DIAZ MENDOZA</v>
      </c>
    </row>
    <row r="175" spans="1:27" ht="12.75" x14ac:dyDescent="0.2">
      <c r="A175" s="8">
        <v>174</v>
      </c>
      <c r="B175" s="14" t="s">
        <v>352</v>
      </c>
      <c r="C175" s="6" t="s">
        <v>351</v>
      </c>
      <c r="D175" s="6" t="s">
        <v>350</v>
      </c>
      <c r="E175" s="13">
        <f>VLOOKUP(B175,[1]BDD!A:BJ,20,0)</f>
        <v>53029908</v>
      </c>
      <c r="F175" s="11" t="s">
        <v>219</v>
      </c>
      <c r="G175" s="15" t="s">
        <v>219</v>
      </c>
      <c r="H175" s="15" t="s">
        <v>219</v>
      </c>
      <c r="I175" s="15" t="s">
        <v>219</v>
      </c>
      <c r="J175" s="10" t="s">
        <v>42</v>
      </c>
      <c r="K175" s="8" t="str">
        <f>VLOOKUP(B175,[1]BDD!A:BJ,7,0)</f>
        <v>Prestar servicios profesionales especializados para adelantar la implementación del Sistema de Control Interno en la Entidad, a través de los Seguimientos, Auditorías Internas, Informes de Ley y aplicación de los Roles del Control Interno con enfoque en calidad y estratégico a los tres niveles de decisión de Parques Nacionales Naturales de Colombia, de igual forma apoyar a la Coordinación del Grupo de Control Interno en el desarrollo y cumplimiento del Plan Anual de Auditorías 2022 y demás obligaciones asignadas.</v>
      </c>
      <c r="L175" s="6" t="s">
        <v>219</v>
      </c>
      <c r="M175" s="6" t="s">
        <v>219</v>
      </c>
      <c r="N175" s="9">
        <f>VLOOKUP(B175,[1]BDD!A:BJ,15,0)</f>
        <v>6665000</v>
      </c>
      <c r="O175" s="8" t="str">
        <f>VLOOKUP(B175,[1]BDD!A:BJ,31,0)</f>
        <v>2 SUPERVISOR</v>
      </c>
      <c r="P175" s="8">
        <f>VLOOKUP(B175,[1]BDD!A:BJ,35,0)</f>
        <v>336</v>
      </c>
      <c r="R175" s="2" t="s">
        <v>219</v>
      </c>
      <c r="S175" s="1"/>
      <c r="T175" s="1" t="s">
        <v>9</v>
      </c>
      <c r="U175" s="7">
        <f>VLOOKUP(B175,[1]BDD!A:BJ,60,0)</f>
        <v>0</v>
      </c>
      <c r="X175" s="6">
        <v>1</v>
      </c>
      <c r="Y175" s="6" t="s">
        <v>219</v>
      </c>
      <c r="Z175" s="4" t="str">
        <f>VLOOKUP(B175,[1]BDD!A:BJ,62,0)</f>
        <v xml:space="preserve">https://community.secop.gov.co/Public/Tendering/OpportunityDetail/Index?noticeUID=CO1.NTC.2666456&amp;isFromPublicArea=True&amp;isModal=False
</v>
      </c>
      <c r="AA175" t="str">
        <f>CONCATENATE("EXAMENES_MED_",B175,"-",D175," ",C175)</f>
        <v>EXAMENES_MED_NC-CPS-173-2022-VIVIANA ROCIO DURAN CASTRO</v>
      </c>
    </row>
    <row r="176" spans="1:27" ht="12.75" x14ac:dyDescent="0.2">
      <c r="A176" s="8">
        <v>175</v>
      </c>
      <c r="B176" s="14" t="s">
        <v>349</v>
      </c>
      <c r="C176" s="6" t="s">
        <v>348</v>
      </c>
      <c r="D176" s="6" t="s">
        <v>347</v>
      </c>
      <c r="E176" s="13">
        <f>VLOOKUP(B176,[1]BDD!A:BJ,20,0)</f>
        <v>79938170</v>
      </c>
      <c r="F176" s="11" t="s">
        <v>5</v>
      </c>
      <c r="G176" s="42">
        <v>28935</v>
      </c>
      <c r="H176" s="15" t="s">
        <v>5</v>
      </c>
      <c r="I176" s="10" t="s">
        <v>4</v>
      </c>
      <c r="J176" s="10" t="s">
        <v>215</v>
      </c>
      <c r="K176" s="8" t="str">
        <f>VLOOKUP(B176,[1]BDD!A:BJ,7,0)</f>
        <v>Prestación de servicios profesionales para el mantenimiento y soporte de las herramientas Web de la entidad para la integración con otros sistemas</v>
      </c>
      <c r="L176" s="6" t="s">
        <v>346</v>
      </c>
      <c r="M176" s="6">
        <v>3017545229</v>
      </c>
      <c r="N176" s="9">
        <f>VLOOKUP(B176,[1]BDD!A:BJ,15,0)</f>
        <v>6304000</v>
      </c>
      <c r="O176" s="8" t="str">
        <f>VLOOKUP(B176,[1]BDD!A:BJ,31,0)</f>
        <v>2 SUPERVISOR</v>
      </c>
      <c r="P176" s="8">
        <f>VLOOKUP(B176,[1]BDD!A:BJ,35,0)</f>
        <v>330</v>
      </c>
      <c r="R176" s="2" t="s">
        <v>345</v>
      </c>
      <c r="S176" s="1"/>
      <c r="T176" s="1" t="s">
        <v>153</v>
      </c>
      <c r="U176" s="7">
        <f>VLOOKUP(B176,[1]BDD!A:BJ,60,0)</f>
        <v>0</v>
      </c>
      <c r="X176" s="6">
        <v>5</v>
      </c>
      <c r="Y176" s="5">
        <v>44254</v>
      </c>
      <c r="Z176" s="4" t="str">
        <f>VLOOKUP(B176,[1]BDD!A:BJ,62,0)</f>
        <v xml:space="preserve">https://community.secop.gov.co/Public/Tendering/OpportunityDetail/Index?noticeUID=CO1.NTC.2670402&amp;isFromPublicArea=True&amp;isModal=False
</v>
      </c>
      <c r="AA176" t="str">
        <f>CONCATENATE("EXAMENES_MED_",B176,"-",D176," ",C176)</f>
        <v>EXAMENES_MED_NC-CPS-174-2022-IVAN JAVIER MONROY JINETE</v>
      </c>
    </row>
    <row r="177" spans="1:27" ht="12.75" x14ac:dyDescent="0.2">
      <c r="A177" s="8">
        <v>176</v>
      </c>
      <c r="B177" s="14" t="s">
        <v>344</v>
      </c>
      <c r="C177" s="6" t="s">
        <v>343</v>
      </c>
      <c r="D177" s="6" t="s">
        <v>342</v>
      </c>
      <c r="E177" s="13">
        <f>VLOOKUP(B177,[1]BDD!A:BJ,20,0)</f>
        <v>19419033</v>
      </c>
      <c r="F177" s="11" t="s">
        <v>219</v>
      </c>
      <c r="G177" s="41" t="s">
        <v>219</v>
      </c>
      <c r="H177" s="18" t="s">
        <v>219</v>
      </c>
      <c r="I177" s="10" t="s">
        <v>219</v>
      </c>
      <c r="J177" s="10" t="s">
        <v>299</v>
      </c>
      <c r="K177" s="8" t="str">
        <f>VLOOKUP(B177,[1]BDD!A:BJ,7,0)</f>
        <v>Prestación de los servicios profesionales para apoyar el seguimiento a la ejecución presupuestal, plan de acción e indicadores de la entidad.</v>
      </c>
      <c r="L177" s="6" t="s">
        <v>219</v>
      </c>
      <c r="M177" s="6" t="s">
        <v>219</v>
      </c>
      <c r="N177" s="9">
        <f>VLOOKUP(B177,[1]BDD!A:BJ,15,0)</f>
        <v>6794000</v>
      </c>
      <c r="O177" s="8" t="str">
        <f>VLOOKUP(B177,[1]BDD!A:BJ,31,0)</f>
        <v>2 SUPERVISOR</v>
      </c>
      <c r="P177" s="8">
        <f>VLOOKUP(B177,[1]BDD!A:BJ,35,0)</f>
        <v>335</v>
      </c>
      <c r="R177" s="2" t="s">
        <v>219</v>
      </c>
      <c r="S177" s="1"/>
      <c r="T177" s="1" t="s">
        <v>9</v>
      </c>
      <c r="U177" s="7">
        <f>VLOOKUP(B177,[1]BDD!A:BJ,60,0)</f>
        <v>0</v>
      </c>
      <c r="X177" s="6">
        <v>1</v>
      </c>
      <c r="Y177" s="6" t="s">
        <v>219</v>
      </c>
      <c r="Z177" s="4" t="str">
        <f>VLOOKUP(B177,[1]BDD!A:BJ,62,0)</f>
        <v xml:space="preserve">https://community.secop.gov.co/Public/Tendering/OpportunityDetail/Index?noticeUID=CO1.NTC.2707062&amp;isFromPublicArea=True&amp;isModal=False
</v>
      </c>
      <c r="AA177" t="str">
        <f>CONCATENATE("EXAMENES_MED_",B177,"-",D177," ",C177)</f>
        <v>EXAMENES_MED_NC-CPS-175-2022-HERNANDO  PINZON ROJAS</v>
      </c>
    </row>
    <row r="178" spans="1:27" ht="12.75" x14ac:dyDescent="0.2">
      <c r="A178" s="8">
        <v>177</v>
      </c>
      <c r="B178" s="14" t="s">
        <v>341</v>
      </c>
      <c r="C178" s="6" t="s">
        <v>340</v>
      </c>
      <c r="D178" s="6" t="s">
        <v>339</v>
      </c>
      <c r="E178" s="13">
        <f>VLOOKUP(B178,[1]BDD!A:BJ,20,0)</f>
        <v>1015393325</v>
      </c>
      <c r="F178" s="11" t="s">
        <v>5</v>
      </c>
      <c r="G178" s="12">
        <v>31479</v>
      </c>
      <c r="H178" s="18" t="s">
        <v>5</v>
      </c>
      <c r="I178" s="10" t="s">
        <v>4</v>
      </c>
      <c r="J178" s="10" t="s">
        <v>215</v>
      </c>
      <c r="K178" s="8" t="str">
        <f>VLOOKUP(B178,[1]BDD!A:BJ,7,0)</f>
        <v>Prestación de servicios profesionales para desarrollar la formulación, evaluación, seguimiento y reporte de los proyectos y convenios que permitan implementar la ruta declaratoria en cada uno de los procesos de nuevas áreas protegidas y ampliaciones liderados desde la Subdirección de Gestión y Manejo de Áreas Protegidas.</v>
      </c>
      <c r="L178" s="6" t="s">
        <v>338</v>
      </c>
      <c r="M178" s="6">
        <v>3134553074</v>
      </c>
      <c r="N178" s="9">
        <f>VLOOKUP(B178,[1]BDD!A:BJ,15,0)</f>
        <v>6665000</v>
      </c>
      <c r="O178" s="8" t="str">
        <f>VLOOKUP(B178,[1]BDD!A:BJ,31,0)</f>
        <v>2 SUPERVISOR</v>
      </c>
      <c r="P178" s="8">
        <f>VLOOKUP(B178,[1]BDD!A:BJ,35,0)</f>
        <v>340</v>
      </c>
      <c r="R178" s="2" t="s">
        <v>337</v>
      </c>
      <c r="S178" s="1"/>
      <c r="T178" s="1" t="s">
        <v>9</v>
      </c>
      <c r="U178" s="7">
        <f>VLOOKUP(B178,[1]BDD!A:BJ,60,0)</f>
        <v>0</v>
      </c>
      <c r="X178" s="6">
        <v>1</v>
      </c>
      <c r="Y178" s="5">
        <v>44216</v>
      </c>
      <c r="Z178" s="4" t="str">
        <f>VLOOKUP(B178,[1]BDD!A:BJ,62,0)</f>
        <v>https://community.secop.gov.co/Public/Tendering/OpportunityDetail/Index?noticeUID=CO1.NTC.2694821&amp;isFromPublicArea=True&amp;isModal=False</v>
      </c>
      <c r="AA178" t="str">
        <f>CONCATENATE("EXAMENES_MED_",B178,"-",D178," ",C178)</f>
        <v>EXAMENES_MED_NC-CPS-176-2022-INGRY JOHANA POVEDA AVILA</v>
      </c>
    </row>
    <row r="179" spans="1:27" ht="12.75" x14ac:dyDescent="0.2">
      <c r="A179" s="8">
        <v>178</v>
      </c>
      <c r="B179" s="14" t="s">
        <v>336</v>
      </c>
      <c r="C179" s="6" t="s">
        <v>335</v>
      </c>
      <c r="D179" s="6" t="s">
        <v>334</v>
      </c>
      <c r="E179" s="13">
        <f>VLOOKUP(B179,[1]BDD!A:BJ,20,0)</f>
        <v>1015442778</v>
      </c>
      <c r="F179" s="11" t="s">
        <v>219</v>
      </c>
      <c r="G179" s="41" t="s">
        <v>219</v>
      </c>
      <c r="H179" s="18" t="s">
        <v>219</v>
      </c>
      <c r="I179" s="10" t="s">
        <v>219</v>
      </c>
      <c r="J179" s="10" t="s">
        <v>215</v>
      </c>
      <c r="K179" s="8" t="str">
        <f>VLOOKUP(B179,[1]BDD!A:BJ,7,0)</f>
        <v>Prestar servicios profesionales para el relacionamiento sectorial e interinstitucional que permita la implementación de mecanismos financieros relacionados con licenciamiento ambiental, principalmente inversiones del 1% y compensaciones.</v>
      </c>
      <c r="L179" s="6" t="s">
        <v>219</v>
      </c>
      <c r="M179" s="6" t="s">
        <v>219</v>
      </c>
      <c r="N179" s="9">
        <f>VLOOKUP(B179,[1]BDD!A:BJ,15,0)</f>
        <v>5700000</v>
      </c>
      <c r="O179" s="8" t="str">
        <f>VLOOKUP(B179,[1]BDD!A:BJ,31,0)</f>
        <v>2 SUPERVISOR</v>
      </c>
      <c r="P179" s="8">
        <f>VLOOKUP(B179,[1]BDD!A:BJ,35,0)</f>
        <v>324</v>
      </c>
      <c r="R179" s="2" t="s">
        <v>219</v>
      </c>
      <c r="S179" s="1"/>
      <c r="T179" s="1" t="s">
        <v>153</v>
      </c>
      <c r="U179" s="7">
        <f>VLOOKUP(B179,[1]BDD!A:BJ,60,0)</f>
        <v>0</v>
      </c>
      <c r="X179" s="6">
        <v>1</v>
      </c>
      <c r="Y179" s="6" t="s">
        <v>219</v>
      </c>
      <c r="Z179" s="4" t="str">
        <f>VLOOKUP(B179,[1]BDD!A:BJ,62,0)</f>
        <v>https://community.secop.gov.co/Public/Tendering/OpportunityDetail/Index?noticeUID=CO1.NTC.2670366&amp;isFromPublicArea=True&amp;isModal=False</v>
      </c>
      <c r="AA179" t="str">
        <f>CONCATENATE("EXAMENES_MED_",B179,"-",D179," ",C179)</f>
        <v>EXAMENES_MED_NC-CPS-177-2022-JESSICA PAOLA CETINA MOLINA</v>
      </c>
    </row>
    <row r="180" spans="1:27" ht="15.75" customHeight="1" x14ac:dyDescent="0.2">
      <c r="A180" s="8">
        <v>179</v>
      </c>
      <c r="B180" s="14" t="s">
        <v>333</v>
      </c>
      <c r="C180" s="6" t="s">
        <v>332</v>
      </c>
      <c r="D180" s="6" t="s">
        <v>331</v>
      </c>
      <c r="E180" s="13">
        <f>VLOOKUP(B180,[1]BDD!A:BJ,20,0)</f>
        <v>93437545</v>
      </c>
      <c r="F180" s="11" t="s">
        <v>330</v>
      </c>
      <c r="G180" s="16">
        <v>29132</v>
      </c>
      <c r="H180" s="18" t="s">
        <v>329</v>
      </c>
      <c r="I180" s="10" t="s">
        <v>4</v>
      </c>
      <c r="J180" s="10" t="s">
        <v>215</v>
      </c>
      <c r="K180" s="8" t="str">
        <f>VLOOKUP(B180,[1]BDD!A:BJ,7,0)</f>
        <v>Prestar los servicios profesionales en la Oficina de Gestion del Riesgo para la implementación de los lineamientos definidos para la gestión del riesgo en las áreas protegidas del Sistema de Parques Nacionales Naturales, apoyando las estrategias de gestión del riesgo de desastres.(EDW)</v>
      </c>
      <c r="L180" s="6" t="s">
        <v>328</v>
      </c>
      <c r="M180" s="6">
        <v>3214525401</v>
      </c>
      <c r="N180" s="9">
        <f>VLOOKUP(B180,[1]BDD!A:BJ,15,0)</f>
        <v>5700000</v>
      </c>
      <c r="O180" s="8" t="str">
        <f>VLOOKUP(B180,[1]BDD!A:BJ,31,0)</f>
        <v>2 SUPERVISOR</v>
      </c>
      <c r="P180" s="8">
        <f>VLOOKUP(B180,[1]BDD!A:BJ,35,0)</f>
        <v>336</v>
      </c>
      <c r="R180" s="2" t="s">
        <v>327</v>
      </c>
      <c r="S180" s="1"/>
      <c r="T180" s="1" t="s">
        <v>9</v>
      </c>
      <c r="U180" s="7">
        <f>VLOOKUP(B180,[1]BDD!A:BJ,60,0)</f>
        <v>0</v>
      </c>
      <c r="X180" s="6">
        <v>1</v>
      </c>
      <c r="Y180" s="5">
        <v>43356</v>
      </c>
      <c r="Z180" s="4" t="str">
        <f>VLOOKUP(B180,[1]BDD!A:BJ,62,0)</f>
        <v xml:space="preserve">https://community.secop.gov.co/Public/Tendering/OpportunityDetail/Index?noticeUID=CO1.NTC.2684408&amp;isFromPublicArea=True&amp;isModal=False
</v>
      </c>
      <c r="AA180" t="str">
        <f>CONCATENATE("EXAMENES_MED_",B180,"-",D180," ",C180)</f>
        <v>EXAMENES_MED_NC-CPS-178-2022-EDWARD DEYVID OCAMPO TELLEZ</v>
      </c>
    </row>
    <row r="181" spans="1:27" ht="15.75" customHeight="1" x14ac:dyDescent="0.2">
      <c r="A181" s="8">
        <v>180</v>
      </c>
      <c r="B181" s="14" t="s">
        <v>326</v>
      </c>
      <c r="C181" s="6" t="s">
        <v>325</v>
      </c>
      <c r="D181" s="6" t="s">
        <v>324</v>
      </c>
      <c r="E181" s="13">
        <f>VLOOKUP(B181,[1]BDD!A:BJ,20,0)</f>
        <v>52885169</v>
      </c>
      <c r="F181" s="11" t="s">
        <v>323</v>
      </c>
      <c r="G181" s="12">
        <v>29926</v>
      </c>
      <c r="H181" s="18" t="s">
        <v>5</v>
      </c>
      <c r="I181" s="10" t="s">
        <v>4</v>
      </c>
      <c r="J181" s="10" t="s">
        <v>42</v>
      </c>
      <c r="K181" s="8" t="str">
        <f>VLOOKUP(B181,[1]BDD!A:BJ,7,0)</f>
        <v>Prestar los servicios profesionales en la Oficina de Gestion del Riesgo que contribuyan a la formulación e implementación de las acciones que debe desarrollar la oficina en el marco del Sistema Integrado de Gestión de PNN, así como el apoyo en materia técnica ambiental para el control de las actividades no permitidas al interior áreas del Sistema de Parques Nacionales Naturales. (A)</v>
      </c>
      <c r="L181" s="6" t="s">
        <v>322</v>
      </c>
      <c r="M181" s="6">
        <v>3108807664</v>
      </c>
      <c r="N181" s="9">
        <f>VLOOKUP(B181,[1]BDD!A:BJ,15,0)</f>
        <v>5700000</v>
      </c>
      <c r="O181" s="8" t="str">
        <f>VLOOKUP(B181,[1]BDD!A:BJ,31,0)</f>
        <v>2 SUPERVISOR</v>
      </c>
      <c r="P181" s="8">
        <f>VLOOKUP(B181,[1]BDD!A:BJ,35,0)</f>
        <v>336</v>
      </c>
      <c r="R181" s="2" t="s">
        <v>321</v>
      </c>
      <c r="S181" s="1"/>
      <c r="T181" s="1" t="s">
        <v>9</v>
      </c>
      <c r="U181" s="7">
        <f>VLOOKUP(B181,[1]BDD!A:BJ,60,0)</f>
        <v>0</v>
      </c>
      <c r="X181" s="6">
        <v>1</v>
      </c>
      <c r="Y181" s="5">
        <v>44499</v>
      </c>
      <c r="Z181" s="4" t="str">
        <f>VLOOKUP(B181,[1]BDD!A:BJ,62,0)</f>
        <v xml:space="preserve">https://community.secop.gov.co/Public/Tendering/OpportunityDetail/Index?noticeUID=CO1.NTC.2684352&amp;isFromPublicArea=True&amp;isModal=False
</v>
      </c>
      <c r="AA181" t="str">
        <f>CONCATENATE("EXAMENES_MED_",B181,"-",D181," ",C181)</f>
        <v>EXAMENES_MED_NC-CPS-179-2022-ANDREA CAROLINA PAEZ MALDONADO</v>
      </c>
    </row>
    <row r="182" spans="1:27" ht="15.75" customHeight="1" x14ac:dyDescent="0.2">
      <c r="A182" s="8">
        <v>181</v>
      </c>
      <c r="B182" s="14" t="s">
        <v>320</v>
      </c>
      <c r="C182" s="6" t="s">
        <v>319</v>
      </c>
      <c r="D182" s="6" t="s">
        <v>318</v>
      </c>
      <c r="E182" s="13">
        <f>VLOOKUP(B182,[1]BDD!A:BJ,20,0)</f>
        <v>53070993</v>
      </c>
      <c r="F182" s="11" t="s">
        <v>5</v>
      </c>
      <c r="G182" s="12">
        <v>31412</v>
      </c>
      <c r="H182" s="18" t="s">
        <v>5</v>
      </c>
      <c r="I182" s="10" t="s">
        <v>4</v>
      </c>
      <c r="J182" s="10" t="s">
        <v>42</v>
      </c>
      <c r="K182" s="8" t="str">
        <f>VLOOKUP(B182,[1]BDD!A:BJ,7,0)</f>
        <v>Prestación de servicios profesionales en el área del derecho, para apoyar el trámite de registro de Reservas Naturales de la Sociedad Civil, dentro de las competencias de Parques Nacionales Naturales, de acuerdo con las disposiciones legales y reglamentarias que rigen dicha materia, en el marco del proceso de Coordinación del SINAP.</v>
      </c>
      <c r="L182" s="6" t="s">
        <v>317</v>
      </c>
      <c r="M182" s="6">
        <v>3203524690</v>
      </c>
      <c r="N182" s="9">
        <f>VLOOKUP(B182,[1]BDD!A:BJ,15,0)</f>
        <v>4100000</v>
      </c>
      <c r="O182" s="8" t="str">
        <f>VLOOKUP(B182,[1]BDD!A:BJ,31,0)</f>
        <v>2 SUPERVISOR</v>
      </c>
      <c r="P182" s="8">
        <f>VLOOKUP(B182,[1]BDD!A:BJ,35,0)</f>
        <v>327</v>
      </c>
      <c r="R182" s="2" t="s">
        <v>262</v>
      </c>
      <c r="S182" s="1"/>
      <c r="T182" s="1" t="s">
        <v>9</v>
      </c>
      <c r="U182" s="7">
        <f>VLOOKUP(B182,[1]BDD!A:BJ,60,0)</f>
        <v>0</v>
      </c>
      <c r="X182" s="6">
        <v>1</v>
      </c>
      <c r="Y182" s="5">
        <v>43859</v>
      </c>
      <c r="Z182" s="4" t="str">
        <f>VLOOKUP(B182,[1]BDD!A:BJ,62,0)</f>
        <v xml:space="preserve">https://community.secop.gov.co/Public/Tendering/OpportunityDetail/Index?noticeUID=CO1.NTC.2692948&amp;isFromPublicArea=True&amp;isModal=False
</v>
      </c>
      <c r="AA182" t="str">
        <f>CONCATENATE("EXAMENES_MED_",B182,"-",D182," ",C182)</f>
        <v>EXAMENES_MED_NC-CPS-180-2022-ANDREA JOHANNA TORRES SUAREZ</v>
      </c>
    </row>
    <row r="183" spans="1:27" ht="15.75" customHeight="1" x14ac:dyDescent="0.2">
      <c r="A183" s="8">
        <v>182</v>
      </c>
      <c r="B183" s="14" t="s">
        <v>316</v>
      </c>
      <c r="C183" s="6" t="s">
        <v>315</v>
      </c>
      <c r="D183" s="6" t="s">
        <v>314</v>
      </c>
      <c r="E183" s="13">
        <f>VLOOKUP(B183,[1]BDD!A:BJ,20,0)</f>
        <v>1000515081</v>
      </c>
      <c r="F183" s="11" t="s">
        <v>5</v>
      </c>
      <c r="G183" s="12">
        <v>36853</v>
      </c>
      <c r="H183" s="18" t="s">
        <v>5</v>
      </c>
      <c r="I183" s="10" t="s">
        <v>114</v>
      </c>
      <c r="J183" s="10" t="s">
        <v>215</v>
      </c>
      <c r="K183" s="8" t="str">
        <f>VLOOKUP(B183,[1]BDD!A:BJ,7,0)</f>
        <v>Prestar servicios en la comercialización de los productos de la Tienda de Parques, así como la preparación,organización y depuración de los documentos de los inventarios de esta unidad administrativa.</v>
      </c>
      <c r="L183" s="6" t="s">
        <v>313</v>
      </c>
      <c r="M183" s="6">
        <v>3193712558</v>
      </c>
      <c r="N183" s="9">
        <f>VLOOKUP(B183,[1]BDD!A:BJ,15,0)</f>
        <v>1960000</v>
      </c>
      <c r="O183" s="8" t="str">
        <f>VLOOKUP(B183,[1]BDD!A:BJ,31,0)</f>
        <v>2 SUPERVISOR</v>
      </c>
      <c r="P183" s="8">
        <f>VLOOKUP(B183,[1]BDD!A:BJ,35,0)</f>
        <v>339</v>
      </c>
      <c r="R183" s="2" t="s">
        <v>114</v>
      </c>
      <c r="S183" s="1"/>
      <c r="T183" s="1" t="s">
        <v>153</v>
      </c>
      <c r="U183" s="7">
        <f>VLOOKUP(B183,[1]BDD!A:BJ,60,0)</f>
        <v>0</v>
      </c>
      <c r="X183" s="6">
        <v>1</v>
      </c>
      <c r="Y183" s="5">
        <v>44468</v>
      </c>
      <c r="Z183" s="4" t="str">
        <f>VLOOKUP(B183,[1]BDD!A:BJ,62,0)</f>
        <v xml:space="preserve">https://community.secop.gov.co/Public/Tendering/OpportunityDetail/Index?noticeUID=CO1.NTC.2674141&amp;isFromPublicArea=True&amp;isModal=False
</v>
      </c>
      <c r="AA183" t="str">
        <f>CONCATENATE("EXAMENES_MED_",B183,"-",D183," ",C183)</f>
        <v>EXAMENES_MED_NC-CPS-181-2022-SARA  VALENCIA URREGO</v>
      </c>
    </row>
    <row r="184" spans="1:27" ht="15.75" customHeight="1" x14ac:dyDescent="0.2">
      <c r="A184" s="8">
        <v>183</v>
      </c>
      <c r="B184" s="14" t="s">
        <v>312</v>
      </c>
      <c r="C184" s="6" t="s">
        <v>311</v>
      </c>
      <c r="D184" s="6" t="s">
        <v>310</v>
      </c>
      <c r="E184" s="13">
        <f>VLOOKUP(B184,[1]BDD!A:BJ,20,0)</f>
        <v>65631304</v>
      </c>
      <c r="F184" s="11" t="s">
        <v>219</v>
      </c>
      <c r="G184" s="41" t="s">
        <v>219</v>
      </c>
      <c r="H184" s="18" t="s">
        <v>219</v>
      </c>
      <c r="I184" s="10" t="s">
        <v>219</v>
      </c>
      <c r="J184" s="10" t="s">
        <v>306</v>
      </c>
      <c r="K184" s="8" t="str">
        <f>VLOOKUP(B184,[1]BDD!A:BJ,7,0)</f>
        <v>Prestar los servicios profesionales en los aspectos jurídicos necesarios para orientar, acompañar y adelantar las diferentes etapas pre-contractuales, contractuales y post- contractuales de la contratación que adelante la Subdirección de Sostenibilidad y Negocios ambientales</v>
      </c>
      <c r="L184" s="6" t="s">
        <v>219</v>
      </c>
      <c r="M184" s="6" t="s">
        <v>219</v>
      </c>
      <c r="N184" s="9">
        <f>VLOOKUP(B184,[1]BDD!A:BJ,15,0)</f>
        <v>8973000</v>
      </c>
      <c r="O184" s="8" t="str">
        <f>VLOOKUP(B184,[1]BDD!A:BJ,31,0)</f>
        <v>2 SUPERVISOR</v>
      </c>
      <c r="P184" s="8">
        <f>VLOOKUP(B184,[1]BDD!A:BJ,35,0)</f>
        <v>330</v>
      </c>
      <c r="R184" s="2" t="s">
        <v>219</v>
      </c>
      <c r="S184" s="1"/>
      <c r="T184" s="1" t="s">
        <v>9</v>
      </c>
      <c r="U184" s="7">
        <f>VLOOKUP(B184,[1]BDD!A:BJ,60,0)</f>
        <v>0</v>
      </c>
      <c r="X184" s="6">
        <v>1</v>
      </c>
      <c r="Y184" s="6" t="s">
        <v>219</v>
      </c>
      <c r="Z184" s="4" t="str">
        <f>VLOOKUP(B184,[1]BDD!A:BJ,62,0)</f>
        <v xml:space="preserve">https://community.secop.gov.co/Public/Tendering/OpportunityDetail/Index?noticeUID=CO1.NTC.2706405&amp;isFromPublicArea=True&amp;isModal=False
</v>
      </c>
      <c r="AA184" t="str">
        <f>CONCATENATE("EXAMENES_MED_",B184,"-",D184," ",C184)</f>
        <v>EXAMENES_MED_NC-CPS-182-2022-DORA LUCIA MOLINA SOLANILLA</v>
      </c>
    </row>
    <row r="185" spans="1:27" ht="15.75" customHeight="1" x14ac:dyDescent="0.2">
      <c r="A185" s="8">
        <v>184</v>
      </c>
      <c r="B185" s="14" t="s">
        <v>309</v>
      </c>
      <c r="C185" s="6" t="s">
        <v>308</v>
      </c>
      <c r="D185" s="6" t="s">
        <v>307</v>
      </c>
      <c r="E185" s="13">
        <f>VLOOKUP(B185,[1]BDD!A:BJ,20,0)</f>
        <v>76295544</v>
      </c>
      <c r="F185" s="11" t="s">
        <v>219</v>
      </c>
      <c r="G185" s="41" t="s">
        <v>219</v>
      </c>
      <c r="H185" s="18" t="s">
        <v>219</v>
      </c>
      <c r="I185" s="10" t="s">
        <v>219</v>
      </c>
      <c r="J185" s="10" t="s">
        <v>306</v>
      </c>
      <c r="K185" s="8" t="str">
        <f>VLOOKUP(B185,[1]BDD!A:BJ,7,0)</f>
        <v>Prestar los servicios profesionales en la Oficina de Gestión del Riesgo para apoyar en el conocimiento, reducción y manejo de desastres por fenómenos naturales y socionaturales, que se presentan en las áreas del SPNN, en el marco de la implementación de los proyectos del Sistema Nacional para la Gestión del Riesgo de Desastres SNGRD.</v>
      </c>
      <c r="L185" s="6" t="s">
        <v>219</v>
      </c>
      <c r="M185" s="6" t="s">
        <v>219</v>
      </c>
      <c r="N185" s="9">
        <f>VLOOKUP(B185,[1]BDD!A:BJ,15,0)</f>
        <v>6794000</v>
      </c>
      <c r="O185" s="8" t="str">
        <f>VLOOKUP(B185,[1]BDD!A:BJ,31,0)</f>
        <v>2 SUPERVISOR</v>
      </c>
      <c r="P185" s="8">
        <f>VLOOKUP(B185,[1]BDD!A:BJ,35,0)</f>
        <v>336</v>
      </c>
      <c r="R185" s="2" t="s">
        <v>219</v>
      </c>
      <c r="S185" s="1"/>
      <c r="T185" s="1" t="s">
        <v>153</v>
      </c>
      <c r="U185" s="7">
        <f>VLOOKUP(B185,[1]BDD!A:BJ,60,0)</f>
        <v>0</v>
      </c>
      <c r="X185" s="6">
        <v>1</v>
      </c>
      <c r="Y185" s="6" t="s">
        <v>219</v>
      </c>
      <c r="Z185" s="4" t="str">
        <f>VLOOKUP(B185,[1]BDD!A:BJ,62,0)</f>
        <v xml:space="preserve">https://community.secop.gov.co/Public/Tendering/OpportunityDetail/Index?noticeUID=CO1.NTC.2684353&amp;isFromPublicArea=True&amp;isModal=False
</v>
      </c>
      <c r="AA185" t="str">
        <f>CONCATENATE("EXAMENES_MED_",B185,"-",D185," ",C185)</f>
        <v>EXAMENES_MED_NC-CPS-183-2022-EDUARDO JAVIER CHILITO PAREDES</v>
      </c>
    </row>
    <row r="186" spans="1:27" ht="15.75" customHeight="1" x14ac:dyDescent="0.2">
      <c r="A186" s="8">
        <v>185</v>
      </c>
      <c r="B186" s="14" t="s">
        <v>305</v>
      </c>
      <c r="C186" s="6" t="s">
        <v>304</v>
      </c>
      <c r="D186" s="6" t="s">
        <v>303</v>
      </c>
      <c r="E186" s="13">
        <f>VLOOKUP(B186,[1]BDD!A:BJ,20,0)</f>
        <v>1069716271</v>
      </c>
      <c r="F186" s="11" t="s">
        <v>219</v>
      </c>
      <c r="G186" s="41" t="s">
        <v>219</v>
      </c>
      <c r="H186" s="18" t="s">
        <v>219</v>
      </c>
      <c r="I186" s="10" t="s">
        <v>219</v>
      </c>
      <c r="J186" s="10" t="s">
        <v>226</v>
      </c>
      <c r="K186" s="8" t="str">
        <f>VLOOKUP(B186,[1]BDD!A:BJ,7,0)</f>
        <v>Prestación de servicios técnicos para generar insumos cartográficos como apoyo al impulso de trámites de registro de reservas naturales de la sociedad civil, en el marco del proceso de Coordinación del SiNAP.</v>
      </c>
      <c r="L186" s="6" t="s">
        <v>219</v>
      </c>
      <c r="M186" s="6" t="s">
        <v>219</v>
      </c>
      <c r="N186" s="9">
        <f>VLOOKUP(B186,[1]BDD!A:BJ,15,0)</f>
        <v>2812000</v>
      </c>
      <c r="O186" s="8" t="str">
        <f>VLOOKUP(B186,[1]BDD!A:BJ,31,0)</f>
        <v>2 SUPERVISOR</v>
      </c>
      <c r="P186" s="8">
        <f>VLOOKUP(B186,[1]BDD!A:BJ,35,0)</f>
        <v>330</v>
      </c>
      <c r="R186" s="2" t="s">
        <v>219</v>
      </c>
      <c r="S186" s="1"/>
      <c r="T186" s="1" t="s">
        <v>9</v>
      </c>
      <c r="U186" s="7">
        <f>VLOOKUP(B186,[1]BDD!A:BJ,60,0)</f>
        <v>0</v>
      </c>
      <c r="X186" s="6">
        <v>1</v>
      </c>
      <c r="Y186" s="6" t="s">
        <v>219</v>
      </c>
      <c r="Z186" s="4" t="str">
        <f>VLOOKUP(B186,[1]BDD!A:BJ,62,0)</f>
        <v xml:space="preserve">https://community.secop.gov.co/Public/Tendering/OpportunityDetail/Index?noticeUID=CO1.NTC.2700349&amp;isFromPublicArea=True&amp;isModal=False
</v>
      </c>
      <c r="AA186" t="str">
        <f>CONCATENATE("EXAMENES_MED_",B186,"-",D186," ",C186)</f>
        <v>EXAMENES_MED_NC-CPS-184-2022-LUZ KELLY GARCIA CONDE</v>
      </c>
    </row>
    <row r="187" spans="1:27" ht="15.75" customHeight="1" x14ac:dyDescent="0.2">
      <c r="A187" s="8">
        <v>186</v>
      </c>
      <c r="B187" s="14" t="s">
        <v>302</v>
      </c>
      <c r="C187" s="6" t="s">
        <v>301</v>
      </c>
      <c r="D187" s="6" t="s">
        <v>300</v>
      </c>
      <c r="E187" s="13">
        <f>VLOOKUP(B187,[1]BDD!A:BJ,20,0)</f>
        <v>10004569</v>
      </c>
      <c r="F187" s="11" t="s">
        <v>139</v>
      </c>
      <c r="G187" s="12">
        <v>28445</v>
      </c>
      <c r="H187" s="18" t="s">
        <v>95</v>
      </c>
      <c r="I187" s="10" t="s">
        <v>26</v>
      </c>
      <c r="J187" s="10" t="s">
        <v>299</v>
      </c>
      <c r="K187" s="8" t="str">
        <f>VLOOKUP(B187,[1]BDD!A:BJ,7,0)</f>
        <v>Prestar serviciosprofesionales para realizar la generación de información y rutas para el manejo y aprovechamiento de residuos de los emprendimientos vinculados a las iniciativas de Desarrollo Local Sostenible</v>
      </c>
      <c r="L187" s="6" t="s">
        <v>298</v>
      </c>
      <c r="M187" s="6">
        <v>3137359301</v>
      </c>
      <c r="N187" s="9">
        <f>VLOOKUP(B187,[1]BDD!A:BJ,15,0)</f>
        <v>5100000</v>
      </c>
      <c r="O187" s="8" t="str">
        <f>VLOOKUP(B187,[1]BDD!A:BJ,31,0)</f>
        <v>2 SUPERVISOR</v>
      </c>
      <c r="P187" s="8">
        <f>VLOOKUP(B187,[1]BDD!A:BJ,35,0)</f>
        <v>329</v>
      </c>
      <c r="R187" s="2" t="s">
        <v>297</v>
      </c>
      <c r="S187" s="1"/>
      <c r="T187" s="1" t="s">
        <v>9</v>
      </c>
      <c r="U187" s="7">
        <f>VLOOKUP(B187,[1]BDD!A:BJ,60,0)</f>
        <v>0</v>
      </c>
      <c r="X187" s="6">
        <v>1</v>
      </c>
      <c r="Y187" s="5">
        <v>43908</v>
      </c>
      <c r="Z187" s="4" t="str">
        <f>VLOOKUP(B187,[1]BDD!A:BJ,62,0)</f>
        <v xml:space="preserve">https://community.secop.gov.co/Public/Tendering/OpportunityDetail/Index?noticeUID=CO1.NTC.2670012&amp;isFromPublicArea=True&amp;isModal=False
</v>
      </c>
      <c r="AA187" t="str">
        <f>CONCATENATE("EXAMENES_MED_",B187,"-",D187," ",C187)</f>
        <v>EXAMENES_MED_NC-CPS-185-2022-JUAN MANUEL GARCIA OCAMPO</v>
      </c>
    </row>
    <row r="188" spans="1:27" ht="15.75" customHeight="1" x14ac:dyDescent="0.2">
      <c r="A188" s="8">
        <v>187</v>
      </c>
      <c r="B188" s="14" t="s">
        <v>296</v>
      </c>
      <c r="C188" s="6" t="s">
        <v>295</v>
      </c>
      <c r="D188" s="6" t="s">
        <v>294</v>
      </c>
      <c r="E188" s="13">
        <f>VLOOKUP(B188,[1]BDD!A:BJ,20,0)</f>
        <v>80238078</v>
      </c>
      <c r="F188" s="11" t="s">
        <v>5</v>
      </c>
      <c r="G188" s="12">
        <v>29200</v>
      </c>
      <c r="H188" s="18" t="s">
        <v>5</v>
      </c>
      <c r="I188" s="10" t="s">
        <v>26</v>
      </c>
      <c r="J188" s="10" t="s">
        <v>215</v>
      </c>
      <c r="K188" s="8" t="str">
        <f>VLOOKUP(B188,[1]BDD!A:BJ,7,0)</f>
        <v>Prestación de servicios profesionales en ciencias naturales, para impulsar las solicitudes de Registro de Reservas Naturales de laSociedad Civil, en el marco del proceso de Coordinación del SINAP, mediante la producción de insumos técnicos y el levantamiento de información en campo.</v>
      </c>
      <c r="L188" s="6" t="s">
        <v>293</v>
      </c>
      <c r="M188" s="6">
        <v>3124188860</v>
      </c>
      <c r="N188" s="9">
        <f>VLOOKUP(B188,[1]BDD!A:BJ,15,0)</f>
        <v>4680000</v>
      </c>
      <c r="O188" s="8" t="str">
        <f>VLOOKUP(B188,[1]BDD!A:BJ,31,0)</f>
        <v>2 SUPERVISOR</v>
      </c>
      <c r="P188" s="8">
        <f>VLOOKUP(B188,[1]BDD!A:BJ,35,0)</f>
        <v>329</v>
      </c>
      <c r="R188" s="2" t="s">
        <v>292</v>
      </c>
      <c r="S188" s="1"/>
      <c r="T188" s="1" t="s">
        <v>9</v>
      </c>
      <c r="U188" s="7">
        <f>VLOOKUP(B188,[1]BDD!A:BJ,60,0)</f>
        <v>0</v>
      </c>
      <c r="X188" s="6">
        <v>1</v>
      </c>
      <c r="Y188" s="5">
        <v>44460</v>
      </c>
      <c r="Z188" s="4" t="str">
        <f>VLOOKUP(B188,[1]BDD!A:BJ,62,0)</f>
        <v xml:space="preserve">https://community.secop.gov.co/Public/Tendering/OpportunityDetail/Index?noticeUID=CO1.NTC.2699328&amp;isFromPublicArea=True&amp;isModal=False
</v>
      </c>
      <c r="AA188" t="str">
        <f>CONCATENATE("EXAMENES_MED_",B188,"-",D188," ",C188)</f>
        <v>EXAMENES_MED_NC-CPS-186-2022-JOHN FREDY JIMENEZ VIASUS</v>
      </c>
    </row>
    <row r="189" spans="1:27" ht="15.75" customHeight="1" x14ac:dyDescent="0.2">
      <c r="A189" s="8">
        <v>188</v>
      </c>
      <c r="B189" s="14" t="s">
        <v>291</v>
      </c>
      <c r="C189" s="6" t="s">
        <v>290</v>
      </c>
      <c r="D189" s="6" t="s">
        <v>289</v>
      </c>
      <c r="E189" s="13">
        <f>VLOOKUP(B189,[1]BDD!A:BJ,20,0)</f>
        <v>52384973</v>
      </c>
      <c r="F189" s="11" t="s">
        <v>219</v>
      </c>
      <c r="G189" s="41" t="s">
        <v>219</v>
      </c>
      <c r="H189" s="18" t="s">
        <v>219</v>
      </c>
      <c r="I189" s="10" t="s">
        <v>219</v>
      </c>
      <c r="J189" s="10" t="s">
        <v>238</v>
      </c>
      <c r="K189" s="8" t="str">
        <f>VLOOKUP(B189,[1]BDD!A:BJ,7,0)</f>
        <v>Prestar los servicios profesionales en la Oficina de Gestion del Riesgo para aportar en la implementación de los lineamientos definidos para la gestión del riesgo en las áreas protegidas del SPNN, apoyando las estrategias de riesgo público (P6)</v>
      </c>
      <c r="L189" s="6" t="s">
        <v>219</v>
      </c>
      <c r="M189" s="6" t="s">
        <v>219</v>
      </c>
      <c r="N189" s="9">
        <f>VLOOKUP(B189,[1]BDD!A:BJ,15,0)</f>
        <v>5700000</v>
      </c>
      <c r="O189" s="8" t="str">
        <f>VLOOKUP(B189,[1]BDD!A:BJ,31,0)</f>
        <v>2 SUPERVISOR</v>
      </c>
      <c r="P189" s="8">
        <f>VLOOKUP(B189,[1]BDD!A:BJ,35,0)</f>
        <v>336</v>
      </c>
      <c r="R189" s="2" t="s">
        <v>219</v>
      </c>
      <c r="S189" s="1"/>
      <c r="T189" s="1" t="s">
        <v>9</v>
      </c>
      <c r="U189" s="7">
        <f>VLOOKUP(B189,[1]BDD!A:BJ,60,0)</f>
        <v>0</v>
      </c>
      <c r="X189" s="6">
        <v>1</v>
      </c>
      <c r="Y189" s="6" t="s">
        <v>219</v>
      </c>
      <c r="Z189" s="4" t="str">
        <f>VLOOKUP(B189,[1]BDD!A:BJ,62,0)</f>
        <v xml:space="preserve">https://community.secop.gov.co/Public/Tendering/OpportunityDetail/Index?noticeUID=CO1.NTC.2684098&amp;isFromPublicArea=True&amp;isModal=False
</v>
      </c>
      <c r="AA189" t="str">
        <f>CONCATENATE("EXAMENES_MED_",B189,"-",D189," ",C189)</f>
        <v>EXAMENES_MED_NC-CPS-187-2022-ANDREA DEL MAR RIVERA VILLATE</v>
      </c>
    </row>
    <row r="190" spans="1:27" ht="15.75" customHeight="1" x14ac:dyDescent="0.2">
      <c r="A190" s="8">
        <v>189</v>
      </c>
      <c r="B190" s="14" t="s">
        <v>288</v>
      </c>
      <c r="C190" s="6" t="s">
        <v>287</v>
      </c>
      <c r="D190" s="6" t="s">
        <v>286</v>
      </c>
      <c r="E190" s="13">
        <f>VLOOKUP(B190,[1]BDD!A:BJ,20,0)</f>
        <v>80100002</v>
      </c>
      <c r="F190" s="11" t="s">
        <v>5</v>
      </c>
      <c r="G190" s="12">
        <v>30582</v>
      </c>
      <c r="H190" s="18" t="s">
        <v>5</v>
      </c>
      <c r="I190" s="10" t="s">
        <v>26</v>
      </c>
      <c r="J190" s="10" t="s">
        <v>215</v>
      </c>
      <c r="K190" s="8" t="str">
        <f>VLOOKUP(B190,[1]BDD!A:BJ,7,0)</f>
        <v xml:space="preserve"> Prestación de servicios profesionales para mantener y generar desarrollos relacionados con la aplicación de gestión documental y de correspondencia adoptado por Parques Nacionales</v>
      </c>
      <c r="L190" s="6" t="s">
        <v>285</v>
      </c>
      <c r="M190" s="6">
        <v>3125812033</v>
      </c>
      <c r="N190" s="9">
        <f>VLOOKUP(B190,[1]BDD!A:BJ,15,0)</f>
        <v>4680000</v>
      </c>
      <c r="O190" s="8" t="str">
        <f>VLOOKUP(B190,[1]BDD!A:BJ,31,0)</f>
        <v>2 SUPERVISOR</v>
      </c>
      <c r="P190" s="8">
        <f>VLOOKUP(B190,[1]BDD!A:BJ,35,0)</f>
        <v>330</v>
      </c>
      <c r="R190" s="2" t="s">
        <v>284</v>
      </c>
      <c r="S190" s="1"/>
      <c r="T190" s="1" t="s">
        <v>153</v>
      </c>
      <c r="U190" s="7">
        <f>VLOOKUP(B190,[1]BDD!A:BJ,60,0)</f>
        <v>0</v>
      </c>
      <c r="X190" s="6">
        <v>1</v>
      </c>
      <c r="Y190" s="5">
        <v>43899</v>
      </c>
      <c r="Z190" s="4" t="str">
        <f>VLOOKUP(B190,[1]BDD!A:BJ,62,0)</f>
        <v xml:space="preserve">https://community.secop.gov.co/Public/Tendering/OpportunityDetail/Index?noticeUID=CO1.NTC.2654670&amp;isFromPublicArea=True&amp;isModal=False
</v>
      </c>
      <c r="AA190" t="str">
        <f>CONCATENATE("EXAMENES_MED_",B190,"-",D190," ",C190)</f>
        <v>EXAMENES_MED_NC-CPS-188-2022-CESAR AUGUSTO GONZALEZ JIMENEZ</v>
      </c>
    </row>
    <row r="191" spans="1:27" ht="15.75" customHeight="1" x14ac:dyDescent="0.2">
      <c r="A191" s="8">
        <v>191</v>
      </c>
      <c r="B191" s="14" t="s">
        <v>283</v>
      </c>
      <c r="C191" s="6" t="s">
        <v>14</v>
      </c>
      <c r="D191" s="6" t="s">
        <v>282</v>
      </c>
      <c r="E191" s="13">
        <f>VLOOKUP(B191,[1]BDD!A:BJ,20,0)</f>
        <v>1024553703</v>
      </c>
      <c r="F191" s="11" t="s">
        <v>219</v>
      </c>
      <c r="G191" s="41" t="s">
        <v>219</v>
      </c>
      <c r="H191" s="15" t="s">
        <v>219</v>
      </c>
      <c r="I191" s="10" t="s">
        <v>219</v>
      </c>
      <c r="J191" s="10" t="s">
        <v>281</v>
      </c>
      <c r="K191" s="8" t="str">
        <f>VLOOKUP(B191,[1]BDD!A:BJ,7,0)</f>
        <v>Prestación de servicios profesionales para la implementación y mantenimiento del MIPG y sus requerimientos legales frente a los procesos relacionados con gestión del conocimiento.</v>
      </c>
      <c r="L191" s="6" t="s">
        <v>219</v>
      </c>
      <c r="M191" s="6" t="s">
        <v>219</v>
      </c>
      <c r="N191" s="9">
        <f>VLOOKUP(B191,[1]BDD!A:BJ,15,0)</f>
        <v>3764000</v>
      </c>
      <c r="O191" s="8" t="str">
        <f>VLOOKUP(B191,[1]BDD!A:BJ,31,0)</f>
        <v>2 SUPERVISOR</v>
      </c>
      <c r="P191" s="8">
        <f>VLOOKUP(B191,[1]BDD!A:BJ,35,0)</f>
        <v>329</v>
      </c>
      <c r="R191" s="2" t="s">
        <v>219</v>
      </c>
      <c r="S191" s="1"/>
      <c r="T191" s="1" t="s">
        <v>153</v>
      </c>
      <c r="U191" s="7">
        <f>VLOOKUP(B191,[1]BDD!A:BJ,60,0)</f>
        <v>0</v>
      </c>
      <c r="X191" s="6">
        <v>1</v>
      </c>
      <c r="Y191" s="6" t="s">
        <v>219</v>
      </c>
      <c r="Z191" s="4" t="str">
        <f>VLOOKUP(B191,[1]BDD!A:BJ,62,0)</f>
        <v xml:space="preserve">https://community.secop.gov.co/Public/Tendering/OpportunityDetail/Index?noticeUID=CO1.NTC.2710775&amp;isFromPublicArea=True&amp;isModal=False
</v>
      </c>
      <c r="AA191" t="str">
        <f>CONCATENATE("EXAMENES_MED_",B191,"-",D191," ",C191)</f>
        <v>EXAMENES_MED_NC-CPS-190-2022-YENCY VIVIANA GARCIA VARGAS</v>
      </c>
    </row>
    <row r="192" spans="1:27" ht="15.75" customHeight="1" x14ac:dyDescent="0.2">
      <c r="A192" s="8">
        <v>192</v>
      </c>
      <c r="B192" s="14" t="s">
        <v>280</v>
      </c>
      <c r="C192" s="6" t="s">
        <v>279</v>
      </c>
      <c r="D192" s="6" t="s">
        <v>278</v>
      </c>
      <c r="E192" s="13">
        <f>VLOOKUP(B192,[1]BDD!A:BJ,20,0)</f>
        <v>79671144</v>
      </c>
      <c r="F192" s="11" t="s">
        <v>219</v>
      </c>
      <c r="G192" s="41" t="s">
        <v>219</v>
      </c>
      <c r="H192" s="18" t="s">
        <v>219</v>
      </c>
      <c r="I192" s="10" t="s">
        <v>219</v>
      </c>
      <c r="J192" s="10" t="s">
        <v>215</v>
      </c>
      <c r="K192" s="8" t="str">
        <f>VLOOKUP(B192,[1]BDD!A:BJ,7,0)</f>
        <v>Prestación de servicios técnicos para apoyar las actividades prácticas en interpretación del patrimonio natural y cultural con técnicas y métodos específicos que contribuyan a la realización de procesos interpretativos en las áreas protegidas.</v>
      </c>
      <c r="L192" s="6" t="s">
        <v>219</v>
      </c>
      <c r="M192" s="6" t="s">
        <v>219</v>
      </c>
      <c r="N192" s="9">
        <f>VLOOKUP(B192,[1]BDD!A:BJ,15,0)</f>
        <v>2812000</v>
      </c>
      <c r="O192" s="8" t="str">
        <f>VLOOKUP(B192,[1]BDD!A:BJ,31,0)</f>
        <v>2 SUPERVISOR</v>
      </c>
      <c r="P192" s="8">
        <f>VLOOKUP(B192,[1]BDD!A:BJ,35,0)</f>
        <v>315</v>
      </c>
      <c r="R192" s="2" t="s">
        <v>219</v>
      </c>
      <c r="S192" s="1"/>
      <c r="T192" s="1" t="s">
        <v>153</v>
      </c>
      <c r="U192" s="7">
        <f>VLOOKUP(B192,[1]BDD!A:BJ,60,0)</f>
        <v>0</v>
      </c>
      <c r="X192" s="6">
        <v>1</v>
      </c>
      <c r="Y192" s="6" t="s">
        <v>219</v>
      </c>
      <c r="Z192" s="4" t="str">
        <f>VLOOKUP(B192,[1]BDD!A:BJ,62,0)</f>
        <v xml:space="preserve">https://community.secop.gov.co/Public/Tendering/OpportunityDetail/Index?noticeUID=CO1.NTC.2699552&amp;isFromPublicArea=True&amp;isModal=False
</v>
      </c>
      <c r="AA192" t="str">
        <f>CONCATENATE("EXAMENES_MED_",B192,"-",D192," ",C192)</f>
        <v>EXAMENES_MED_NC-CPS-191-2022-CARLOS ARMANDO ROSERO RODRIGUEZ</v>
      </c>
    </row>
    <row r="193" spans="1:27" ht="15.75" customHeight="1" x14ac:dyDescent="0.2">
      <c r="A193" s="8">
        <v>193</v>
      </c>
      <c r="B193" s="14" t="s">
        <v>277</v>
      </c>
      <c r="C193" s="6" t="s">
        <v>276</v>
      </c>
      <c r="D193" s="6" t="s">
        <v>275</v>
      </c>
      <c r="E193" s="13">
        <f>VLOOKUP(B193,[1]BDD!A:BJ,20,0)</f>
        <v>1013651309</v>
      </c>
      <c r="F193" s="11" t="s">
        <v>219</v>
      </c>
      <c r="G193" s="41" t="s">
        <v>219</v>
      </c>
      <c r="H193" s="18" t="s">
        <v>219</v>
      </c>
      <c r="I193" s="10" t="s">
        <v>219</v>
      </c>
      <c r="J193" s="10" t="s">
        <v>215</v>
      </c>
      <c r="K193" s="8" t="str">
        <f>VLOOKUP(B193,[1]BDD!A:BJ,7,0)</f>
        <v>Prestar los servicios profesionales para apoyar las Valoraciones de Servicios Ecosistémicos, transferencias del sector eléctrico e incentivos a la conservación de las áreas del sistema de parques nacionales de Colombia que sean requeridos por la Entidad</v>
      </c>
      <c r="L193" s="6" t="s">
        <v>219</v>
      </c>
      <c r="M193" s="6" t="s">
        <v>219</v>
      </c>
      <c r="N193" s="9">
        <f>VLOOKUP(B193,[1]BDD!A:BJ,15,0)</f>
        <v>5100000</v>
      </c>
      <c r="O193" s="8" t="str">
        <f>VLOOKUP(B193,[1]BDD!A:BJ,31,0)</f>
        <v>2 SUPERVISOR</v>
      </c>
      <c r="P193" s="8">
        <f>VLOOKUP(B193,[1]BDD!A:BJ,35,0)</f>
        <v>330</v>
      </c>
      <c r="R193" s="2" t="s">
        <v>219</v>
      </c>
      <c r="S193" s="1"/>
      <c r="T193" s="1" t="s">
        <v>9</v>
      </c>
      <c r="U193" s="7">
        <f>VLOOKUP(B193,[1]BDD!A:BJ,60,0)</f>
        <v>0</v>
      </c>
      <c r="X193" s="6">
        <v>1</v>
      </c>
      <c r="Y193" s="6" t="s">
        <v>219</v>
      </c>
      <c r="Z193" s="4" t="str">
        <f>VLOOKUP(B193,[1]BDD!A:BJ,62,0)</f>
        <v xml:space="preserve">https://community.secop.gov.co/Public/Tendering/OpportunityDetail/Index?noticeUID=CO1.NTC.2714993&amp;isFromPublicArea=True&amp;isModal=False
</v>
      </c>
      <c r="AA193" t="str">
        <f>CONCATENATE("EXAMENES_MED_",B193,"-",D193," ",C193)</f>
        <v>EXAMENES_MED_NC-CPS-192-2022-YUDITH LORENA SANABRIA REINA</v>
      </c>
    </row>
    <row r="194" spans="1:27" ht="15.75" customHeight="1" x14ac:dyDescent="0.2">
      <c r="A194" s="8">
        <v>194</v>
      </c>
      <c r="B194" s="14" t="s">
        <v>274</v>
      </c>
      <c r="C194" s="6" t="s">
        <v>273</v>
      </c>
      <c r="D194" s="6" t="s">
        <v>272</v>
      </c>
      <c r="E194" s="13">
        <f>VLOOKUP(B194,[1]BDD!A:BJ,20,0)</f>
        <v>1010232237</v>
      </c>
      <c r="F194" s="11" t="s">
        <v>219</v>
      </c>
      <c r="G194" s="41" t="s">
        <v>219</v>
      </c>
      <c r="H194" s="18" t="s">
        <v>219</v>
      </c>
      <c r="I194" s="10" t="s">
        <v>219</v>
      </c>
      <c r="J194" s="10" t="s">
        <v>215</v>
      </c>
      <c r="K194" s="8" t="str">
        <f>VLOOKUP(B194,[1]BDD!A:BJ,7,0)</f>
        <v>Prestar los servicios profesionales para la Oficina de Gestión del Riesgo que proporcione el análisis de la información propia de la misionalidad de la OGR así como el apoyo en la formulación e implementación de estrategias para la gestión del riesgo de desastres y riesgo público</v>
      </c>
      <c r="L194" s="6" t="s">
        <v>219</v>
      </c>
      <c r="M194" s="6" t="s">
        <v>219</v>
      </c>
      <c r="N194" s="9">
        <f>VLOOKUP(B194,[1]BDD!A:BJ,15,0)</f>
        <v>3764000</v>
      </c>
      <c r="O194" s="8" t="str">
        <f>VLOOKUP(B194,[1]BDD!A:BJ,31,0)</f>
        <v>2 SUPERVISOR</v>
      </c>
      <c r="P194" s="8">
        <f>VLOOKUP(B194,[1]BDD!A:BJ,35,0)</f>
        <v>336</v>
      </c>
      <c r="R194" s="2" t="s">
        <v>219</v>
      </c>
      <c r="S194" s="1"/>
      <c r="T194" s="1" t="s">
        <v>271</v>
      </c>
      <c r="U194" s="7">
        <f>VLOOKUP(B194,[1]BDD!A:BJ,60,0)</f>
        <v>0</v>
      </c>
      <c r="X194" s="6">
        <v>1</v>
      </c>
      <c r="Y194" s="6" t="s">
        <v>219</v>
      </c>
      <c r="Z194" s="4" t="str">
        <f>VLOOKUP(B194,[1]BDD!A:BJ,62,0)</f>
        <v xml:space="preserve">https://community.secop.gov.co/Public/Tendering/OpportunityDetail/Index?noticeUID=CO1.NTC.2684356&amp;isFromPublicArea=True&amp;isModal=False
</v>
      </c>
      <c r="AA194" t="str">
        <f>CONCATENATE("EXAMENES_MED_",B194,"-",D194," ",C194)</f>
        <v>EXAMENES_MED_NC-CPS-193-2022-JUAN SEBASTIAN CALDERON MUÑOZ</v>
      </c>
    </row>
    <row r="195" spans="1:27" ht="15.75" customHeight="1" x14ac:dyDescent="0.2">
      <c r="A195" s="8">
        <v>195</v>
      </c>
      <c r="B195" s="14" t="s">
        <v>270</v>
      </c>
      <c r="C195" s="6" t="s">
        <v>269</v>
      </c>
      <c r="D195" s="6" t="s">
        <v>268</v>
      </c>
      <c r="E195" s="13">
        <f>VLOOKUP(B195,[1]BDD!A:BJ,20,0)</f>
        <v>28821268</v>
      </c>
      <c r="F195" s="11" t="s">
        <v>219</v>
      </c>
      <c r="G195" s="41" t="s">
        <v>219</v>
      </c>
      <c r="H195" s="18" t="s">
        <v>219</v>
      </c>
      <c r="I195" s="10" t="s">
        <v>219</v>
      </c>
      <c r="J195" s="10" t="s">
        <v>267</v>
      </c>
      <c r="K195" s="8" t="str">
        <f>VLOOKUP(B195,[1]BDD!A:BJ,7,0)</f>
        <v>Prestar los servicios profesionales para brindar apoyo jurídico en la estructuración y seguimiento a los procesos contractuales asociados a la gestión que desarrolle la Subdirección de Gestión y Manejo de áreas Protegidas.</v>
      </c>
      <c r="L195" s="6" t="s">
        <v>219</v>
      </c>
      <c r="M195" s="6" t="s">
        <v>219</v>
      </c>
      <c r="N195" s="9">
        <f>VLOOKUP(B195,[1]BDD!A:BJ,15,0)</f>
        <v>7574000</v>
      </c>
      <c r="O195" s="8" t="str">
        <f>VLOOKUP(B195,[1]BDD!A:BJ,31,0)</f>
        <v>2 SUPERVISOR</v>
      </c>
      <c r="P195" s="8">
        <f>VLOOKUP(B195,[1]BDD!A:BJ,35,0)</f>
        <v>329</v>
      </c>
      <c r="R195" s="2" t="s">
        <v>219</v>
      </c>
      <c r="S195" s="1"/>
      <c r="T195" s="1" t="s">
        <v>9</v>
      </c>
      <c r="U195" s="7">
        <f>VLOOKUP(B195,[1]BDD!A:BJ,60,0)</f>
        <v>0</v>
      </c>
      <c r="X195" s="6">
        <v>1</v>
      </c>
      <c r="Y195" s="6" t="s">
        <v>219</v>
      </c>
      <c r="Z195" s="4" t="str">
        <f>VLOOKUP(B195,[1]BDD!A:BJ,62,0)</f>
        <v xml:space="preserve">https://community.secop.gov.co/Public/Tendering/OpportunityDetail/Index?noticeUID=CO1.NTC.2717937&amp;isFromPublicArea=True&amp;isModal=False
</v>
      </c>
      <c r="AA195" t="str">
        <f>CONCATENATE("EXAMENES_MED_",B195,"-",D195," ",C195)</f>
        <v>EXAMENES_MED_NC-CPS-194-2022-EMMA MARGARITA ROIS MUÑOZ</v>
      </c>
    </row>
    <row r="196" spans="1:27" ht="15.75" customHeight="1" x14ac:dyDescent="0.2">
      <c r="A196" s="8">
        <v>196</v>
      </c>
      <c r="B196" s="14" t="s">
        <v>266</v>
      </c>
      <c r="C196" s="6" t="s">
        <v>265</v>
      </c>
      <c r="D196" s="6" t="s">
        <v>264</v>
      </c>
      <c r="E196" s="13">
        <f>VLOOKUP(B196,[1]BDD!A:BJ,20,0)</f>
        <v>52047323</v>
      </c>
      <c r="F196" s="11" t="s">
        <v>5</v>
      </c>
      <c r="G196" s="12">
        <v>26274</v>
      </c>
      <c r="H196" s="18" t="s">
        <v>5</v>
      </c>
      <c r="I196" s="10" t="s">
        <v>4</v>
      </c>
      <c r="J196" s="10" t="s">
        <v>238</v>
      </c>
      <c r="K196" s="8" t="str">
        <f>VLOOKUP(B196,[1]BDD!A:BJ,7,0)</f>
        <v>Prestar servicios profesionales para la revisión jurídica de la documentación contractual que sea puesta a consideración del Subdirector de Gestión y Manejo de Áreas Protegidas, en virtud de las delegaciones realizadas por la Dirección General en materia de contratación y asesorar jurídicamente a la citada área en estos asuntos.</v>
      </c>
      <c r="L196" s="6" t="s">
        <v>263</v>
      </c>
      <c r="M196" s="6">
        <v>3125219245</v>
      </c>
      <c r="N196" s="9">
        <f>VLOOKUP(B196,[1]BDD!A:BJ,15,0)</f>
        <v>12305000</v>
      </c>
      <c r="O196" s="8" t="str">
        <f>VLOOKUP(B196,[1]BDD!A:BJ,31,0)</f>
        <v>2 SUPERVISOR</v>
      </c>
      <c r="P196" s="8">
        <f>VLOOKUP(B196,[1]BDD!A:BJ,35,0)</f>
        <v>335</v>
      </c>
      <c r="R196" s="2" t="s">
        <v>262</v>
      </c>
      <c r="S196" s="1"/>
      <c r="T196" s="1" t="s">
        <v>153</v>
      </c>
      <c r="U196" s="7">
        <f>VLOOKUP(B196,[1]BDD!A:BJ,60,0)</f>
        <v>0</v>
      </c>
      <c r="X196" s="6">
        <v>1</v>
      </c>
      <c r="Y196" s="5">
        <v>44439</v>
      </c>
      <c r="Z196" s="4" t="str">
        <f>VLOOKUP(B196,[1]BDD!A:BJ,62,0)</f>
        <v xml:space="preserve">https://community.secop.gov.co/Public/Tendering/OpportunityDetail/Index?noticeUID=CO1.NTC.2717976&amp;isFromPublicArea=True&amp;isModal=False
</v>
      </c>
      <c r="AA196" t="str">
        <f>CONCATENATE("EXAMENES_MED_",B196,"-",D196," ",C196)</f>
        <v>EXAMENES_MED_NC-CPS-195-2022-EDNA PATRICIA RANGEL BARRAGAN</v>
      </c>
    </row>
    <row r="197" spans="1:27" ht="15.75" customHeight="1" x14ac:dyDescent="0.2">
      <c r="A197" s="8">
        <v>197</v>
      </c>
      <c r="B197" s="14" t="s">
        <v>261</v>
      </c>
      <c r="C197" s="6" t="s">
        <v>260</v>
      </c>
      <c r="D197" s="6" t="s">
        <v>259</v>
      </c>
      <c r="E197" s="13">
        <f>VLOOKUP(B197,[1]BDD!A:BJ,20,0)</f>
        <v>52812499</v>
      </c>
      <c r="F197" s="11" t="s">
        <v>5</v>
      </c>
      <c r="G197" s="12">
        <v>30220</v>
      </c>
      <c r="H197" s="18" t="s">
        <v>5</v>
      </c>
      <c r="I197" s="10" t="s">
        <v>26</v>
      </c>
      <c r="J197" s="10" t="s">
        <v>42</v>
      </c>
      <c r="K197" s="8" t="str">
        <f>VLOOKUP(B197,[1]BDD!A:BJ,7,0)</f>
        <v xml:space="preserve"> Prestar servicios profesionales para realizar la consolidación de lineamientos, el seguimiento y evaluación del componente mercantil y empresarial para los emprendimientos que viene generando la entidad en la implementación con las iniciativas de desarrollo local sostenible.</v>
      </c>
      <c r="L197" s="6" t="s">
        <v>258</v>
      </c>
      <c r="M197" s="6">
        <v>3134180735</v>
      </c>
      <c r="N197" s="9">
        <f>VLOOKUP(B197,[1]BDD!A:BJ,15,0)</f>
        <v>6304000</v>
      </c>
      <c r="O197" s="8" t="str">
        <f>VLOOKUP(B197,[1]BDD!A:BJ,31,0)</f>
        <v>2 SUPERVISOR</v>
      </c>
      <c r="P197" s="8">
        <f>VLOOKUP(B197,[1]BDD!A:BJ,35,0)</f>
        <v>330</v>
      </c>
      <c r="R197" s="2" t="s">
        <v>189</v>
      </c>
      <c r="S197" s="1"/>
      <c r="T197" s="1" t="s">
        <v>9</v>
      </c>
      <c r="U197" s="7">
        <f>VLOOKUP(B197,[1]BDD!A:BJ,60,0)</f>
        <v>0</v>
      </c>
      <c r="X197" s="6">
        <v>1</v>
      </c>
      <c r="Y197" s="5">
        <v>43634</v>
      </c>
      <c r="Z197" s="4" t="str">
        <f>VLOOKUP(B197,[1]BDD!A:BJ,62,0)</f>
        <v xml:space="preserve">https://community.secop.gov.co/Public/Tendering/OpportunityDetail/Index?noticeUID=CO1.NTC.2671275&amp;isFromPublicArea=True&amp;isModal=False
</v>
      </c>
      <c r="AA197" t="str">
        <f>CONCATENATE("EXAMENES_MED_",B197,"-",D197," ",C197)</f>
        <v>EXAMENES_MED_NC-CPS-196-2022-JOHANNA LIZETH DIAZ POVEDA</v>
      </c>
    </row>
    <row r="198" spans="1:27" ht="15.75" customHeight="1" x14ac:dyDescent="0.2">
      <c r="A198" s="8">
        <v>198</v>
      </c>
      <c r="B198" s="14" t="s">
        <v>257</v>
      </c>
      <c r="C198" s="6" t="s">
        <v>256</v>
      </c>
      <c r="D198" s="6" t="s">
        <v>255</v>
      </c>
      <c r="E198" s="13">
        <f>VLOOKUP(B198,[1]BDD!A:BJ,20,0)</f>
        <v>79955066</v>
      </c>
      <c r="F198" s="11" t="s">
        <v>219</v>
      </c>
      <c r="G198" s="41" t="s">
        <v>219</v>
      </c>
      <c r="H198" s="18" t="s">
        <v>219</v>
      </c>
      <c r="I198" s="10" t="s">
        <v>219</v>
      </c>
      <c r="J198" s="10" t="s">
        <v>215</v>
      </c>
      <c r="K198" s="8" t="str">
        <f>VLOOKUP(B198,[1]BDD!A:BJ,7,0)</f>
        <v>Prestación de servicios profesionales para apoyar los procesos de interpretación del patrimonio natural y cultural que aporte al fortalecimiento de las actividades de educación ambiental y posicionamiento de los beneficios de las áreas protegidas</v>
      </c>
      <c r="L198" s="6" t="s">
        <v>219</v>
      </c>
      <c r="M198" s="6" t="s">
        <v>219</v>
      </c>
      <c r="N198" s="9">
        <f>VLOOKUP(B198,[1]BDD!A:BJ,15,0)</f>
        <v>3333000</v>
      </c>
      <c r="O198" s="8" t="str">
        <f>VLOOKUP(B198,[1]BDD!A:BJ,31,0)</f>
        <v>2 SUPERVISOR</v>
      </c>
      <c r="P198" s="8">
        <f>VLOOKUP(B198,[1]BDD!A:BJ,35,0)</f>
        <v>299</v>
      </c>
      <c r="R198" s="2" t="s">
        <v>219</v>
      </c>
      <c r="S198" s="1"/>
      <c r="T198" s="1" t="s">
        <v>9</v>
      </c>
      <c r="U198" s="7">
        <f>VLOOKUP(B198,[1]BDD!A:BJ,60,0)</f>
        <v>0</v>
      </c>
      <c r="X198" s="6">
        <v>1</v>
      </c>
      <c r="Y198" s="6" t="s">
        <v>219</v>
      </c>
      <c r="Z198" s="4" t="str">
        <f>VLOOKUP(B198,[1]BDD!A:BJ,62,0)</f>
        <v xml:space="preserve">https://community.secop.gov.co/Public/Tendering/OpportunityDetail/Index?noticeUID=CO1.NTC.2734598&amp;isFromPublicArea=True&amp;isModal=False
</v>
      </c>
      <c r="AA198" t="str">
        <f>CONCATENATE("EXAMENES_MED_",B198,"-",D198," ",C198)</f>
        <v>EXAMENES_MED_NC-CPS-197-2022-DIEGO MAURICIO MURILLO MARIN</v>
      </c>
    </row>
    <row r="199" spans="1:27" ht="15.75" customHeight="1" x14ac:dyDescent="0.2">
      <c r="A199" s="8">
        <v>199</v>
      </c>
      <c r="B199" s="14" t="s">
        <v>254</v>
      </c>
      <c r="C199" s="6" t="s">
        <v>253</v>
      </c>
      <c r="D199" s="6" t="s">
        <v>252</v>
      </c>
      <c r="E199" s="13">
        <f>VLOOKUP(B199,[1]BDD!A:BJ,20,0)</f>
        <v>52312202</v>
      </c>
      <c r="F199" s="11" t="s">
        <v>5</v>
      </c>
      <c r="G199" s="12">
        <v>27712</v>
      </c>
      <c r="H199" s="15" t="s">
        <v>5</v>
      </c>
      <c r="I199" s="10" t="s">
        <v>26</v>
      </c>
      <c r="J199" s="10" t="s">
        <v>238</v>
      </c>
      <c r="K199" s="8" t="str">
        <f>VLOOKUP(B199,[1]BDD!A:BJ,7,0)</f>
        <v>Prestar los servicios profesionales para la revisión, estructuración e implementación de esquemas que permitan la prestación de servicios ecoturísticos en las áreas protegidas con vocación ecoturística de Parques Nacionales Naturales de Colombia,, así como, otras estrategias de conservación y fortalecimiento en la calidad a la prestación de los servicios ecoturísticos vigentes a cargo de la entidad.</v>
      </c>
      <c r="L199" s="6" t="s">
        <v>251</v>
      </c>
      <c r="M199" s="6">
        <v>3044970</v>
      </c>
      <c r="N199" s="9">
        <f>VLOOKUP(B199,[1]BDD!A:BJ,15,0)</f>
        <v>7574000</v>
      </c>
      <c r="O199" s="8" t="str">
        <f>VLOOKUP(B199,[1]BDD!A:BJ,31,0)</f>
        <v>2 SUPERVISOR</v>
      </c>
      <c r="P199" s="8">
        <f>VLOOKUP(B199,[1]BDD!A:BJ,35,0)</f>
        <v>330</v>
      </c>
      <c r="R199" s="2" t="s">
        <v>250</v>
      </c>
      <c r="S199" s="1"/>
      <c r="T199" s="1" t="s">
        <v>9</v>
      </c>
      <c r="U199" s="7">
        <f>VLOOKUP(B199,[1]BDD!A:BJ,60,0)</f>
        <v>0</v>
      </c>
      <c r="X199" s="6">
        <v>1</v>
      </c>
      <c r="Y199" s="5">
        <v>44210</v>
      </c>
      <c r="Z199" s="4" t="str">
        <f>VLOOKUP(B199,[1]BDD!A:BJ,62,0)</f>
        <v xml:space="preserve">https://community.secop.gov.co/Public/Tendering/OpportunityDetail/Index?noticeUID=CO1.NTC.2705440&amp;isFromPublicArea=True&amp;isModal=False
</v>
      </c>
      <c r="AA199" t="str">
        <f>CONCATENATE("EXAMENES_MED_",B199,"-",D199," ",C199)</f>
        <v>EXAMENES_MED_NC-CPS-198-2022-CLARA ROCIO BURGOS VALENCIA</v>
      </c>
    </row>
    <row r="200" spans="1:27" ht="15.75" customHeight="1" x14ac:dyDescent="0.2">
      <c r="A200" s="8">
        <v>200</v>
      </c>
      <c r="B200" s="14" t="s">
        <v>249</v>
      </c>
      <c r="C200" s="6" t="s">
        <v>248</v>
      </c>
      <c r="D200" s="6" t="s">
        <v>247</v>
      </c>
      <c r="E200" s="13">
        <f>VLOOKUP(B200,[1]BDD!A:BJ,20,0)</f>
        <v>1015995653</v>
      </c>
      <c r="F200" s="11" t="s">
        <v>219</v>
      </c>
      <c r="G200" s="41" t="s">
        <v>219</v>
      </c>
      <c r="H200" s="18" t="s">
        <v>219</v>
      </c>
      <c r="I200" s="10" t="s">
        <v>219</v>
      </c>
      <c r="J200" s="10" t="s">
        <v>215</v>
      </c>
      <c r="K200" s="8" t="str">
        <f>VLOOKUP(B200,[1]BDD!A:BJ,7,0)</f>
        <v>Prestación de servicios técnicos para apoyar las actividades relacionadas con las Rutas de creación de valor de la Dimensión de Talento Humano del Modelo Integrado de Planeación y Gestión - MIPG, con el fin de fortalecer la gestión propia del talento humano de Parques Nacionales Naturales de Colombia</v>
      </c>
      <c r="L200" s="6" t="s">
        <v>219</v>
      </c>
      <c r="M200" s="6" t="s">
        <v>219</v>
      </c>
      <c r="N200" s="9">
        <f>VLOOKUP(B200,[1]BDD!A:BJ,15,0)</f>
        <v>2812000</v>
      </c>
      <c r="O200" s="8" t="str">
        <f>VLOOKUP(B200,[1]BDD!A:BJ,31,0)</f>
        <v>2 SUPERVISOR</v>
      </c>
      <c r="P200" s="8">
        <f>VLOOKUP(B200,[1]BDD!A:BJ,35,0)</f>
        <v>203</v>
      </c>
      <c r="R200" s="2" t="s">
        <v>219</v>
      </c>
      <c r="S200" s="1"/>
      <c r="T200" s="1" t="s">
        <v>153</v>
      </c>
      <c r="U200" s="7">
        <f>VLOOKUP(B200,[1]BDD!A:BJ,60,0)</f>
        <v>0</v>
      </c>
      <c r="X200" s="6">
        <v>1</v>
      </c>
      <c r="Y200" s="6" t="s">
        <v>219</v>
      </c>
      <c r="Z200" s="4" t="str">
        <f>VLOOKUP(B200,[1]BDD!A:BJ,62,0)</f>
        <v xml:space="preserve">https://community.secop.gov.co/Public/Tendering/OpportunityDetail/Index?noticeUID=CO1.NTC.2731589&amp;isFromPublicArea=True&amp;isModal=False
</v>
      </c>
      <c r="AA200" t="str">
        <f>CONCATENATE("EXAMENES_MED_",B200,"-",D200," ",C200)</f>
        <v>EXAMENES_MED_NC-CPS-199-2022-JAISSON ROLANDO SAAVEDRA PICO</v>
      </c>
    </row>
    <row r="201" spans="1:27" ht="15.75" customHeight="1" x14ac:dyDescent="0.2">
      <c r="A201" s="8">
        <v>201</v>
      </c>
      <c r="B201" s="14" t="s">
        <v>246</v>
      </c>
      <c r="C201" s="6" t="s">
        <v>245</v>
      </c>
      <c r="D201" s="6" t="s">
        <v>244</v>
      </c>
      <c r="E201" s="13">
        <f>VLOOKUP(B201,[1]BDD!A:BJ,20,0)</f>
        <v>80820424</v>
      </c>
      <c r="F201" s="11" t="s">
        <v>219</v>
      </c>
      <c r="G201" s="41" t="s">
        <v>219</v>
      </c>
      <c r="H201" s="18" t="s">
        <v>219</v>
      </c>
      <c r="I201" s="10" t="s">
        <v>219</v>
      </c>
      <c r="J201" s="10" t="s">
        <v>215</v>
      </c>
      <c r="K201" s="8" t="str">
        <f>VLOOKUP(B201,[1]BDD!A:BJ,7,0)</f>
        <v>Prestar los servicios profesionales para el desarrollo de las actividades relacionadas con la Dimensión de Talento Humano del Modelo Integrado de Planeación y Gestión - MIPG, para los componentes del conocimiento normativo y del entorno, fortaleciendo la gestión propia del talento humano de Parques Nacionales Naturales de Colombia con el fin de gestionar y tramitar las diferentes situaciones, administrativas - jurídicas laborales presentadas por los servidores públicos de la entidad.</v>
      </c>
      <c r="L201" s="6" t="s">
        <v>219</v>
      </c>
      <c r="M201" s="6" t="s">
        <v>219</v>
      </c>
      <c r="N201" s="9">
        <f>VLOOKUP(B201,[1]BDD!A:BJ,15,0)</f>
        <v>5700000</v>
      </c>
      <c r="O201" s="8" t="str">
        <f>VLOOKUP(B201,[1]BDD!A:BJ,31,0)</f>
        <v>2 SUPERVISOR</v>
      </c>
      <c r="P201" s="8">
        <f>VLOOKUP(B201,[1]BDD!A:BJ,35,0)</f>
        <v>292</v>
      </c>
      <c r="R201" s="2" t="s">
        <v>219</v>
      </c>
      <c r="S201" s="1"/>
      <c r="T201" s="1" t="s">
        <v>9</v>
      </c>
      <c r="U201" s="7">
        <f>VLOOKUP(B201,[1]BDD!A:BJ,60,0)</f>
        <v>0</v>
      </c>
      <c r="X201" s="6">
        <v>1</v>
      </c>
      <c r="Y201" s="6" t="s">
        <v>219</v>
      </c>
      <c r="Z201" s="4" t="str">
        <f>VLOOKUP(B201,[1]BDD!A:BJ,62,0)</f>
        <v xml:space="preserve">https://community.secop.gov.co/Public/Tendering/OpportunityDetail/Index?noticeUID=CO1.NTC.2730915&amp;isFromPublicArea=True&amp;isModal=False
</v>
      </c>
      <c r="AA201" t="str">
        <f>CONCATENATE("EXAMENES_MED_",B201,"-",D201," ",C201)</f>
        <v>EXAMENES_MED_NC-CPS-200-2022-SEBASTIAN ALEJANDRO SALAZAR CUBILLOS</v>
      </c>
    </row>
    <row r="202" spans="1:27" ht="15.75" customHeight="1" x14ac:dyDescent="0.2">
      <c r="A202" s="8">
        <v>202</v>
      </c>
      <c r="B202" s="14" t="s">
        <v>243</v>
      </c>
      <c r="C202" s="6" t="s">
        <v>242</v>
      </c>
      <c r="D202" s="6" t="s">
        <v>79</v>
      </c>
      <c r="E202" s="13">
        <f>VLOOKUP(B202,[1]BDD!A:BJ,20,0)</f>
        <v>79627029</v>
      </c>
      <c r="F202" s="11" t="s">
        <v>219</v>
      </c>
      <c r="G202" s="41" t="s">
        <v>219</v>
      </c>
      <c r="H202" s="18" t="s">
        <v>219</v>
      </c>
      <c r="I202" s="10" t="s">
        <v>219</v>
      </c>
      <c r="J202" s="10" t="s">
        <v>215</v>
      </c>
      <c r="K202" s="8" t="str">
        <f>VLOOKUP(B202,[1]BDD!A:BJ,7,0)</f>
        <v>Prestación de servicios profesionales en la Subdirección Administrativa y Financiera – Grupo de Infraestructura para el fortalecimiento, ejecución y desarrollo de las actividades propias de la Arquitectura e Infraestructura con énfasis en diseños arquitectónicos</v>
      </c>
      <c r="L202" s="6" t="s">
        <v>219</v>
      </c>
      <c r="M202" s="6" t="s">
        <v>219</v>
      </c>
      <c r="N202" s="9">
        <f>VLOOKUP(B202,[1]BDD!A:BJ,15,0)</f>
        <v>7574000</v>
      </c>
      <c r="O202" s="8" t="str">
        <f>VLOOKUP(B202,[1]BDD!A:BJ,31,0)</f>
        <v>2 SUPERVISOR</v>
      </c>
      <c r="P202" s="8">
        <f>VLOOKUP(B202,[1]BDD!A:BJ,35,0)</f>
        <v>330</v>
      </c>
      <c r="R202" s="2" t="s">
        <v>219</v>
      </c>
      <c r="S202" s="1"/>
      <c r="T202" s="1" t="s">
        <v>9</v>
      </c>
      <c r="U202" s="7">
        <f>VLOOKUP(B202,[1]BDD!A:BJ,60,0)</f>
        <v>0</v>
      </c>
      <c r="X202" s="6">
        <v>1</v>
      </c>
      <c r="Y202" s="6" t="s">
        <v>219</v>
      </c>
      <c r="Z202" s="4" t="str">
        <f>VLOOKUP(B202,[1]BDD!A:BJ,62,0)</f>
        <v xml:space="preserve">https://community.secop.gov.co/Public/Tendering/OpportunityDetail/Index?noticeUID=CO1.NTC.2675327&amp;isFromPublicArea=True&amp;isModal=False
</v>
      </c>
      <c r="AA202" t="str">
        <f>CONCATENATE("EXAMENES_MED_",B202,"-",D202," ",C202)</f>
        <v>EXAMENES_MED_NC-CPS-201-2022-IVAN DARIO GONZALEZ CUELLAR</v>
      </c>
    </row>
    <row r="203" spans="1:27" ht="15.75" customHeight="1" x14ac:dyDescent="0.2">
      <c r="A203" s="8">
        <v>203</v>
      </c>
      <c r="B203" s="14" t="s">
        <v>241</v>
      </c>
      <c r="C203" s="6" t="s">
        <v>240</v>
      </c>
      <c r="D203" s="6" t="s">
        <v>239</v>
      </c>
      <c r="E203" s="13">
        <f>VLOOKUP(B203,[1]BDD!A:BJ,20,0)</f>
        <v>40326729</v>
      </c>
      <c r="F203" s="11" t="s">
        <v>219</v>
      </c>
      <c r="G203" s="41" t="s">
        <v>219</v>
      </c>
      <c r="H203" s="18" t="s">
        <v>219</v>
      </c>
      <c r="I203" s="10" t="s">
        <v>219</v>
      </c>
      <c r="J203" s="10" t="s">
        <v>238</v>
      </c>
      <c r="K203" s="8" t="str">
        <f>VLOOKUP(B203,[1]BDD!A:BJ,7,0)</f>
        <v>Prestación de servicios profesionales para el mantenimiento y fortalecimiento del dominio de Seguridad de la Información de PNNC.</v>
      </c>
      <c r="L203" s="6" t="s">
        <v>219</v>
      </c>
      <c r="M203" s="6" t="s">
        <v>219</v>
      </c>
      <c r="N203" s="9">
        <f>VLOOKUP(B203,[1]BDD!A:BJ,15,0)</f>
        <v>6794000</v>
      </c>
      <c r="O203" s="8" t="str">
        <f>VLOOKUP(B203,[1]BDD!A:BJ,31,0)</f>
        <v>2 SUPERVISOR</v>
      </c>
      <c r="P203" s="8">
        <f>VLOOKUP(B203,[1]BDD!A:BJ,35,0)</f>
        <v>330</v>
      </c>
      <c r="R203" s="2" t="s">
        <v>219</v>
      </c>
      <c r="S203" s="1"/>
      <c r="T203" s="1" t="s">
        <v>153</v>
      </c>
      <c r="U203" s="7">
        <f>VLOOKUP(B203,[1]BDD!A:BJ,60,0)</f>
        <v>0</v>
      </c>
      <c r="X203" s="6">
        <v>1</v>
      </c>
      <c r="Y203" s="6" t="s">
        <v>219</v>
      </c>
      <c r="Z203" s="4" t="str">
        <f>VLOOKUP(B203,[1]BDD!A:BJ,62,0)</f>
        <v xml:space="preserve">https://community.secop.gov.co/Public/Tendering/OpportunityDetail/Index?noticeUID=CO1.NTC.2698091&amp;isFromPublicArea=True&amp;isModal=False
</v>
      </c>
      <c r="AA203" t="str">
        <f>CONCATENATE("EXAMENES_MED_",B203,"-",D203," ",C203)</f>
        <v>EXAMENES_MED_NC-CPS-202-2022-YINETH PAOLA GOMEZ SANTACOLOMA</v>
      </c>
    </row>
    <row r="204" spans="1:27" ht="15.75" customHeight="1" x14ac:dyDescent="0.2">
      <c r="A204" s="8">
        <v>204</v>
      </c>
      <c r="B204" s="14" t="s">
        <v>237</v>
      </c>
      <c r="C204" s="6" t="s">
        <v>236</v>
      </c>
      <c r="D204" s="6" t="s">
        <v>235</v>
      </c>
      <c r="E204" s="13">
        <f>VLOOKUP(B204,[1]BDD!A:BJ,20,0)</f>
        <v>1018404898</v>
      </c>
      <c r="F204" s="11" t="s">
        <v>5</v>
      </c>
      <c r="G204" s="12">
        <v>31607</v>
      </c>
      <c r="H204" s="18" t="s">
        <v>5</v>
      </c>
      <c r="I204" s="10" t="s">
        <v>26</v>
      </c>
      <c r="J204" s="10" t="s">
        <v>215</v>
      </c>
      <c r="K204" s="8" t="str">
        <f>VLOOKUP(B204,[1]BDD!A:BJ,7,0)</f>
        <v>Prestación de servicios profesionales para el desarrollo, mantenimiento e integración de las aplicaciones de la entidad</v>
      </c>
      <c r="L204" s="6" t="s">
        <v>234</v>
      </c>
      <c r="M204" s="6">
        <v>3014037968</v>
      </c>
      <c r="N204" s="9">
        <f>VLOOKUP(B204,[1]BDD!A:BJ,15,0)</f>
        <v>5100000</v>
      </c>
      <c r="O204" s="8" t="str">
        <f>VLOOKUP(B204,[1]BDD!A:BJ,31,0)</f>
        <v>2 SUPERVISOR</v>
      </c>
      <c r="P204" s="8">
        <f>VLOOKUP(B204,[1]BDD!A:BJ,35,0)</f>
        <v>335</v>
      </c>
      <c r="R204" s="2" t="s">
        <v>233</v>
      </c>
      <c r="S204" s="1"/>
      <c r="T204" s="1" t="s">
        <v>9</v>
      </c>
      <c r="U204" s="7">
        <f>VLOOKUP(B204,[1]BDD!A:BJ,60,0)</f>
        <v>0</v>
      </c>
      <c r="X204" s="6">
        <v>1</v>
      </c>
      <c r="Y204" s="5">
        <v>44238</v>
      </c>
      <c r="Z204" s="4" t="str">
        <f>VLOOKUP(B204,[1]BDD!A:BJ,62,0)</f>
        <v xml:space="preserve">https://community.secop.gov.co/Public/Tendering/OpportunityDetail/Index?noticeUID=CO1.NTC.2718904&amp;isFromPublicArea=True&amp;isModal=False
</v>
      </c>
      <c r="AA204" t="str">
        <f>CONCATENATE("EXAMENES_MED_",B204,"-",D204," ",C204)</f>
        <v>EXAMENES_MED_NC-CPS-203-2022-DIEGO EFREM ROJAS CORTES</v>
      </c>
    </row>
    <row r="205" spans="1:27" ht="15.75" customHeight="1" x14ac:dyDescent="0.2">
      <c r="A205" s="8">
        <v>205</v>
      </c>
      <c r="B205" s="14" t="s">
        <v>232</v>
      </c>
      <c r="C205" s="6" t="s">
        <v>231</v>
      </c>
      <c r="D205" s="6" t="s">
        <v>230</v>
      </c>
      <c r="E205" s="13">
        <f>VLOOKUP(B205,[1]BDD!A:BJ,20,0)</f>
        <v>1020788135</v>
      </c>
      <c r="F205" s="11" t="s">
        <v>219</v>
      </c>
      <c r="G205" s="41" t="s">
        <v>219</v>
      </c>
      <c r="H205" s="15" t="s">
        <v>219</v>
      </c>
      <c r="I205" s="10" t="s">
        <v>219</v>
      </c>
      <c r="J205" s="10" t="s">
        <v>215</v>
      </c>
      <c r="K205" s="8" t="str">
        <f>VLOOKUP(B205,[1]BDD!A:BJ,7,0)</f>
        <v>Prestación de servicios profesionales para adelantar la gestión presupuestal y administrativa, así como la gestión al seguimiento de los procesos contractuales del Grupo de Tecnologías de la Información y Comunicaciones.</v>
      </c>
      <c r="L205" s="6" t="s">
        <v>219</v>
      </c>
      <c r="M205" s="6" t="s">
        <v>219</v>
      </c>
      <c r="N205" s="9">
        <f>VLOOKUP(B205,[1]BDD!A:BJ,15,0)</f>
        <v>4100000</v>
      </c>
      <c r="O205" s="8" t="str">
        <f>VLOOKUP(B205,[1]BDD!A:BJ,31,0)</f>
        <v>2 SUPERVISOR</v>
      </c>
      <c r="P205" s="8">
        <f>VLOOKUP(B205,[1]BDD!A:BJ,35,0)</f>
        <v>330</v>
      </c>
      <c r="R205" s="2" t="s">
        <v>219</v>
      </c>
      <c r="S205" s="1"/>
      <c r="T205" s="1" t="s">
        <v>9</v>
      </c>
      <c r="U205" s="7">
        <f>VLOOKUP(B205,[1]BDD!A:BJ,60,0)</f>
        <v>0</v>
      </c>
      <c r="X205" s="6">
        <v>1</v>
      </c>
      <c r="Y205" s="6" t="s">
        <v>219</v>
      </c>
      <c r="Z205" s="4" t="str">
        <f>VLOOKUP(B205,[1]BDD!A:BJ,62,0)</f>
        <v xml:space="preserve">https://community.secop.gov.co/Public/Tendering/OpportunityDetail/Index?noticeUID=CO1.NTC.2719239&amp;isFromPublicArea=True&amp;isModal=False
</v>
      </c>
      <c r="AA205" t="str">
        <f>CONCATENATE("EXAMENES_MED_",B205,"-",D205," ",C205)</f>
        <v>EXAMENES_MED_NC-CPS-204-2022-OSCAR DAVID REYES SOCHA</v>
      </c>
    </row>
    <row r="206" spans="1:27" ht="15.75" customHeight="1" x14ac:dyDescent="0.2">
      <c r="A206" s="8">
        <v>206</v>
      </c>
      <c r="B206" s="14" t="s">
        <v>229</v>
      </c>
      <c r="C206" s="6" t="s">
        <v>228</v>
      </c>
      <c r="D206" s="6" t="s">
        <v>227</v>
      </c>
      <c r="E206" s="13">
        <f>VLOOKUP(B206,[1]BDD!A:BJ,20,0)</f>
        <v>1077975588</v>
      </c>
      <c r="F206" s="11" t="s">
        <v>219</v>
      </c>
      <c r="G206" s="41" t="s">
        <v>219</v>
      </c>
      <c r="H206" s="18" t="s">
        <v>219</v>
      </c>
      <c r="I206" s="10" t="s">
        <v>219</v>
      </c>
      <c r="J206" s="10" t="s">
        <v>226</v>
      </c>
      <c r="K206" s="8" t="str">
        <f>VLOOKUP(B206,[1]BDD!A:BJ,7,0)</f>
        <v>Prestación de servicios de apoyo a la gestión en la Subdirección Administrativa y Financiera para asuntos administrativos y realización de la gestión de viáticos a través de la plataforma respectiva, así como el manejo de la documentación necesaria para dicho trámite cumpliendo con los procedimientos o lineamientos establecidos por la entidad.</v>
      </c>
      <c r="L206" s="6" t="s">
        <v>219</v>
      </c>
      <c r="M206" s="6" t="s">
        <v>219</v>
      </c>
      <c r="N206" s="9">
        <f>VLOOKUP(B206,[1]BDD!A:BJ,15,0)</f>
        <v>2812000</v>
      </c>
      <c r="O206" s="8" t="str">
        <f>VLOOKUP(B206,[1]BDD!A:BJ,31,0)</f>
        <v>2 SUPERVISOR</v>
      </c>
      <c r="P206" s="8">
        <f>VLOOKUP(B206,[1]BDD!A:BJ,35,0)</f>
        <v>336</v>
      </c>
      <c r="R206" s="2" t="s">
        <v>219</v>
      </c>
      <c r="S206" s="1"/>
      <c r="T206" s="1" t="s">
        <v>9</v>
      </c>
      <c r="U206" s="7">
        <f>VLOOKUP(B206,[1]BDD!A:BJ,60,0)</f>
        <v>0</v>
      </c>
      <c r="X206" s="6">
        <v>1</v>
      </c>
      <c r="Y206" s="6" t="s">
        <v>219</v>
      </c>
      <c r="Z206" s="4" t="str">
        <f>VLOOKUP(B206,[1]BDD!A:BJ,62,0)</f>
        <v xml:space="preserve">https://community.secop.gov.co/Public/Tendering/OpportunityDetail/Index?noticeUID=CO1.NTC.2724079&amp;isFromPublicArea=True&amp;isModal=False
</v>
      </c>
      <c r="AA206" t="str">
        <f>CONCATENATE("EXAMENES_MED_",B206,"-",D206," ",C206)</f>
        <v>EXAMENES_MED_NC-CPS-205-2022-LEIDY DIANA TRIANA RODRIGUEZ</v>
      </c>
    </row>
    <row r="207" spans="1:27" ht="15.75" customHeight="1" x14ac:dyDescent="0.2">
      <c r="A207" s="8">
        <v>207</v>
      </c>
      <c r="B207" s="14" t="s">
        <v>225</v>
      </c>
      <c r="C207" s="6" t="s">
        <v>224</v>
      </c>
      <c r="D207" s="6" t="s">
        <v>223</v>
      </c>
      <c r="E207" s="13">
        <f>VLOOKUP(B207,[1]BDD!A:BJ,20,0)</f>
        <v>1049612618</v>
      </c>
      <c r="F207" s="11" t="s">
        <v>219</v>
      </c>
      <c r="G207" s="41" t="s">
        <v>219</v>
      </c>
      <c r="H207" s="18" t="s">
        <v>219</v>
      </c>
      <c r="I207" s="10" t="s">
        <v>219</v>
      </c>
      <c r="J207" s="10" t="s">
        <v>25</v>
      </c>
      <c r="K207" s="8" t="str">
        <f>VLOOKUP(B207,[1]BDD!A:BJ,7,0)</f>
        <v>Prestación de servicios profesionales para la documentación, mantenimiento e integración de las aplicaciones de la entidad</v>
      </c>
      <c r="L207" s="6" t="s">
        <v>219</v>
      </c>
      <c r="M207" s="6" t="s">
        <v>219</v>
      </c>
      <c r="N207" s="9">
        <f>VLOOKUP(B207,[1]BDD!A:BJ,15,0)</f>
        <v>6794000</v>
      </c>
      <c r="O207" s="8" t="str">
        <f>VLOOKUP(B207,[1]BDD!A:BJ,31,0)</f>
        <v>2 SUPERVISOR</v>
      </c>
      <c r="P207" s="8">
        <f>VLOOKUP(B207,[1]BDD!A:BJ,35,0)</f>
        <v>330</v>
      </c>
      <c r="R207" s="2" t="s">
        <v>219</v>
      </c>
      <c r="S207" s="1"/>
      <c r="T207" s="1" t="s">
        <v>9</v>
      </c>
      <c r="U207" s="7">
        <f>VLOOKUP(B207,[1]BDD!A:BJ,60,0)</f>
        <v>0</v>
      </c>
      <c r="X207" s="6">
        <v>1</v>
      </c>
      <c r="Y207" s="6" t="s">
        <v>219</v>
      </c>
      <c r="Z207" s="4" t="str">
        <f>VLOOKUP(B207,[1]BDD!A:BJ,62,0)</f>
        <v xml:space="preserve">https://community.secop.gov.co/Public/Tendering/OpportunityDetail/Index?noticeUID=CO1.NTC.2698003&amp;isFromPublicArea=True&amp;isModal=False
</v>
      </c>
      <c r="AA207" t="str">
        <f>CONCATENATE("EXAMENES_MED_",B207,"-",D207," ",C207)</f>
        <v>EXAMENES_MED_NC-CPS-206-2022-LADY TATIANA MEJIA LEMUS</v>
      </c>
    </row>
    <row r="208" spans="1:27" ht="15.75" customHeight="1" x14ac:dyDescent="0.2">
      <c r="A208" s="8">
        <v>208</v>
      </c>
      <c r="B208" s="14" t="s">
        <v>222</v>
      </c>
      <c r="C208" s="6" t="s">
        <v>221</v>
      </c>
      <c r="D208" s="6" t="s">
        <v>220</v>
      </c>
      <c r="E208" s="13">
        <f>VLOOKUP(B208,[1]BDD!A:BJ,20,0)</f>
        <v>1031139144</v>
      </c>
      <c r="F208" s="11" t="s">
        <v>219</v>
      </c>
      <c r="G208" s="41" t="s">
        <v>219</v>
      </c>
      <c r="H208" s="18" t="s">
        <v>219</v>
      </c>
      <c r="I208" s="10" t="s">
        <v>219</v>
      </c>
      <c r="J208" s="10" t="s">
        <v>25</v>
      </c>
      <c r="K208" s="8" t="str">
        <f>VLOOKUP(B208,[1]BDD!A:BJ,7,0)</f>
        <v>Prestar los servicios profesionales en la Oficina de Gestion del Riesgo para la implementación de los lineamientos definidos para la gestión del riesgo en las áreas protegidas del SPNN, apoyando las estrategias de gestión del riesgo de desastres.(Lina)</v>
      </c>
      <c r="L208" s="6" t="s">
        <v>219</v>
      </c>
      <c r="M208" s="6" t="s">
        <v>219</v>
      </c>
      <c r="N208" s="9">
        <f>VLOOKUP(B208,[1]BDD!A:BJ,15,0)</f>
        <v>4680000</v>
      </c>
      <c r="O208" s="8" t="str">
        <f>VLOOKUP(B208,[1]BDD!A:BJ,31,0)</f>
        <v>2 SUPERVISOR</v>
      </c>
      <c r="P208" s="8">
        <f>VLOOKUP(B208,[1]BDD!A:BJ,35,0)</f>
        <v>335</v>
      </c>
      <c r="R208" s="2" t="s">
        <v>219</v>
      </c>
      <c r="S208" s="1"/>
      <c r="T208" s="1" t="s">
        <v>9</v>
      </c>
      <c r="U208" s="7">
        <f>VLOOKUP(B208,[1]BDD!A:BJ,60,0)</f>
        <v>0</v>
      </c>
      <c r="X208" s="6">
        <v>1</v>
      </c>
      <c r="Y208" s="6" t="s">
        <v>219</v>
      </c>
      <c r="Z208" s="4" t="str">
        <f>VLOOKUP(B208,[1]BDD!A:BJ,62,0)</f>
        <v xml:space="preserve">https://community.secop.gov.co/Public/Tendering/OpportunityDetail/Index?noticeUID=CO1.NTC.2719371&amp;isFromPublicArea=True&amp;isModal=False
</v>
      </c>
      <c r="AA208" t="str">
        <f>CONCATENATE("EXAMENES_MED_",B208,"-",D208," ",C208)</f>
        <v>EXAMENES_MED_NC-CPS-207-2022-LINA MARIA PEREZ GARCIA</v>
      </c>
    </row>
    <row r="209" spans="1:27" ht="12.75" x14ac:dyDescent="0.2">
      <c r="A209" s="33">
        <v>209</v>
      </c>
      <c r="B209" s="40" t="s">
        <v>218</v>
      </c>
      <c r="C209" s="27" t="s">
        <v>217</v>
      </c>
      <c r="D209" s="27" t="s">
        <v>216</v>
      </c>
      <c r="E209" s="39">
        <f>VLOOKUP(B209,[1]BDD!A:BJ,20,0)</f>
        <v>79757957</v>
      </c>
      <c r="F209" s="38" t="s">
        <v>5</v>
      </c>
      <c r="G209" s="37">
        <v>27688</v>
      </c>
      <c r="H209" s="36" t="s">
        <v>5</v>
      </c>
      <c r="I209" s="35" t="s">
        <v>19</v>
      </c>
      <c r="J209" s="35" t="s">
        <v>215</v>
      </c>
      <c r="K209" s="33" t="str">
        <f>VLOOKUP(B209,[1]BDD!A:BJ,7,0)</f>
        <v>Prestar los Servicios Profesionales en el Grupo de Comunicación para realizar la conceptualización, desarrollo y producción de piezas comunicativas audiovisuales en el marco de la Estrategia de Comunicación de Parques Nacionales Naturales de Colombia.</v>
      </c>
      <c r="L209" s="27" t="s">
        <v>214</v>
      </c>
      <c r="M209" s="27">
        <v>3103238107</v>
      </c>
      <c r="N209" s="34">
        <f>VLOOKUP(B209,[1]BDD!A:BJ,15,0)</f>
        <v>9590000</v>
      </c>
      <c r="O209" s="33" t="str">
        <f>VLOOKUP(B209,[1]BDD!A:BJ,31,0)</f>
        <v>2 SUPERVISOR</v>
      </c>
      <c r="P209" s="33">
        <f>VLOOKUP(B209,[1]BDD!A:BJ,35,0)</f>
        <v>330</v>
      </c>
      <c r="Q209" s="27"/>
      <c r="R209" s="32" t="s">
        <v>213</v>
      </c>
      <c r="S209" s="31"/>
      <c r="T209" s="31" t="s">
        <v>9</v>
      </c>
      <c r="U209" s="30">
        <f>VLOOKUP(B209,[1]BDD!A:BJ,60,0)</f>
        <v>0</v>
      </c>
      <c r="V209" s="27"/>
      <c r="W209" s="27"/>
      <c r="X209" s="27">
        <v>1</v>
      </c>
      <c r="Y209" s="29">
        <v>44251</v>
      </c>
      <c r="Z209" s="28" t="str">
        <f>VLOOKUP(B209,[1]BDD!A:BJ,62,0)</f>
        <v xml:space="preserve">https://community.secop.gov.co/Public/Tendering/OpportunityDetail/Index?noticeUID=CO1.NTC.2732131&amp;isFromPublicArea=True&amp;isModal=False
</v>
      </c>
      <c r="AA209" s="27" t="str">
        <f>CONCATENATE("EXAMENES_MED_",B209,"-",D209," ",C209)</f>
        <v>EXAMENES_MED_NC-CPS-208-2022-MARTIN DE JESUS CICUAMIA SUAREZ</v>
      </c>
    </row>
    <row r="210" spans="1:27" ht="12.75" x14ac:dyDescent="0.2">
      <c r="A210" s="8">
        <v>210</v>
      </c>
      <c r="B210" s="14" t="s">
        <v>212</v>
      </c>
      <c r="C210" s="6" t="s">
        <v>211</v>
      </c>
      <c r="D210" s="6" t="s">
        <v>210</v>
      </c>
      <c r="E210" s="13">
        <f>VLOOKUP(B210,[1]BDD!A:BJ,20,0)</f>
        <v>1225088807</v>
      </c>
      <c r="F210" s="11" t="s">
        <v>139</v>
      </c>
      <c r="G210" s="12">
        <v>35514</v>
      </c>
      <c r="H210" s="18" t="s">
        <v>139</v>
      </c>
      <c r="I210" s="10" t="s">
        <v>26</v>
      </c>
      <c r="J210" s="10" t="s">
        <v>209</v>
      </c>
      <c r="K210" s="8" t="str">
        <f>VLOOKUP(B210,[1]BDD!A:BJ,7,0)</f>
        <v>Prestación de Servicios Profesionales de apoyo a la gestión del Grupo de Comunicaciones en la preproducción, producción y postproducción de productos audiovisuales en el marco de la Estrategia de comunicaciones, para posicionar a Parques Nacionales Naturales de Colombia</v>
      </c>
      <c r="L210" s="6" t="s">
        <v>208</v>
      </c>
      <c r="M210" s="6">
        <v>3124253242</v>
      </c>
      <c r="N210" s="9">
        <f>VLOOKUP(B210,[1]BDD!A:BJ,15,0)</f>
        <v>3333000</v>
      </c>
      <c r="O210" s="8" t="str">
        <f>VLOOKUP(B210,[1]BDD!A:BJ,31,0)</f>
        <v>2 SUPERVISOR</v>
      </c>
      <c r="P210" s="8">
        <f>VLOOKUP(B210,[1]BDD!A:BJ,35,0)</f>
        <v>329</v>
      </c>
      <c r="R210" s="2" t="s">
        <v>136</v>
      </c>
      <c r="S210" s="1"/>
      <c r="T210" s="1" t="s">
        <v>9</v>
      </c>
      <c r="U210" s="7">
        <f>VLOOKUP(B210,[1]BDD!A:BJ,60,0)</f>
        <v>0</v>
      </c>
      <c r="X210" s="6">
        <v>1</v>
      </c>
      <c r="Y210" s="5">
        <v>44244</v>
      </c>
      <c r="Z210" s="4" t="str">
        <f>VLOOKUP(B210,[1]BDD!A:BJ,62,0)</f>
        <v xml:space="preserve">https://community.secop.gov.co/Public/Tendering/OpportunityDetail/Index?noticeUID=CO1.NTC.2731238&amp;isFromPublicArea=True&amp;isModal=False
</v>
      </c>
      <c r="AA210" t="str">
        <f>CONCATENATE("EXAMENES_MED_",B210,"-",D210," ",C210)</f>
        <v>EXAMENES_MED_NC-CPS-209-2022-DANILO  ARENAS HOLGUIN</v>
      </c>
    </row>
    <row r="211" spans="1:27" ht="12.75" x14ac:dyDescent="0.2">
      <c r="A211" s="8">
        <v>211</v>
      </c>
      <c r="B211" s="14" t="s">
        <v>207</v>
      </c>
      <c r="C211" s="6" t="s">
        <v>206</v>
      </c>
      <c r="D211" s="6" t="s">
        <v>205</v>
      </c>
      <c r="E211" s="13">
        <f>VLOOKUP(B211,[1]BDD!A:BJ,20,0)</f>
        <v>1014292323</v>
      </c>
      <c r="F211" s="11" t="s">
        <v>5</v>
      </c>
      <c r="G211" s="12">
        <v>35688</v>
      </c>
      <c r="H211" s="18" t="s">
        <v>204</v>
      </c>
      <c r="I211" s="10" t="s">
        <v>26</v>
      </c>
      <c r="J211" s="10" t="s">
        <v>203</v>
      </c>
      <c r="K211" s="8" t="str">
        <f>VLOOKUP(B211,[1]BDD!A:BJ,7,0)</f>
        <v>Prestar los Servicios Profesionales en el Grupo de Comunicación para ejecutar actividades que contribuyan a la implementación de la estrategia de comunicación Interna y Externa de Parques Nacionales Naturales, que permitan el posicionamiento de la entidad.</v>
      </c>
      <c r="L211" s="6" t="s">
        <v>202</v>
      </c>
      <c r="M211" s="6">
        <v>3112047761</v>
      </c>
      <c r="N211" s="9">
        <f>VLOOKUP(B211,[1]BDD!A:BJ,15,0)</f>
        <v>3333000</v>
      </c>
      <c r="O211" s="8" t="str">
        <f>VLOOKUP(B211,[1]BDD!A:BJ,31,0)</f>
        <v>2 SUPERVISOR</v>
      </c>
      <c r="P211" s="8">
        <f>VLOOKUP(B211,[1]BDD!A:BJ,35,0)</f>
        <v>334</v>
      </c>
      <c r="R211" s="2" t="s">
        <v>201</v>
      </c>
      <c r="S211" s="1"/>
      <c r="T211" s="1" t="s">
        <v>9</v>
      </c>
      <c r="U211" s="7">
        <f>VLOOKUP(B211,[1]BDD!A:BJ,60,0)</f>
        <v>0</v>
      </c>
      <c r="X211" s="6">
        <v>1</v>
      </c>
      <c r="Y211" s="5">
        <v>44251</v>
      </c>
      <c r="Z211" s="4" t="str">
        <f>VLOOKUP(B211,[1]BDD!A:BJ,62,0)</f>
        <v>https://community.secop.gov.co/Public/Tendering/OpportunityDetail/Index?noticeUID=CO1.NTC.2731403&amp;isFromPublicArea=True&amp;isModal=False</v>
      </c>
      <c r="AA211" t="str">
        <f>CONCATENATE("EXAMENES_MED_",B211,"-",D211," ",C211)</f>
        <v>EXAMENES_MED_NC-CPS-210-2022-LUISA FERNANDA CASTILLO RAMIREZ</v>
      </c>
    </row>
    <row r="212" spans="1:27" ht="12.75" x14ac:dyDescent="0.2">
      <c r="A212" s="8">
        <v>212</v>
      </c>
      <c r="B212" s="14" t="s">
        <v>200</v>
      </c>
      <c r="C212" s="6" t="s">
        <v>199</v>
      </c>
      <c r="D212" s="6" t="s">
        <v>198</v>
      </c>
      <c r="E212" s="13">
        <f>VLOOKUP(B212,[1]BDD!A:BJ,20,0)</f>
        <v>53012931</v>
      </c>
      <c r="F212" s="11" t="s">
        <v>5</v>
      </c>
      <c r="G212" s="12">
        <v>30889</v>
      </c>
      <c r="H212" s="18" t="s">
        <v>5</v>
      </c>
      <c r="I212" s="10" t="s">
        <v>19</v>
      </c>
      <c r="J212" s="10" t="s">
        <v>197</v>
      </c>
      <c r="K212" s="8" t="str">
        <f>VLOOKUP(B212,[1]BDD!A:BJ,7,0)</f>
        <v>Prestación de servicios profesionales para el monitoreo a traves de sensores remotos de los proyectos de restauración ecológica que se implementan en las areas el SPNN.</v>
      </c>
      <c r="L212" s="6" t="s">
        <v>196</v>
      </c>
      <c r="M212" s="6">
        <v>3057071570</v>
      </c>
      <c r="N212" s="9">
        <f>VLOOKUP(B212,[1]BDD!A:BJ,15,0)</f>
        <v>5700000</v>
      </c>
      <c r="O212" s="8" t="str">
        <f>VLOOKUP(B212,[1]BDD!A:BJ,31,0)</f>
        <v>2 SUPERVISOR</v>
      </c>
      <c r="P212" s="8">
        <f>VLOOKUP(B212,[1]BDD!A:BJ,35,0)</f>
        <v>329</v>
      </c>
      <c r="R212" s="2" t="s">
        <v>195</v>
      </c>
      <c r="S212" s="1"/>
      <c r="T212" s="1" t="s">
        <v>9</v>
      </c>
      <c r="U212" s="7">
        <f>VLOOKUP(B212,[1]BDD!A:BJ,60,0)</f>
        <v>0</v>
      </c>
      <c r="X212" s="6">
        <v>1</v>
      </c>
      <c r="Y212" s="5">
        <v>44000</v>
      </c>
      <c r="Z212" s="26" t="str">
        <f>VLOOKUP(B212,[1]BDD!A:BJ,62,0)</f>
        <v>https://community.secop.gov.co/Public/Tendering/OpportunityDetail/Index?noticeUID=CO1.NTC.2669700&amp;isFromPublicArea=True&amp;isModal=False</v>
      </c>
      <c r="AA212" t="str">
        <f>CONCATENATE("EXAMENES_MED_",B212,"-",D212," ",C212)</f>
        <v>EXAMENES_MED_NC-CPS-211-2022-JENNY ASTRID HERNANDEZ ORTIZ</v>
      </c>
    </row>
    <row r="213" spans="1:27" ht="12.75" x14ac:dyDescent="0.2">
      <c r="A213" s="8">
        <v>213</v>
      </c>
      <c r="B213" s="14" t="s">
        <v>194</v>
      </c>
      <c r="C213" s="6" t="s">
        <v>193</v>
      </c>
      <c r="D213" s="6" t="s">
        <v>192</v>
      </c>
      <c r="E213" s="13">
        <f>VLOOKUP(B213,[1]BDD!A:BJ,20,0)</f>
        <v>79945334</v>
      </c>
      <c r="F213" s="11" t="s">
        <v>5</v>
      </c>
      <c r="G213" s="16">
        <v>28450</v>
      </c>
      <c r="H213" s="15" t="s">
        <v>5</v>
      </c>
      <c r="I213" s="10" t="s">
        <v>19</v>
      </c>
      <c r="J213" s="10" t="s">
        <v>191</v>
      </c>
      <c r="K213" s="8" t="str">
        <f>VLOOKUP(B213,[1]BDD!A:BJ,7,0)</f>
        <v>Prestación de servicios profesionales al grupo de planeacion y manejo para la actualizacion del lineamiento institucional de Sistemas sostenibles para la conservación y acompañamiento tecnico para su implementacion en las áreas protegidas.</v>
      </c>
      <c r="L213" s="6" t="s">
        <v>190</v>
      </c>
      <c r="M213" s="3">
        <v>3012336198</v>
      </c>
      <c r="N213" s="9">
        <f>VLOOKUP(B213,[1]BDD!A:BJ,15,0)</f>
        <v>6794000</v>
      </c>
      <c r="O213" s="8" t="str">
        <f>VLOOKUP(B213,[1]BDD!A:BJ,31,0)</f>
        <v>2 SUPERVISOR</v>
      </c>
      <c r="P213" s="8">
        <f>VLOOKUP(B213,[1]BDD!A:BJ,35,0)</f>
        <v>329</v>
      </c>
      <c r="R213" s="2" t="s">
        <v>189</v>
      </c>
      <c r="S213" s="1"/>
      <c r="T213" s="1" t="s">
        <v>9</v>
      </c>
      <c r="U213" s="7">
        <f>VLOOKUP(B213,[1]BDD!A:BJ,60,0)</f>
        <v>0</v>
      </c>
      <c r="X213" s="3">
        <v>1</v>
      </c>
      <c r="Y213" s="25">
        <v>44586</v>
      </c>
      <c r="Z213" s="26" t="str">
        <f>VLOOKUP(B213,[1]BDD!A:BJ,62,0)</f>
        <v>https://community.secop.gov.co/Public/Tendering/OpportunityDetail/Index?noticeUID=CO1.NTC.2765212&amp;isFromPublicArea=True&amp;isModal=False</v>
      </c>
      <c r="AA213" t="str">
        <f>CONCATENATE("EXAMENES_MED_",B213,"-",D213," ",C213)</f>
        <v>EXAMENES_MED_NC-CPS-212-2022-FABIAN RICARDO PERTUZ PEÑA</v>
      </c>
    </row>
    <row r="214" spans="1:27" ht="12.75" x14ac:dyDescent="0.2">
      <c r="A214" s="8">
        <v>214</v>
      </c>
      <c r="B214" s="14" t="s">
        <v>188</v>
      </c>
      <c r="C214" s="6" t="s">
        <v>187</v>
      </c>
      <c r="D214" s="6" t="s">
        <v>186</v>
      </c>
      <c r="E214" s="13">
        <f>VLOOKUP(B214,[1]BDD!A:BJ,20,0)</f>
        <v>52219533</v>
      </c>
      <c r="F214" s="11" t="s">
        <v>5</v>
      </c>
      <c r="G214" s="12">
        <v>27018</v>
      </c>
      <c r="H214" s="15" t="s">
        <v>5</v>
      </c>
      <c r="I214" s="10" t="s">
        <v>4</v>
      </c>
      <c r="J214" s="10" t="s">
        <v>185</v>
      </c>
      <c r="K214" s="8" t="str">
        <f>VLOOKUP(B214,[1]BDD!A:BJ,7,0)</f>
        <v>Prestación de servicios profesionales en el Grupo de comunicaciones, para realizar el seguimiento y/o actualización de los diferentes instrumentos de planeación en el marco del Modelo Integrado de Planeación y Gestión vigente.</v>
      </c>
      <c r="L214" s="6" t="s">
        <v>184</v>
      </c>
      <c r="M214" s="3">
        <v>3014069213</v>
      </c>
      <c r="N214" s="9">
        <f>VLOOKUP(B214,[1]BDD!A:BJ,15,0)</f>
        <v>6794000</v>
      </c>
      <c r="O214" s="8" t="str">
        <f>VLOOKUP(B214,[1]BDD!A:BJ,31,0)</f>
        <v>2 SUPERVISOR</v>
      </c>
      <c r="P214" s="8">
        <f>VLOOKUP(B214,[1]BDD!A:BJ,35,0)</f>
        <v>334</v>
      </c>
      <c r="R214" s="6" t="s">
        <v>183</v>
      </c>
      <c r="S214" s="1"/>
      <c r="T214" s="1" t="s">
        <v>153</v>
      </c>
      <c r="U214" s="7">
        <f>VLOOKUP(B214,[1]BDD!A:BJ,60,0)</f>
        <v>0</v>
      </c>
      <c r="X214" s="3">
        <v>1</v>
      </c>
      <c r="Y214" s="25">
        <v>44512</v>
      </c>
      <c r="Z214" s="4" t="str">
        <f>VLOOKUP(B214,[1]BDD!A:BJ,62,0)</f>
        <v xml:space="preserve">https://community.secop.gov.co/Public/Tendering/OpportunityDetail/Index?noticeUID=CO1.NTC.2737422&amp;isFromPublicArea=True&amp;isModal=False
</v>
      </c>
      <c r="AA214" t="str">
        <f>CONCATENATE("EXAMENES_MED_",B214,"-",D214," ",C214)</f>
        <v>EXAMENES_MED_NC-CPS-213-2022-ANGELA MARIA ORTIZ VILLALBA</v>
      </c>
    </row>
    <row r="215" spans="1:27" ht="12.75" x14ac:dyDescent="0.2">
      <c r="A215" s="8">
        <v>215</v>
      </c>
      <c r="B215" s="14" t="s">
        <v>182</v>
      </c>
      <c r="C215" s="6" t="s">
        <v>181</v>
      </c>
      <c r="D215" s="6" t="s">
        <v>180</v>
      </c>
      <c r="E215" s="13">
        <f>VLOOKUP(B215,[1]BDD!A:BJ,20,0)</f>
        <v>1032360020</v>
      </c>
      <c r="F215" s="11" t="s">
        <v>5</v>
      </c>
      <c r="G215" s="12">
        <v>31481</v>
      </c>
      <c r="H215" s="15" t="s">
        <v>5</v>
      </c>
      <c r="I215" s="10" t="s">
        <v>26</v>
      </c>
      <c r="J215" s="10" t="s">
        <v>179</v>
      </c>
      <c r="K215" s="8" t="str">
        <f>VLOOKUP(B215,[1]BDD!A:BJ,7,0)</f>
        <v>Prestación de servicios profesionales para la administración y gestión de las herramientas del componente predial y catastral de la Entidad.</v>
      </c>
      <c r="L215" s="6" t="s">
        <v>178</v>
      </c>
      <c r="M215" s="3">
        <v>3016938319</v>
      </c>
      <c r="N215" s="9">
        <f>VLOOKUP(B215,[1]BDD!A:BJ,15,0)</f>
        <v>5100000</v>
      </c>
      <c r="O215" s="8" t="str">
        <f>VLOOKUP(B215,[1]BDD!A:BJ,31,0)</f>
        <v>2 SUPERVISOR</v>
      </c>
      <c r="P215" s="8">
        <f>VLOOKUP(B215,[1]BDD!A:BJ,35,0)</f>
        <v>329</v>
      </c>
      <c r="R215" s="6" t="s">
        <v>10</v>
      </c>
      <c r="S215" s="1"/>
      <c r="T215" s="1" t="s">
        <v>9</v>
      </c>
      <c r="U215" s="7">
        <f>VLOOKUP(B215,[1]BDD!A:BJ,60,0)</f>
        <v>0</v>
      </c>
      <c r="X215" s="3">
        <v>1</v>
      </c>
      <c r="Y215" s="25">
        <v>44583</v>
      </c>
      <c r="Z215" s="4" t="str">
        <f>VLOOKUP(B215,[1]BDD!A:BJ,62,0)</f>
        <v xml:space="preserve">https://community.secop.gov.co/Public/Tendering/OpportunityDetail/Index?noticeUID=CO1.NTC.2669700&amp;isFromPublicArea=True&amp;isModal=False
</v>
      </c>
      <c r="AA215" t="str">
        <f>CONCATENATE("EXAMENES_MED_",B215,"-",D215," ",C215)</f>
        <v>EXAMENES_MED_NC-CPS-214-2022-ERIKA ANDREA OSPINA CUERVO</v>
      </c>
    </row>
    <row r="216" spans="1:27" ht="12.75" x14ac:dyDescent="0.2">
      <c r="A216" s="8">
        <v>216</v>
      </c>
      <c r="B216" s="14" t="s">
        <v>177</v>
      </c>
      <c r="C216" s="6" t="s">
        <v>176</v>
      </c>
      <c r="D216" s="6" t="s">
        <v>175</v>
      </c>
      <c r="E216" s="13">
        <f>VLOOKUP(B216,[1]BDD!A:BJ,20,0)</f>
        <v>1015399346</v>
      </c>
      <c r="F216" s="11" t="s">
        <v>5</v>
      </c>
      <c r="G216" s="12">
        <v>31900</v>
      </c>
      <c r="H216" s="15" t="s">
        <v>5</v>
      </c>
      <c r="I216" s="10" t="s">
        <v>19</v>
      </c>
      <c r="J216" s="10" t="s">
        <v>174</v>
      </c>
      <c r="K216" s="8" t="str">
        <f>VLOOKUP(B216,[1]BDD!A:BJ,7,0)</f>
        <v>Prestar los Servicios Profesionales y de apoyo en el Grupo de Comunicaciones para implementar la estrategia de comunicación externa mediante los mecanismos de divulgación de la entidad, diseñar y desarrollar eventos que visibilicen la gestión de Parques Nacionales Naturales y las acciones que se realizan en su implementación.</v>
      </c>
      <c r="L216" s="6" t="s">
        <v>173</v>
      </c>
      <c r="M216" s="3">
        <v>3124271854</v>
      </c>
      <c r="N216" s="9">
        <f>VLOOKUP(B216,[1]BDD!A:BJ,15,0)</f>
        <v>6304000</v>
      </c>
      <c r="O216" s="8" t="str">
        <f>VLOOKUP(B216,[1]BDD!A:BJ,31,0)</f>
        <v>2 SUPERVISOR</v>
      </c>
      <c r="P216" s="8">
        <f>VLOOKUP(B216,[1]BDD!A:BJ,35,0)</f>
        <v>270</v>
      </c>
      <c r="R216" s="6" t="s">
        <v>172</v>
      </c>
      <c r="S216" s="1"/>
      <c r="T216" s="1" t="s">
        <v>9</v>
      </c>
      <c r="U216" s="7">
        <f>VLOOKUP(B216,[1]BDD!A:BJ,60,0)</f>
        <v>0</v>
      </c>
      <c r="X216" s="3">
        <v>1</v>
      </c>
      <c r="Y216" s="25">
        <v>44217</v>
      </c>
      <c r="Z216" s="4" t="str">
        <f>VLOOKUP(B216,[1]BDD!A:BJ,62,0)</f>
        <v xml:space="preserve">https://community.secop.gov.co/Public/Tendering/OpportunityDetail/Index?noticeUID=CO1.NTC.2765212&amp;isFromPublicArea=True&amp;isModal=False
</v>
      </c>
      <c r="AA216" t="str">
        <f>CONCATENATE("EXAMENES_MED_",B216,"-",D216," ",C216)</f>
        <v>EXAMENES_MED_NC-CPS-215-2022-SERGIO HERNANDO OROZCO CHAPARRO</v>
      </c>
    </row>
    <row r="217" spans="1:27" ht="12.75" x14ac:dyDescent="0.2">
      <c r="A217" s="8">
        <v>217</v>
      </c>
      <c r="B217" s="14" t="s">
        <v>171</v>
      </c>
      <c r="C217" s="6" t="s">
        <v>170</v>
      </c>
      <c r="D217" s="6" t="s">
        <v>169</v>
      </c>
      <c r="E217" s="13">
        <f>VLOOKUP(B217,[1]BDD!A:BJ,20,0)</f>
        <v>79823013</v>
      </c>
      <c r="F217" s="11" t="s">
        <v>5</v>
      </c>
      <c r="G217" s="12">
        <v>27850</v>
      </c>
      <c r="H217" s="15" t="s">
        <v>5</v>
      </c>
      <c r="I217" s="10" t="s">
        <v>26</v>
      </c>
      <c r="J217" s="10" t="s">
        <v>168</v>
      </c>
      <c r="K217" s="8" t="str">
        <f>VLOOKUP(B217,[1]BDD!A:BJ,7,0)</f>
        <v xml:space="preserve">Prestar los servicios profesionales para realizar el diseño e implementación de incentivos a la conservación en ecosistemas estratégicos y sus servicios complementarios con actores, comunidades y beneficiarios de las áreas protegidas del Sistema de Parques Nacionales Naturales
</v>
      </c>
      <c r="L217" s="6" t="s">
        <v>167</v>
      </c>
      <c r="M217" s="3">
        <v>3023259525</v>
      </c>
      <c r="N217" s="9">
        <f>VLOOKUP(B217,[1]BDD!A:BJ,15,0)</f>
        <v>5100000</v>
      </c>
      <c r="O217" s="8" t="str">
        <f>VLOOKUP(B217,[1]BDD!A:BJ,31,0)</f>
        <v>2 SUPERVISOR</v>
      </c>
      <c r="P217" s="8">
        <f>VLOOKUP(B217,[1]BDD!A:BJ,35,0)</f>
        <v>329</v>
      </c>
      <c r="R217" s="6" t="s">
        <v>166</v>
      </c>
      <c r="S217" s="1"/>
      <c r="T217" s="1" t="s">
        <v>9</v>
      </c>
      <c r="U217" s="7">
        <f>VLOOKUP(B217,[1]BDD!A:BJ,60,0)</f>
        <v>0</v>
      </c>
      <c r="X217" s="3">
        <v>1</v>
      </c>
      <c r="Y217" s="25">
        <v>44763</v>
      </c>
      <c r="Z217" s="26" t="str">
        <f>VLOOKUP(B217,[1]BDD!A:BJ,62,0)</f>
        <v>https://community.secop.gov.co/Public/Tendering/OpportunityDetail/Index?noticeUID=CO1.NTC.2772263&amp;isFromPublicArea=True&amp;isModal=False</v>
      </c>
      <c r="AA217" t="str">
        <f>CONCATENATE("EXAMENES_MED_",B217,"-",D217," ",C217)</f>
        <v>EXAMENES_MED_NC-CPS-216-2022-JOHN ALEXANDER VANEGAS LIEVANO</v>
      </c>
    </row>
    <row r="218" spans="1:27" ht="12.75" x14ac:dyDescent="0.2">
      <c r="A218" s="8">
        <v>218</v>
      </c>
      <c r="B218" s="14" t="s">
        <v>165</v>
      </c>
      <c r="C218" s="6" t="s">
        <v>164</v>
      </c>
      <c r="D218" s="6" t="s">
        <v>163</v>
      </c>
      <c r="E218" s="13">
        <f>VLOOKUP(B218,[1]BDD!A:BJ,20,0)</f>
        <v>39767828</v>
      </c>
      <c r="F218" s="11" t="s">
        <v>5</v>
      </c>
      <c r="G218" s="12">
        <v>27071</v>
      </c>
      <c r="H218" s="15" t="s">
        <v>5</v>
      </c>
      <c r="I218" s="10" t="s">
        <v>26</v>
      </c>
      <c r="J218" s="10" t="s">
        <v>162</v>
      </c>
      <c r="K218" s="8" t="str">
        <f>VLOOKUP(B218,[1]BDD!A:BJ,7,0)</f>
        <v>Prestación de servicios profesionales para impulso y seguimiento a trámites ambientales de competencia de la Subdirección de Gestión y Manejo de Áreas Protegidas, como apoyo a los procesos de Autoridad Ambiental y Coordinación del SINAP.</v>
      </c>
      <c r="L218" s="6" t="s">
        <v>161</v>
      </c>
      <c r="M218" s="3">
        <v>3057455760</v>
      </c>
      <c r="N218" s="9">
        <f>VLOOKUP(B218,[1]BDD!A:BJ,15,0)</f>
        <v>3764000</v>
      </c>
      <c r="O218" s="8" t="str">
        <f>VLOOKUP(B218,[1]BDD!A:BJ,31,0)</f>
        <v>2 SUPERVISOR</v>
      </c>
      <c r="P218" s="8">
        <f>VLOOKUP(B218,[1]BDD!A:BJ,35,0)</f>
        <v>327</v>
      </c>
      <c r="R218" s="6" t="s">
        <v>160</v>
      </c>
      <c r="S218" s="1"/>
      <c r="T218" s="1" t="s">
        <v>9</v>
      </c>
      <c r="U218" s="7">
        <f>VLOOKUP(B218,[1]BDD!A:BJ,60,0)</f>
        <v>0</v>
      </c>
      <c r="X218" s="3">
        <v>1</v>
      </c>
      <c r="Y218" s="25">
        <v>44581</v>
      </c>
      <c r="Z218" s="26" t="str">
        <f>VLOOKUP(B218,[1]BDD!A:BJ,62,0)</f>
        <v>https://community.secop.gov.co/Public/Tendering/OpportunityDetail/Index?noticeUID=CO1.NTC.2766656&amp;isFromPublicArea=True&amp;isModal=False</v>
      </c>
      <c r="AA218" t="str">
        <f>CONCATENATE("EXAMENES_MED_",B218,"-",D218," ",C218)</f>
        <v>EXAMENES_MED_NC-CPS-217-2022-DECXI CONSTANZA BELTRAN RODRIGUEZ</v>
      </c>
    </row>
    <row r="219" spans="1:27" ht="12.75" x14ac:dyDescent="0.2">
      <c r="A219" s="8">
        <v>219</v>
      </c>
      <c r="B219" s="14" t="s">
        <v>159</v>
      </c>
      <c r="C219" s="6" t="s">
        <v>158</v>
      </c>
      <c r="D219" s="6" t="s">
        <v>157</v>
      </c>
      <c r="E219" s="13">
        <f>VLOOKUP(B219,[1]BDD!A:BJ,20,0)</f>
        <v>1067904238</v>
      </c>
      <c r="F219" s="11" t="s">
        <v>156</v>
      </c>
      <c r="G219" s="12">
        <v>33504</v>
      </c>
      <c r="H219" s="15" t="s">
        <v>156</v>
      </c>
      <c r="I219" s="10" t="s">
        <v>26</v>
      </c>
      <c r="J219" s="10" t="s">
        <v>155</v>
      </c>
      <c r="K219" s="8" t="str">
        <f>VLOOKUP(B219,[1]BDD!A:BJ,7,0)</f>
        <v>Prestar los servicios profesionales al Grupo de Predios de la Oficina Asesora Jurídica para apoyar los asuntos prediales en especial los relacionados con los procesos de saneamiento al interior de las áreas del sistema de Parques Nacionales Naturales así como el registro de los estudios de títulos en el aplicativo SIPREDIAL.</v>
      </c>
      <c r="L219" s="6" t="s">
        <v>154</v>
      </c>
      <c r="M219" s="3">
        <v>3012153366</v>
      </c>
      <c r="N219" s="9">
        <f>VLOOKUP(B219,[1]BDD!A:BJ,15,0)</f>
        <v>4100000</v>
      </c>
      <c r="O219" s="8" t="str">
        <f>VLOOKUP(B219,[1]BDD!A:BJ,31,0)</f>
        <v>2 SUPERVISOR</v>
      </c>
      <c r="P219" s="8">
        <f>VLOOKUP(B219,[1]BDD!A:BJ,35,0)</f>
        <v>327</v>
      </c>
      <c r="R219" s="6" t="s">
        <v>23</v>
      </c>
      <c r="S219" s="1"/>
      <c r="T219" s="1" t="s">
        <v>153</v>
      </c>
      <c r="U219" s="7">
        <f>VLOOKUP(B219,[1]BDD!A:BJ,60,0)</f>
        <v>0</v>
      </c>
      <c r="X219" s="3">
        <v>1</v>
      </c>
      <c r="Y219" s="25">
        <v>44586</v>
      </c>
      <c r="Z219" s="17">
        <f>VLOOKUP(B219,[1]BDD!A:BJ,62,0)</f>
        <v>0</v>
      </c>
      <c r="AA219" t="str">
        <f>CONCATENATE("EXAMENES_MED_",B219,"-",D219," ",C219)</f>
        <v>EXAMENES_MED_NC-CPS-218-2022-LUIS DAVID GARCIA MADERA</v>
      </c>
    </row>
    <row r="220" spans="1:27" ht="12.75" x14ac:dyDescent="0.2">
      <c r="A220" s="8">
        <v>220</v>
      </c>
      <c r="B220" s="14" t="s">
        <v>152</v>
      </c>
      <c r="C220" s="6" t="s">
        <v>151</v>
      </c>
      <c r="D220" s="6" t="s">
        <v>150</v>
      </c>
      <c r="E220" s="13">
        <f>VLOOKUP(B220,[1]BDD!A:BJ,20,0)</f>
        <v>52697396</v>
      </c>
      <c r="F220" s="11" t="s">
        <v>5</v>
      </c>
      <c r="G220" s="12">
        <v>29244</v>
      </c>
      <c r="H220" s="15" t="s">
        <v>5</v>
      </c>
      <c r="I220" s="10" t="s">
        <v>4</v>
      </c>
      <c r="J220" s="10" t="s">
        <v>149</v>
      </c>
      <c r="K220" s="8" t="str">
        <f>VLOOKUP(B220,[1]BDD!A:BJ,7,0)</f>
        <v xml:space="preserve">Prestar los servicios profesionales en la Oficina Asesora Jurídica de Parques Nacionales Naturales para apoyar los requerimientos judiciales en materia de Restitución de Tierras y Jurisdicción Especial para la Paz así como la elaboración de instrumentos normativos que conduzcan al cumplimiento de la misión y funciones de la entidad.
</v>
      </c>
      <c r="L220" s="6" t="s">
        <v>148</v>
      </c>
      <c r="M220" s="3">
        <v>3105639587</v>
      </c>
      <c r="N220" s="9">
        <f>VLOOKUP(B220,[1]BDD!A:BJ,15,0)</f>
        <v>6304000</v>
      </c>
      <c r="O220" s="8" t="str">
        <f>VLOOKUP(B220,[1]BDD!A:BJ,31,0)</f>
        <v>2 SUPERVISOR</v>
      </c>
      <c r="P220" s="8">
        <f>VLOOKUP(B220,[1]BDD!A:BJ,35,0)</f>
        <v>330</v>
      </c>
      <c r="R220" s="6" t="s">
        <v>23</v>
      </c>
      <c r="S220" s="1"/>
      <c r="T220" s="1" t="s">
        <v>9</v>
      </c>
      <c r="U220" s="7">
        <f>VLOOKUP(B220,[1]BDD!A:BJ,60,0)</f>
        <v>0</v>
      </c>
      <c r="X220" s="3">
        <v>1</v>
      </c>
      <c r="Y220" s="25">
        <v>44588</v>
      </c>
      <c r="Z220" s="17">
        <f>VLOOKUP(B220,[1]BDD!A:BJ,62,0)</f>
        <v>0</v>
      </c>
      <c r="AA220" t="str">
        <f>CONCATENATE("EXAMENES_MED_",B220,"-",D220," ",C220)</f>
        <v>EXAMENES_MED_NC-CPS-219-2022-SANDRA MILENA RAMIREZ BARRETO</v>
      </c>
    </row>
    <row r="221" spans="1:27" ht="12.75" x14ac:dyDescent="0.2">
      <c r="A221" s="8">
        <v>221</v>
      </c>
      <c r="B221" s="14" t="s">
        <v>147</v>
      </c>
      <c r="C221" s="6" t="s">
        <v>146</v>
      </c>
      <c r="D221" s="6" t="s">
        <v>145</v>
      </c>
      <c r="E221" s="13">
        <f>VLOOKUP(B221,[1]BDD!A:BJ,20,0)</f>
        <v>79657592</v>
      </c>
      <c r="F221" s="20" t="s">
        <v>5</v>
      </c>
      <c r="G221" s="24">
        <v>26546</v>
      </c>
      <c r="H221" s="23" t="s">
        <v>5</v>
      </c>
      <c r="I221" s="22" t="s">
        <v>26</v>
      </c>
      <c r="J221" s="10" t="s">
        <v>25</v>
      </c>
      <c r="K221" s="8" t="str">
        <f>VLOOKUP(B221,[1]BDD!A:BJ,7,0)</f>
        <v>Prestar servicios profesionales para la aplicación e implementación de la norma estadística, así como lo  relacionado con actividades y respuestas a entes de control.</v>
      </c>
      <c r="L221" s="6" t="s">
        <v>144</v>
      </c>
      <c r="M221" s="6">
        <v>3124356845</v>
      </c>
      <c r="N221" s="9">
        <f>VLOOKUP(B221,[1]BDD!A:BJ,15,0)</f>
        <v>3000000</v>
      </c>
      <c r="O221" s="8" t="str">
        <f>VLOOKUP(B221,[1]BDD!A:BJ,31,0)</f>
        <v>2 SUPERVISOR</v>
      </c>
      <c r="P221" s="8">
        <f>VLOOKUP(B221,[1]BDD!A:BJ,35,0)</f>
        <v>330</v>
      </c>
      <c r="R221" s="2" t="s">
        <v>143</v>
      </c>
      <c r="S221" s="1"/>
      <c r="T221" s="1" t="s">
        <v>9</v>
      </c>
      <c r="U221" s="7">
        <f>VLOOKUP(B221,[1]BDD!A:BJ,60,0)</f>
        <v>0</v>
      </c>
      <c r="X221" s="6">
        <v>1</v>
      </c>
      <c r="Y221" s="5">
        <v>44587</v>
      </c>
      <c r="Z221" s="17">
        <f>VLOOKUP(B221,[1]BDD!A:BJ,62,0)</f>
        <v>0</v>
      </c>
      <c r="AA221" t="str">
        <f>CONCATENATE("EXAMENES_MED_",B221,"-",D221," ",C221)</f>
        <v>EXAMENES_MED_NC-CPS-220-2022-ENRIQUE HARLEY CANO MORENO</v>
      </c>
    </row>
    <row r="222" spans="1:27" ht="12.75" x14ac:dyDescent="0.2">
      <c r="A222" s="8">
        <v>222</v>
      </c>
      <c r="B222" s="14" t="s">
        <v>142</v>
      </c>
      <c r="C222" s="6" t="s">
        <v>141</v>
      </c>
      <c r="D222" s="6" t="s">
        <v>140</v>
      </c>
      <c r="E222" s="13">
        <f>VLOOKUP(B222,[1]BDD!A:BJ,20,0)</f>
        <v>1088314282</v>
      </c>
      <c r="F222" s="20" t="s">
        <v>139</v>
      </c>
      <c r="G222" s="12">
        <v>34343</v>
      </c>
      <c r="H222" s="21" t="s">
        <v>139</v>
      </c>
      <c r="I222" s="10" t="s">
        <v>4</v>
      </c>
      <c r="J222" s="10" t="s">
        <v>138</v>
      </c>
      <c r="K222" s="8" t="str">
        <f>VLOOKUP(B222,[1]BDD!A:BJ,7,0)</f>
        <v>Prestación de servicios profesionales en el Grupo de Comunicaciones para analizar investigar, recolectar, y generar contenidos temáticos para ser divulgados y socializados en los diferentes medios de comunicación externos que permitan el posicionamiento de Parques Nacionales de Colombia en el marco de la estrategia de comunicación</v>
      </c>
      <c r="L222" s="6" t="s">
        <v>137</v>
      </c>
      <c r="M222" s="6">
        <v>3104676792</v>
      </c>
      <c r="N222" s="9">
        <f>VLOOKUP(B222,[1]BDD!A:BJ,15,0)</f>
        <v>6304000</v>
      </c>
      <c r="O222" s="8" t="str">
        <f>VLOOKUP(B222,[1]BDD!A:BJ,31,0)</f>
        <v>2 SUPERVISOR</v>
      </c>
      <c r="P222" s="8">
        <f>VLOOKUP(B222,[1]BDD!A:BJ,35,0)</f>
        <v>300</v>
      </c>
      <c r="R222" s="2" t="s">
        <v>136</v>
      </c>
      <c r="S222" s="1"/>
      <c r="T222" s="1" t="s">
        <v>9</v>
      </c>
      <c r="U222" s="7">
        <f>VLOOKUP(B222,[1]BDD!A:BJ,60,0)</f>
        <v>0</v>
      </c>
      <c r="X222" s="6">
        <v>1</v>
      </c>
      <c r="Y222" s="5">
        <v>44583</v>
      </c>
      <c r="Z222" s="17">
        <f>VLOOKUP(B222,[1]BDD!A:BJ,62,0)</f>
        <v>0</v>
      </c>
      <c r="AA222" t="str">
        <f>CONCATENATE("EXAMENES_MED_",B222,"-",D222," ",C222)</f>
        <v>EXAMENES_MED_NC-CPS-221-2022-ANDREA  GONZALEZ MARIN</v>
      </c>
    </row>
    <row r="223" spans="1:27" ht="12.75" x14ac:dyDescent="0.2">
      <c r="A223" s="8">
        <v>223</v>
      </c>
      <c r="B223" s="14" t="s">
        <v>135</v>
      </c>
      <c r="C223" s="6" t="s">
        <v>134</v>
      </c>
      <c r="D223" s="6" t="s">
        <v>133</v>
      </c>
      <c r="E223" s="13">
        <f>VLOOKUP(B223,[1]BDD!A:BJ,20,0)</f>
        <v>1016005023</v>
      </c>
      <c r="F223" s="11" t="s">
        <v>5</v>
      </c>
      <c r="G223" s="12">
        <v>32026</v>
      </c>
      <c r="H223" s="18" t="s">
        <v>5</v>
      </c>
      <c r="I223" s="10" t="s">
        <v>4</v>
      </c>
      <c r="J223" s="10" t="s">
        <v>132</v>
      </c>
      <c r="K223" s="8" t="str">
        <f>VLOOKUP(B223,[1]BDD!A:BJ,7,0)</f>
        <v>Prestación de servicios profesionales para apoyar los procesos de participación, consulta, sistematización de información y ajuste de los instrumentos de planeación socializados con los diferentes actores del territorio.</v>
      </c>
      <c r="L223" s="6" t="s">
        <v>131</v>
      </c>
      <c r="M223" s="6">
        <v>3148191568</v>
      </c>
      <c r="N223" s="9">
        <f>VLOOKUP(B223,[1]BDD!A:BJ,15,0)</f>
        <v>6304000</v>
      </c>
      <c r="O223" s="8" t="str">
        <f>VLOOKUP(B223,[1]BDD!A:BJ,31,0)</f>
        <v>2 SUPERVISOR</v>
      </c>
      <c r="P223" s="8">
        <f>VLOOKUP(B223,[1]BDD!A:BJ,35,0)</f>
        <v>328</v>
      </c>
      <c r="R223" s="2" t="s">
        <v>130</v>
      </c>
      <c r="S223" s="1"/>
      <c r="T223" s="1" t="s">
        <v>9</v>
      </c>
      <c r="U223" s="7">
        <f>VLOOKUP(B223,[1]BDD!A:BJ,60,0)</f>
        <v>0</v>
      </c>
      <c r="X223" s="6">
        <v>1</v>
      </c>
      <c r="Y223" s="5">
        <v>44582</v>
      </c>
      <c r="Z223" s="17">
        <f>VLOOKUP(B223,[1]BDD!A:BJ,62,0)</f>
        <v>0</v>
      </c>
      <c r="AA223" t="str">
        <f>CONCATENATE("EXAMENES_MED_",B223,"-",D223," ",C223)</f>
        <v>EXAMENES_MED_NC-CPS-222-2022-MARYI LORENA SARMIENTO HORTUA</v>
      </c>
    </row>
    <row r="224" spans="1:27" ht="12.75" x14ac:dyDescent="0.2">
      <c r="A224" s="8">
        <v>224</v>
      </c>
      <c r="B224" s="14" t="s">
        <v>129</v>
      </c>
      <c r="C224" s="6" t="s">
        <v>128</v>
      </c>
      <c r="D224" s="6" t="s">
        <v>127</v>
      </c>
      <c r="E224" s="13">
        <f>VLOOKUP(B224,[1]BDD!A:BJ,20,0)</f>
        <v>1019016083</v>
      </c>
      <c r="F224" s="20" t="s">
        <v>5</v>
      </c>
      <c r="G224" s="12">
        <v>31930</v>
      </c>
      <c r="H224" s="21" t="s">
        <v>5</v>
      </c>
      <c r="I224" s="10" t="s">
        <v>26</v>
      </c>
      <c r="J224" s="10" t="s">
        <v>126</v>
      </c>
      <c r="K224" s="8" t="str">
        <f>VLOOKUP(B224,[1]BDD!A:BJ,7,0)</f>
        <v>Prestación de servicios profesionales para impulso y seguimiento a trámites ambientales de competencia de la Subdirección de Gestión y Manejo de Áreas Protegidas, como apoyo a los procesos de Autoridad Ambiental y Coordinación del SINAP.</v>
      </c>
      <c r="L224" s="6" t="s">
        <v>125</v>
      </c>
      <c r="M224" s="6">
        <v>3132345780</v>
      </c>
      <c r="N224" s="9">
        <f>VLOOKUP(B224,[1]BDD!A:BJ,15,0)</f>
        <v>4100000</v>
      </c>
      <c r="O224" s="8" t="str">
        <f>VLOOKUP(B224,[1]BDD!A:BJ,31,0)</f>
        <v>2 SUPERVISOR</v>
      </c>
      <c r="P224" s="8">
        <f>VLOOKUP(B224,[1]BDD!A:BJ,35,0)</f>
        <v>323</v>
      </c>
      <c r="R224" s="2" t="s">
        <v>16</v>
      </c>
      <c r="S224" s="1"/>
      <c r="T224" s="1" t="s">
        <v>0</v>
      </c>
      <c r="U224" s="7">
        <f>VLOOKUP(B224,[1]BDD!A:BJ,60,0)</f>
        <v>0</v>
      </c>
      <c r="X224" s="6">
        <v>1</v>
      </c>
      <c r="Y224" s="5">
        <v>44572</v>
      </c>
      <c r="Z224" s="17">
        <f>VLOOKUP(B224,[1]BDD!A:BJ,62,0)</f>
        <v>0</v>
      </c>
      <c r="AA224" t="str">
        <f>CONCATENATE("EXAMENES_MED_",B224,"-",D224," ",C224)</f>
        <v>EXAMENES_MED_NC-CPS-223-2022-JOSE AGUSTIN LOPEZ CHAPARRO</v>
      </c>
    </row>
    <row r="225" spans="1:27" ht="12.75" x14ac:dyDescent="0.2">
      <c r="A225" s="8">
        <v>225</v>
      </c>
      <c r="B225" s="14" t="s">
        <v>124</v>
      </c>
      <c r="C225" s="6" t="s">
        <v>123</v>
      </c>
      <c r="D225" s="6" t="s">
        <v>122</v>
      </c>
      <c r="E225" s="13">
        <f>VLOOKUP(B225,[1]BDD!A:BJ,20,0)</f>
        <v>80238445</v>
      </c>
      <c r="F225" s="11" t="s">
        <v>5</v>
      </c>
      <c r="G225" s="12">
        <v>29726</v>
      </c>
      <c r="H225" s="18" t="s">
        <v>5</v>
      </c>
      <c r="I225" s="10" t="s">
        <v>4</v>
      </c>
      <c r="J225" s="10" t="s">
        <v>121</v>
      </c>
      <c r="K225" s="8" t="str">
        <f>VLOOKUP(B225,[1]BDD!A:BJ,7,0)</f>
        <v>Prestación de servicios profesionales para aplicar criterios socioeconómicos y culturales en procesos de nuevas áreas protegidas y ampliaciones, liderados desde la Subdirección de Gestión y Manejo de Áreas Protegidas, con énfasis en comunidades étnicas y campesinas; así como apoyar la implementación para la consolidación de la Política del SINAP CONPES 4050.</v>
      </c>
      <c r="L225" s="6" t="s">
        <v>120</v>
      </c>
      <c r="M225" s="6">
        <v>3003482260</v>
      </c>
      <c r="N225" s="9">
        <f>VLOOKUP(B225,[1]BDD!A:BJ,15,0)</f>
        <v>6665000</v>
      </c>
      <c r="O225" s="8" t="str">
        <f>VLOOKUP(B225,[1]BDD!A:BJ,31,0)</f>
        <v>2 SUPERVISOR</v>
      </c>
      <c r="P225" s="8">
        <f>VLOOKUP(B225,[1]BDD!A:BJ,35,0)</f>
        <v>330</v>
      </c>
      <c r="R225" s="2" t="s">
        <v>119</v>
      </c>
      <c r="S225" s="1"/>
      <c r="T225" s="1" t="s">
        <v>9</v>
      </c>
      <c r="U225" s="7">
        <f>VLOOKUP(B225,[1]BDD!A:BJ,60,0)</f>
        <v>0</v>
      </c>
      <c r="X225" s="6">
        <v>1</v>
      </c>
      <c r="Y225" s="5">
        <v>44583</v>
      </c>
      <c r="Z225" s="17">
        <f>VLOOKUP(B225,[1]BDD!A:BJ,62,0)</f>
        <v>0</v>
      </c>
      <c r="AA225" t="str">
        <f>CONCATENATE("EXAMENES_MED_",B225,"-",D225," ",C225)</f>
        <v>EXAMENES_MED_NC-CPS-224-2022-NESTOR FABIAN AMARILLO RICO</v>
      </c>
    </row>
    <row r="226" spans="1:27" ht="12.75" x14ac:dyDescent="0.2">
      <c r="A226" s="8">
        <v>226</v>
      </c>
      <c r="B226" s="14" t="s">
        <v>118</v>
      </c>
      <c r="C226" s="6" t="s">
        <v>117</v>
      </c>
      <c r="D226" s="6" t="s">
        <v>116</v>
      </c>
      <c r="E226" s="13">
        <f>VLOOKUP(B226,[1]BDD!A:BJ,20,0)</f>
        <v>51871164</v>
      </c>
      <c r="F226" s="20" t="s">
        <v>5</v>
      </c>
      <c r="G226" s="12">
        <v>24317</v>
      </c>
      <c r="H226" s="15" t="s">
        <v>5</v>
      </c>
      <c r="I226" s="10" t="s">
        <v>114</v>
      </c>
      <c r="J226" s="10" t="s">
        <v>25</v>
      </c>
      <c r="K226" s="8" t="str">
        <f>VLOOKUP(B226,[1]BDD!A:BJ,7,0)</f>
        <v>Prestar los servicios de apoyo a la gestión en los aspectos de índole secretarial a la Subdirección de Sostenibilidad y Negocios Ambientales.</v>
      </c>
      <c r="L226" s="6" t="s">
        <v>115</v>
      </c>
      <c r="M226" s="6">
        <v>3004467159</v>
      </c>
      <c r="N226" s="9">
        <f>VLOOKUP(B226,[1]BDD!A:BJ,15,0)</f>
        <v>1592000</v>
      </c>
      <c r="O226" s="8" t="str">
        <f>VLOOKUP(B226,[1]BDD!A:BJ,31,0)</f>
        <v>2 SUPERVISOR</v>
      </c>
      <c r="P226" s="8">
        <f>VLOOKUP(B226,[1]BDD!A:BJ,35,0)</f>
        <v>330</v>
      </c>
      <c r="R226" s="2" t="s">
        <v>114</v>
      </c>
      <c r="S226" s="1"/>
      <c r="T226" s="1" t="s">
        <v>9</v>
      </c>
      <c r="U226" s="7">
        <f>VLOOKUP(B226,[1]BDD!A:BJ,60,0)</f>
        <v>0</v>
      </c>
      <c r="X226" s="6">
        <v>1</v>
      </c>
      <c r="Y226" s="5">
        <v>44580</v>
      </c>
      <c r="Z226" s="17">
        <f>VLOOKUP(B226,[1]BDD!A:BJ,62,0)</f>
        <v>0</v>
      </c>
      <c r="AA226" t="str">
        <f>CONCATENATE("EXAMENES_MED_",B226,"-",D226," ",C226)</f>
        <v>EXAMENES_MED_NC-CPS-225-2022-MARIA DEL CARMEN BENAVIDES BARBOSA</v>
      </c>
    </row>
    <row r="227" spans="1:27" ht="12.75" x14ac:dyDescent="0.2">
      <c r="A227" s="8">
        <v>227</v>
      </c>
      <c r="B227" s="14" t="s">
        <v>113</v>
      </c>
      <c r="C227" s="6" t="s">
        <v>112</v>
      </c>
      <c r="D227" s="6" t="s">
        <v>111</v>
      </c>
      <c r="E227" s="13">
        <f>VLOOKUP(B227,[1]BDD!A:BJ,20,0)</f>
        <v>16936850</v>
      </c>
      <c r="F227" s="11" t="s">
        <v>110</v>
      </c>
      <c r="G227" s="16">
        <v>29936</v>
      </c>
      <c r="H227" s="15" t="s">
        <v>103</v>
      </c>
      <c r="I227" s="10" t="s">
        <v>109</v>
      </c>
      <c r="J227" s="10" t="s">
        <v>25</v>
      </c>
      <c r="K227" s="8" t="str">
        <f>VLOOKUP(B227,[1]BDD!A:BJ,7,0)</f>
        <v>Prestación de Servicios en el Grupo de Comunicaciones para el manejo y operación de la emisora virtual Insitu Radio y generación de contenidos temáticos en el marco de la implementación estrategia de comunicación para posicionar a Parques Nacionales Naturales.</v>
      </c>
      <c r="L227" s="6" t="s">
        <v>108</v>
      </c>
      <c r="M227" s="6">
        <v>3117484895</v>
      </c>
      <c r="N227" s="9">
        <f>VLOOKUP(B227,[1]BDD!A:BJ,15,0)</f>
        <v>2812000</v>
      </c>
      <c r="O227" s="8" t="str">
        <f>VLOOKUP(B227,[1]BDD!A:BJ,31,0)</f>
        <v>2 SUPERVISOR</v>
      </c>
      <c r="P227" s="8">
        <f>VLOOKUP(B227,[1]BDD!A:BJ,35,0)</f>
        <v>330</v>
      </c>
      <c r="R227" s="2" t="s">
        <v>107</v>
      </c>
      <c r="S227" s="1"/>
      <c r="T227" s="1" t="s">
        <v>9</v>
      </c>
      <c r="U227" s="7">
        <f>VLOOKUP(B227,[1]BDD!A:BJ,60,0)</f>
        <v>0</v>
      </c>
      <c r="X227" s="6">
        <v>1</v>
      </c>
      <c r="Y227" s="19">
        <v>44244</v>
      </c>
      <c r="Z227" s="17">
        <f>VLOOKUP(B227,[1]BDD!A:BJ,62,0)</f>
        <v>0</v>
      </c>
      <c r="AA227" t="str">
        <f>CONCATENATE("EXAMENES_MED_",B227,"-",D227," ",C227)</f>
        <v>EXAMENES_MED_NC-CPS-226-2022-FRANCISCO ANDRES CEDIEL PEDRAZA</v>
      </c>
    </row>
    <row r="228" spans="1:27" ht="12.75" x14ac:dyDescent="0.2">
      <c r="A228" s="8">
        <v>228</v>
      </c>
      <c r="B228" s="14" t="s">
        <v>106</v>
      </c>
      <c r="C228" s="6" t="s">
        <v>105</v>
      </c>
      <c r="D228" s="6" t="s">
        <v>104</v>
      </c>
      <c r="E228" s="13">
        <f>VLOOKUP(B228,[1]BDD!A:BJ,20,0)</f>
        <v>37748506</v>
      </c>
      <c r="F228" s="11" t="s">
        <v>103</v>
      </c>
      <c r="G228" s="12">
        <v>29117</v>
      </c>
      <c r="H228" s="18" t="s">
        <v>102</v>
      </c>
      <c r="I228" s="10" t="s">
        <v>4</v>
      </c>
      <c r="J228" s="10" t="s">
        <v>101</v>
      </c>
      <c r="K228" s="8" t="str">
        <f>VLOOKUP(B228,[1]BDD!A:BJ,7,0)</f>
        <v>Prestar servicios profesionales  para la construcción e implementación de esquemas financieros y mecanismos financieros para las Áreas Protegidas de Parques Nacionales Naturales de Colombia con vocación ecoturística que sean definidas por la entidad, así como, apoyar estrategias de fortalecimiento al ecoturismo</v>
      </c>
      <c r="L228" s="6" t="s">
        <v>100</v>
      </c>
      <c r="M228" s="6">
        <v>3212082916</v>
      </c>
      <c r="N228" s="9">
        <f>VLOOKUP(B228,[1]BDD!A:BJ,15,0)</f>
        <v>8973000</v>
      </c>
      <c r="O228" s="8" t="str">
        <f>VLOOKUP(B228,[1]BDD!A:BJ,31,0)</f>
        <v>2 SUPERVISOR</v>
      </c>
      <c r="P228" s="8">
        <f>VLOOKUP(B228,[1]BDD!A:BJ,35,0)</f>
        <v>330</v>
      </c>
      <c r="R228" s="2" t="s">
        <v>99</v>
      </c>
      <c r="S228" s="1"/>
      <c r="T228" s="1" t="s">
        <v>9</v>
      </c>
      <c r="U228" s="7">
        <f>VLOOKUP(B228,[1]BDD!A:BJ,60,0)</f>
        <v>0</v>
      </c>
      <c r="X228" s="6">
        <v>1</v>
      </c>
      <c r="Y228" s="5">
        <v>44588</v>
      </c>
      <c r="Z228" s="17">
        <f>VLOOKUP(B228,[1]BDD!A:BJ,62,0)</f>
        <v>0</v>
      </c>
      <c r="AA228" t="str">
        <f>CONCATENATE("EXAMENES_MED_",B228,"-",D228," ",C228)</f>
        <v>EXAMENES_MED_NC-CPS-227-2022-AISLETH YUSETH QUINTERO GNECCO</v>
      </c>
    </row>
    <row r="229" spans="1:27" ht="12.75" x14ac:dyDescent="0.2">
      <c r="A229" s="8">
        <v>229</v>
      </c>
      <c r="B229" s="14" t="s">
        <v>98</v>
      </c>
      <c r="C229" s="6" t="s">
        <v>97</v>
      </c>
      <c r="D229" s="6" t="s">
        <v>96</v>
      </c>
      <c r="E229" s="13">
        <f>VLOOKUP(B229,[1]BDD!A:BJ,20,0)</f>
        <v>1053787044</v>
      </c>
      <c r="F229" s="11" t="s">
        <v>95</v>
      </c>
      <c r="G229" s="12">
        <v>32310</v>
      </c>
      <c r="H229" s="15" t="s">
        <v>95</v>
      </c>
      <c r="I229" s="10" t="s">
        <v>4</v>
      </c>
      <c r="J229" s="10" t="s">
        <v>94</v>
      </c>
      <c r="K229" s="8" t="str">
        <f>VLOOKUP(B229,[1]BDD!A:BJ,7,0)</f>
        <v>Prestar los Servicios Profesionales en el Grupo de Comunicaciones para ejecutar acciones que contribuyan a la implementación de la estrategia de comunicación, gestión y el relacionamiento institucional con diferentes actores del sector ambiente, para que involucren en sus agendas acciones que favorezcan la conservación de las áreas protegidas y el posicionamiento de Parques Nacionales Naturales.</v>
      </c>
      <c r="L229" s="6" t="s">
        <v>93</v>
      </c>
      <c r="M229" s="6">
        <v>3184271026</v>
      </c>
      <c r="N229" s="9">
        <f>VLOOKUP(B229,[1]BDD!A:BJ,15,0)</f>
        <v>6304000</v>
      </c>
      <c r="O229" s="8" t="str">
        <f>VLOOKUP(B229,[1]BDD!A:BJ,31,0)</f>
        <v>2 SUPERVISOR</v>
      </c>
      <c r="P229" s="8">
        <f>VLOOKUP(B229,[1]BDD!A:BJ,35,0)</f>
        <v>300</v>
      </c>
      <c r="R229" s="2" t="s">
        <v>87</v>
      </c>
      <c r="S229" s="1"/>
      <c r="T229" s="1" t="s">
        <v>9</v>
      </c>
      <c r="U229" s="7">
        <f>VLOOKUP(B229,[1]BDD!A:BJ,60,0)</f>
        <v>0</v>
      </c>
      <c r="X229" s="6">
        <v>1</v>
      </c>
      <c r="Y229" s="5">
        <v>44586</v>
      </c>
      <c r="Z229" s="17">
        <f>VLOOKUP(B229,[1]BDD!A:BJ,62,0)</f>
        <v>0</v>
      </c>
      <c r="AA229" t="str">
        <f>CONCATENATE("EXAMENES_MED_",B229,"-",D229," ",C229)</f>
        <v>EXAMENES_MED_NC-CPS-228-2022-LAURA  GALLEGO GOMEZ</v>
      </c>
    </row>
    <row r="230" spans="1:27" ht="12.75" x14ac:dyDescent="0.2">
      <c r="A230" s="8">
        <v>230</v>
      </c>
      <c r="B230" s="14" t="s">
        <v>92</v>
      </c>
      <c r="C230" s="6" t="s">
        <v>91</v>
      </c>
      <c r="D230" s="6" t="s">
        <v>90</v>
      </c>
      <c r="E230" s="13">
        <f>VLOOKUP(B230,[1]BDD!A:BJ,20,0)</f>
        <v>52083056</v>
      </c>
      <c r="F230" s="11" t="s">
        <v>5</v>
      </c>
      <c r="G230" s="12">
        <v>26120</v>
      </c>
      <c r="H230" s="18" t="s">
        <v>5</v>
      </c>
      <c r="I230" s="10" t="s">
        <v>4</v>
      </c>
      <c r="J230" s="10" t="s">
        <v>89</v>
      </c>
      <c r="K230" s="8" t="str">
        <f>VLOOKUP(B230,[1]BDD!A:BJ,7,0)</f>
        <v>Prestación de servicios profesionales en la Oficina de Comunicaciones, asesorando en el diseño, implementación y ejecución de la estrategia de comunicación, así como en todas las acciones y actividades del componente de comunicaciones de Parques Nacionales Naturales de Colombia</v>
      </c>
      <c r="L230" s="6" t="s">
        <v>88</v>
      </c>
      <c r="M230" s="6">
        <v>3153408459</v>
      </c>
      <c r="N230" s="9">
        <f>VLOOKUP(B230,[1]BDD!A:BJ,15,0)</f>
        <v>8973000</v>
      </c>
      <c r="O230" s="8" t="str">
        <f>VLOOKUP(B230,[1]BDD!A:BJ,31,0)</f>
        <v>2 SUPERVISOR</v>
      </c>
      <c r="P230" s="8">
        <f>VLOOKUP(B230,[1]BDD!A:BJ,35,0)</f>
        <v>310</v>
      </c>
      <c r="R230" s="2" t="s">
        <v>87</v>
      </c>
      <c r="S230" s="1"/>
      <c r="T230" s="1" t="s">
        <v>9</v>
      </c>
      <c r="U230" s="7">
        <f>VLOOKUP(B230,[1]BDD!A:BJ,60,0)</f>
        <v>0</v>
      </c>
      <c r="X230" s="6">
        <v>1</v>
      </c>
      <c r="Y230" s="19">
        <v>44117</v>
      </c>
      <c r="Z230" s="4" t="str">
        <f>VLOOKUP(B230,[1]BDD!A:BJ,62,0)</f>
        <v xml:space="preserve">https://community.secop.gov.co/Public/Tendering/OpportunityDetail/Index?noticeUID=CO1.NTC.2784312&amp;isFromPublicArea=True&amp;isModal=False
</v>
      </c>
      <c r="AA230" t="str">
        <f>CONCATENATE("EXAMENES_MED_",B230,"-",D230," ",C230)</f>
        <v>EXAMENES_MED_NC-CPS-229-2022-SANDRA PUREZA GOMEZ LOPEZ</v>
      </c>
    </row>
    <row r="231" spans="1:27" ht="12.75" x14ac:dyDescent="0.2">
      <c r="A231" s="8">
        <v>231</v>
      </c>
      <c r="B231" s="14" t="s">
        <v>86</v>
      </c>
      <c r="C231" s="6" t="s">
        <v>85</v>
      </c>
      <c r="D231" s="6" t="s">
        <v>84</v>
      </c>
      <c r="E231" s="13">
        <f>VLOOKUP(B231,[1]BDD!A:BJ,20,0)</f>
        <v>1013629267</v>
      </c>
      <c r="F231" s="11" t="s">
        <v>5</v>
      </c>
      <c r="G231" s="12">
        <v>33610</v>
      </c>
      <c r="H231" s="15" t="s">
        <v>5</v>
      </c>
      <c r="I231" s="10" t="s">
        <v>26</v>
      </c>
      <c r="J231" s="10" t="s">
        <v>83</v>
      </c>
      <c r="K231" s="8" t="str">
        <f>VLOOKUP(B231,[1]BDD!A:BJ,7,0)</f>
        <v>Prestación de servicios profesionales en la Subdirección Administrativa y Financiera del Grupo de Infraestructura en el adelantamiento de los diseños, programas y proyectos que se ejecuten en Parques Nacionales Naturales de Colombia.</v>
      </c>
      <c r="L231" s="6" t="s">
        <v>82</v>
      </c>
      <c r="M231" s="6">
        <v>3133849082</v>
      </c>
      <c r="N231" s="9">
        <f>VLOOKUP(B231,[1]BDD!A:BJ,15,0)</f>
        <v>5100000</v>
      </c>
      <c r="O231" s="8" t="str">
        <f>VLOOKUP(B231,[1]BDD!A:BJ,31,0)</f>
        <v>2 SUPERVISOR</v>
      </c>
      <c r="P231" s="8">
        <f>VLOOKUP(B231,[1]BDD!A:BJ,35,0)</f>
        <v>330</v>
      </c>
      <c r="R231" s="2" t="s">
        <v>1</v>
      </c>
      <c r="S231" s="1"/>
      <c r="T231" s="1" t="s">
        <v>0</v>
      </c>
      <c r="U231" s="7">
        <f>VLOOKUP(B231,[1]BDD!A:BJ,60,0)</f>
        <v>0</v>
      </c>
      <c r="X231" s="6">
        <v>1</v>
      </c>
      <c r="Y231" s="5">
        <v>44590</v>
      </c>
      <c r="Z231" s="17">
        <f>VLOOKUP(B231,[1]BDD!A:BJ,62,0)</f>
        <v>0</v>
      </c>
      <c r="AA231" t="str">
        <f>CONCATENATE("EXAMENES_MED_",B231,"-",D231," ",C231)</f>
        <v>EXAMENES_MED_NC-CPS-230-2022-LAURA MELISA CARDENAS BARRAGAN</v>
      </c>
    </row>
    <row r="232" spans="1:27" ht="12.75" x14ac:dyDescent="0.2">
      <c r="A232" s="8">
        <v>232</v>
      </c>
      <c r="B232" s="14" t="s">
        <v>81</v>
      </c>
      <c r="C232" s="6" t="s">
        <v>80</v>
      </c>
      <c r="D232" s="6" t="s">
        <v>79</v>
      </c>
      <c r="E232" s="13">
        <f>VLOOKUP(B232,[1]BDD!A:BJ,20,0)</f>
        <v>1010184555</v>
      </c>
      <c r="F232" s="11" t="s">
        <v>5</v>
      </c>
      <c r="G232" s="12">
        <v>32746</v>
      </c>
      <c r="H232" s="15" t="s">
        <v>5</v>
      </c>
      <c r="I232" s="10" t="s">
        <v>26</v>
      </c>
      <c r="J232" s="10" t="s">
        <v>78</v>
      </c>
      <c r="K232" s="8" t="str">
        <f>VLOOKUP(B232,[1]BDD!A:BJ,7,0)</f>
        <v xml:space="preserve">Prestación de servicios profesionales para la generación de información y desarrollo de estrategias de manejo de fauna y flora en las áreas administradas por Parques Nacionales Naturales de Colombia. </v>
      </c>
      <c r="L232" s="6" t="s">
        <v>77</v>
      </c>
      <c r="M232" s="6">
        <v>3192080064</v>
      </c>
      <c r="N232" s="9">
        <f>VLOOKUP(B232,[1]BDD!A:BJ,15,0)</f>
        <v>5700000</v>
      </c>
      <c r="O232" s="8" t="str">
        <f>VLOOKUP(B232,[1]BDD!A:BJ,31,0)</f>
        <v>2 SUPERVISOR</v>
      </c>
      <c r="P232" s="8">
        <f>VLOOKUP(B232,[1]BDD!A:BJ,35,0)</f>
        <v>329</v>
      </c>
      <c r="R232" s="2" t="s">
        <v>76</v>
      </c>
      <c r="S232" s="1"/>
      <c r="T232" s="1" t="s">
        <v>9</v>
      </c>
      <c r="U232" s="7">
        <f>VLOOKUP(B232,[1]BDD!A:BJ,60,0)</f>
        <v>0</v>
      </c>
      <c r="X232" s="6">
        <v>1</v>
      </c>
      <c r="Y232" s="5">
        <v>44589</v>
      </c>
      <c r="Z232" s="4" t="str">
        <f>VLOOKUP(B232,[1]BDD!A:BJ,62,0)</f>
        <v xml:space="preserve">https://community.secop.gov.co/Public/Tendering/OpportunityDetail/Index?noticeUID=CO1.NTC.2759970&amp;isFromPublicArea=True&amp;isModal=False
</v>
      </c>
      <c r="AA232" t="str">
        <f>CONCATENATE("EXAMENES_MED_",B232,"-",D232," ",C232)</f>
        <v>EXAMENES_MED_NC-CPS-232-2022-IVAN DARIO PINTO SARMIENTO</v>
      </c>
    </row>
    <row r="233" spans="1:27" ht="12.75" x14ac:dyDescent="0.2">
      <c r="A233" s="8">
        <v>233</v>
      </c>
      <c r="B233" s="14" t="s">
        <v>75</v>
      </c>
      <c r="C233" s="6" t="s">
        <v>74</v>
      </c>
      <c r="D233" s="6" t="s">
        <v>73</v>
      </c>
      <c r="E233" s="13">
        <f>VLOOKUP(B233,[1]BDD!A:BJ,20,0)</f>
        <v>1030536358</v>
      </c>
      <c r="F233" s="11" t="s">
        <v>5</v>
      </c>
      <c r="G233" s="12">
        <v>31884</v>
      </c>
      <c r="H233" s="15" t="s">
        <v>5</v>
      </c>
      <c r="I233" s="10" t="s">
        <v>4</v>
      </c>
      <c r="J233" s="10" t="s">
        <v>72</v>
      </c>
      <c r="K233" s="8" t="str">
        <f>VLOOKUP(B233,[1]BDD!A:BJ,7,0)</f>
        <v>Prestación de servicios profesionales en el Grupo de Comunicaciones para el diseño, desarrollo, generación de contenidos temáticos, actualización y administración de las redes sociales de la entidad, en el marco de la estrategia de comunicación para el posicionamiento de Parques Nacionales Naturales.</v>
      </c>
      <c r="L233" s="6" t="s">
        <v>71</v>
      </c>
      <c r="M233" s="6">
        <v>3186531762</v>
      </c>
      <c r="N233" s="9">
        <f>VLOOKUP(B233,[1]BDD!A:BJ,15,0)</f>
        <v>6794000</v>
      </c>
      <c r="O233" s="8" t="str">
        <f>VLOOKUP(B233,[1]BDD!A:BJ,31,0)</f>
        <v>2 SUPERVISOR</v>
      </c>
      <c r="P233" s="8">
        <f>VLOOKUP(B233,[1]BDD!A:BJ,35,0)</f>
        <v>300</v>
      </c>
      <c r="R233" s="2" t="s">
        <v>70</v>
      </c>
      <c r="S233" s="1"/>
      <c r="T233" s="1" t="s">
        <v>9</v>
      </c>
      <c r="U233" s="7">
        <f>VLOOKUP(B233,[1]BDD!A:BJ,60,0)</f>
        <v>0</v>
      </c>
      <c r="X233" s="6">
        <v>1</v>
      </c>
      <c r="Y233" s="5">
        <v>44589</v>
      </c>
      <c r="Z233" s="17">
        <f>VLOOKUP(B233,[1]BDD!A:BJ,62,0)</f>
        <v>0</v>
      </c>
      <c r="AA233" t="str">
        <f>CONCATENATE("EXAMENES_MED_",B233,"-",D233," ",C233)</f>
        <v>EXAMENES_MED_NC-CPS-233-2022-LAURA CONSTANZA PEÑA FONTECHA</v>
      </c>
    </row>
    <row r="234" spans="1:27" ht="12.75" x14ac:dyDescent="0.2">
      <c r="A234" s="8">
        <v>234</v>
      </c>
      <c r="B234" s="14" t="s">
        <v>69</v>
      </c>
      <c r="C234" s="6" t="s">
        <v>68</v>
      </c>
      <c r="D234" s="6" t="s">
        <v>67</v>
      </c>
      <c r="E234" s="13">
        <f>VLOOKUP(B234,[1]BDD!A:BJ,20,0)</f>
        <v>53164775</v>
      </c>
      <c r="F234" s="11" t="s">
        <v>5</v>
      </c>
      <c r="G234" s="12">
        <v>31091</v>
      </c>
      <c r="H234" s="15" t="s">
        <v>5</v>
      </c>
      <c r="I234" s="10" t="s">
        <v>19</v>
      </c>
      <c r="J234" s="10" t="s">
        <v>66</v>
      </c>
      <c r="K234" s="8" t="str">
        <f>VLOOKUP(B234,[1]BDD!A:BJ,7,0)</f>
        <v>Prestación servicios profesionales para apoyar técnicamente los procesos de seguimiento y acompañamiento técnico a áreas protegidas traslapadas o relacionadas con territorios de grupos étnicos</v>
      </c>
      <c r="L234" s="6" t="s">
        <v>65</v>
      </c>
      <c r="M234" s="6">
        <v>3206622213</v>
      </c>
      <c r="N234" s="9">
        <f>VLOOKUP(B234,[1]BDD!A:BJ,15,0)</f>
        <v>6304000</v>
      </c>
      <c r="O234" s="8" t="str">
        <f>VLOOKUP(B234,[1]BDD!A:BJ,31,0)</f>
        <v>2 SUPERVISOR</v>
      </c>
      <c r="P234" s="8">
        <f>VLOOKUP(B234,[1]BDD!A:BJ,35,0)</f>
        <v>328</v>
      </c>
      <c r="R234" s="2" t="s">
        <v>64</v>
      </c>
      <c r="S234" s="1"/>
      <c r="T234" s="1" t="s">
        <v>9</v>
      </c>
      <c r="U234" s="7">
        <f>VLOOKUP(B234,[1]BDD!A:BJ,60,0)</f>
        <v>0</v>
      </c>
      <c r="X234" s="6">
        <v>1</v>
      </c>
      <c r="Y234" s="5">
        <v>43501</v>
      </c>
      <c r="Z234" s="4" t="str">
        <f>VLOOKUP(B234,[1]BDD!A:BJ,62,0)</f>
        <v xml:space="preserve">https://community.secop.gov.co/Public/Tendering/OpportunityDetail/Index?noticeUID=CO1.NTC.2773262&amp;isFromPublicArea=True&amp;isModal=False
</v>
      </c>
      <c r="AA234" t="str">
        <f>CONCATENATE("EXAMENES_MED_",B234,"-",D234," ",C234)</f>
        <v>EXAMENES_MED_NC-CPS-234-2022-MARIA CAMILA GOMEZ CUBILLOS</v>
      </c>
    </row>
    <row r="235" spans="1:27" ht="12.75" x14ac:dyDescent="0.2">
      <c r="A235" s="8">
        <v>235</v>
      </c>
      <c r="B235" s="14" t="s">
        <v>63</v>
      </c>
      <c r="C235" s="6" t="s">
        <v>62</v>
      </c>
      <c r="D235" s="6" t="s">
        <v>61</v>
      </c>
      <c r="E235" s="13">
        <f>VLOOKUP(B235,[1]BDD!A:BJ,20,0)</f>
        <v>80192897</v>
      </c>
      <c r="F235" s="11" t="s">
        <v>5</v>
      </c>
      <c r="G235" s="12">
        <v>31125</v>
      </c>
      <c r="H235" s="15" t="s">
        <v>5</v>
      </c>
      <c r="I235" s="10" t="s">
        <v>26</v>
      </c>
      <c r="J235" s="10" t="s">
        <v>60</v>
      </c>
      <c r="K235" s="8" t="str">
        <f>VLOOKUP(B235,[1]BDD!A:BJ,7,0)</f>
        <v>Prestación de servicios profesionales en la implementación de la metodología de integridad ecológica en el marco del análisis de efectividad del manejo y el apoyo en el análisis de indicadores de  investigación y monitoreo a las áreas administradas por Parques Nacionales Naturales de Colombia</v>
      </c>
      <c r="L235" s="6" t="s">
        <v>59</v>
      </c>
      <c r="M235" s="6">
        <v>3142905264</v>
      </c>
      <c r="N235" s="9">
        <f>VLOOKUP(B235,[1]BDD!A:BJ,15,0)</f>
        <v>5700000</v>
      </c>
      <c r="O235" s="8" t="str">
        <f>VLOOKUP(B235,[1]BDD!A:BJ,31,0)</f>
        <v>2 SUPERVISOR</v>
      </c>
      <c r="P235" s="8">
        <f>VLOOKUP(B235,[1]BDD!A:BJ,35,0)</f>
        <v>329</v>
      </c>
      <c r="R235" s="2" t="s">
        <v>58</v>
      </c>
      <c r="S235" s="1"/>
      <c r="T235" s="1" t="s">
        <v>9</v>
      </c>
      <c r="U235" s="7">
        <f>VLOOKUP(B235,[1]BDD!A:BJ,60,0)</f>
        <v>0</v>
      </c>
      <c r="X235" s="6">
        <v>1</v>
      </c>
      <c r="Y235" s="5">
        <v>44586</v>
      </c>
      <c r="Z235" s="4" t="str">
        <f>VLOOKUP(B235,[1]BDD!A:BJ,62,0)</f>
        <v xml:space="preserve">https://community.secop.gov.co/Public/Tendering/OpportunityDetail/Index?noticeUID=CO1.NTC.2767139&amp;isFromPublicArea=True&amp;isModal=False
</v>
      </c>
      <c r="AA235" t="str">
        <f>CONCATENATE("EXAMENES_MED_",B235,"-",D235," ",C235)</f>
        <v>EXAMENES_MED_NC-CPS-235-2022-NESTOR RAUL ESPEJO DELGADO</v>
      </c>
    </row>
    <row r="236" spans="1:27" ht="12.75" x14ac:dyDescent="0.2">
      <c r="A236" s="8">
        <v>236</v>
      </c>
      <c r="B236" s="14" t="s">
        <v>57</v>
      </c>
      <c r="C236" s="6" t="s">
        <v>56</v>
      </c>
      <c r="D236" s="6" t="s">
        <v>55</v>
      </c>
      <c r="E236" s="13">
        <f>VLOOKUP(B236,[1]BDD!A:BJ,20,0)</f>
        <v>79591779</v>
      </c>
      <c r="F236" s="11" t="s">
        <v>5</v>
      </c>
      <c r="G236" s="12">
        <v>26515</v>
      </c>
      <c r="H236" s="15" t="s">
        <v>5</v>
      </c>
      <c r="I236" s="10" t="s">
        <v>26</v>
      </c>
      <c r="J236" s="10" t="s">
        <v>54</v>
      </c>
      <c r="K236" s="8" t="str">
        <f>VLOOKUP(B236,[1]BDD!A:BJ,7,0)</f>
        <v>Prestar los servicios profesionales para apoyar, monitorear y verificar el cumplimiento en los aspectos técnicos, económicos e indicadores de los contratos de concesión y ecoturísticos suscritos por la Subdirección de Sostenibilidad y Negocios ambientales</v>
      </c>
      <c r="L236" s="6" t="s">
        <v>53</v>
      </c>
      <c r="M236" s="6">
        <v>3164109706</v>
      </c>
      <c r="N236" s="9">
        <f>VLOOKUP(B236,[1]BDD!A:BJ,15,0)</f>
        <v>6665000</v>
      </c>
      <c r="O236" s="8" t="str">
        <f>VLOOKUP(B236,[1]BDD!A:BJ,31,0)</f>
        <v>2 SUPERVISOR</v>
      </c>
      <c r="P236" s="8">
        <f>VLOOKUP(B236,[1]BDD!A:BJ,35,0)</f>
        <v>330</v>
      </c>
      <c r="R236" s="2" t="s">
        <v>52</v>
      </c>
      <c r="S236" s="1"/>
      <c r="T236" s="1" t="s">
        <v>9</v>
      </c>
      <c r="U236" s="7">
        <f>VLOOKUP(B236,[1]BDD!A:BJ,60,0)</f>
        <v>0</v>
      </c>
      <c r="X236" s="6">
        <v>1</v>
      </c>
      <c r="Y236" s="5">
        <v>44586</v>
      </c>
      <c r="Z236" s="17">
        <f>VLOOKUP(B236,[1]BDD!A:BJ,62,0)</f>
        <v>0</v>
      </c>
      <c r="AA236" t="str">
        <f>CONCATENATE("EXAMENES_MED_",B236,"-",D236," ",C236)</f>
        <v>EXAMENES_MED_NC-CPS-237-2022-JAVIER ENRIQUE SANTAMARIA FLOREZ</v>
      </c>
    </row>
    <row r="237" spans="1:27" ht="12.75" x14ac:dyDescent="0.2">
      <c r="A237" s="8">
        <v>237</v>
      </c>
      <c r="B237" s="14" t="s">
        <v>51</v>
      </c>
      <c r="C237" s="6" t="s">
        <v>50</v>
      </c>
      <c r="D237" s="6" t="s">
        <v>49</v>
      </c>
      <c r="E237" s="13">
        <f>VLOOKUP(B237,[1]BDD!A:BJ,20,0)</f>
        <v>1030598300</v>
      </c>
      <c r="F237" s="11" t="s">
        <v>5</v>
      </c>
      <c r="G237" s="12">
        <v>33428</v>
      </c>
      <c r="H237" s="18" t="s">
        <v>5</v>
      </c>
      <c r="I237" s="10" t="s">
        <v>48</v>
      </c>
      <c r="J237" s="10" t="s">
        <v>25</v>
      </c>
      <c r="K237" s="8" t="str">
        <f>VLOOKUP(B237,[1]BDD!A:BJ,7,0)</f>
        <v>Prestar servicios de apoyo a la gestión de la oficina de gestión del riesgo de la dirección general en la formulación y ejecución de acciones de capacitación y entrenamiento en los servicios y funciones de emergencias como parte de la preparación y respuesta de emergencias en parques nacionales naturales, en el marco del sistema nacional para la gestión del riesgo de desastres.</v>
      </c>
      <c r="L237" s="6" t="s">
        <v>47</v>
      </c>
      <c r="M237" s="6">
        <v>3204361502</v>
      </c>
      <c r="N237" s="9">
        <f>VLOOKUP(B237,[1]BDD!A:BJ,15,0)</f>
        <v>2812000</v>
      </c>
      <c r="O237" s="8" t="str">
        <f>VLOOKUP(B237,[1]BDD!A:BJ,31,0)</f>
        <v>2 SUPERVISOR</v>
      </c>
      <c r="P237" s="8">
        <f>VLOOKUP(B237,[1]BDD!A:BJ,35,0)</f>
        <v>159</v>
      </c>
      <c r="R237" s="2" t="s">
        <v>46</v>
      </c>
      <c r="S237" s="1"/>
      <c r="T237" s="1" t="s">
        <v>9</v>
      </c>
      <c r="U237" s="7">
        <f>VLOOKUP(B237,[1]BDD!A:BJ,60,0)</f>
        <v>0</v>
      </c>
      <c r="X237" s="6">
        <v>1</v>
      </c>
      <c r="Y237" s="5">
        <v>44588</v>
      </c>
      <c r="Z237" s="17">
        <f>VLOOKUP(B237,[1]BDD!A:BJ,62,0)</f>
        <v>0</v>
      </c>
      <c r="AA237" t="str">
        <f>CONCATENATE("EXAMENES_MED_",B237,"-",D237," ",C237)</f>
        <v>EXAMENES_MED_NC-CPS-238-2022-NATALI  OSORIO TANGARIFE</v>
      </c>
    </row>
    <row r="238" spans="1:27" ht="12.75" x14ac:dyDescent="0.2">
      <c r="A238" s="8">
        <v>238</v>
      </c>
      <c r="B238" s="14" t="s">
        <v>45</v>
      </c>
      <c r="C238" s="6" t="s">
        <v>44</v>
      </c>
      <c r="D238" s="6" t="s">
        <v>43</v>
      </c>
      <c r="E238" s="13">
        <f>VLOOKUP(B238,[1]BDD!A:BJ,20,0)</f>
        <v>52713670</v>
      </c>
      <c r="F238" s="11" t="s">
        <v>5</v>
      </c>
      <c r="G238" s="12">
        <v>29612</v>
      </c>
      <c r="H238" s="18" t="s">
        <v>5</v>
      </c>
      <c r="I238" s="10" t="s">
        <v>26</v>
      </c>
      <c r="J238" s="10" t="s">
        <v>42</v>
      </c>
      <c r="K238" s="8" t="str">
        <f>VLOOKUP(B238,[1]BDD!A:BJ,7,0)</f>
        <v>Prestación de servicios profesionales para la implementación, seguimiento y monitoreo de estrategias de gestión derivadas de los mecanismos financieros disponibles para los procesos de nuevas áreas y ampliaciones y el manejo de las áreas administradas por Parques Nacionales Naturales de Colombia; el relacionamiento sectorial con autoridades ambientales y apoyar la consolidación del CONPES SINAP 4050.</v>
      </c>
      <c r="L238" s="6" t="s">
        <v>41</v>
      </c>
      <c r="M238" s="6">
        <v>3107679210</v>
      </c>
      <c r="N238" s="9">
        <f>VLOOKUP(B238,[1]BDD!A:BJ,15,0)</f>
        <v>6665000</v>
      </c>
      <c r="O238" s="8" t="str">
        <f>VLOOKUP(B238,[1]BDD!A:BJ,31,0)</f>
        <v>2 SUPERVISOR</v>
      </c>
      <c r="P238" s="8">
        <f>VLOOKUP(B238,[1]BDD!A:BJ,35,0)</f>
        <v>330</v>
      </c>
      <c r="R238" s="2" t="s">
        <v>16</v>
      </c>
      <c r="S238" s="1"/>
      <c r="T238" s="1" t="s">
        <v>9</v>
      </c>
      <c r="U238" s="7">
        <f>VLOOKUP(B238,[1]BDD!A:BJ,60,0)</f>
        <v>0</v>
      </c>
      <c r="X238" s="6">
        <v>1</v>
      </c>
      <c r="Y238" s="5">
        <v>44580</v>
      </c>
      <c r="Z238" s="17">
        <f>VLOOKUP(B238,[1]BDD!A:BJ,62,0)</f>
        <v>0</v>
      </c>
      <c r="AA238" t="str">
        <f>CONCATENATE("EXAMENES_MED_",B238,"-",D238," ",C238)</f>
        <v>EXAMENES_MED_NC-CPS-239-2022-JOHANNA  PEREZ SANCHEZ</v>
      </c>
    </row>
    <row r="239" spans="1:27" ht="12.75" x14ac:dyDescent="0.2">
      <c r="A239" s="8">
        <v>239</v>
      </c>
      <c r="B239" s="14" t="s">
        <v>40</v>
      </c>
      <c r="C239" s="6" t="s">
        <v>39</v>
      </c>
      <c r="D239" s="6" t="s">
        <v>38</v>
      </c>
      <c r="E239" s="13">
        <f>VLOOKUP(B239,[1]BDD!A:BJ,20,0)</f>
        <v>1022434621</v>
      </c>
      <c r="F239" s="11" t="s">
        <v>5</v>
      </c>
      <c r="G239" s="12">
        <v>35900</v>
      </c>
      <c r="H239" s="18" t="s">
        <v>5</v>
      </c>
      <c r="I239" s="10" t="s">
        <v>37</v>
      </c>
      <c r="J239" s="10" t="s">
        <v>25</v>
      </c>
      <c r="K239" s="8" t="str">
        <f>VLOOKUP(B239,[1]BDD!A:BJ,7,0)</f>
        <v>Prestar los servicios técnicos y de apoyo a la gestión en la organización de la gestión documental de la subdirección de Sostenibilidad y Negocios Ambientales</v>
      </c>
      <c r="L239" s="6" t="s">
        <v>36</v>
      </c>
      <c r="M239" s="6">
        <v>3127053091</v>
      </c>
      <c r="N239" s="9">
        <f>VLOOKUP(B239,[1]BDD!A:BJ,15,0)</f>
        <v>1960000</v>
      </c>
      <c r="O239" s="8" t="str">
        <f>VLOOKUP(B239,[1]BDD!A:BJ,31,0)</f>
        <v>2 SUPERVISOR</v>
      </c>
      <c r="P239" s="8">
        <f>VLOOKUP(B239,[1]BDD!A:BJ,35,0)</f>
        <v>330</v>
      </c>
      <c r="R239" s="2" t="s">
        <v>23</v>
      </c>
      <c r="S239" s="1"/>
      <c r="T239" s="1" t="s">
        <v>9</v>
      </c>
      <c r="U239" s="7">
        <f>VLOOKUP(B239,[1]BDD!A:BJ,60,0)</f>
        <v>0</v>
      </c>
      <c r="X239" s="6">
        <v>1</v>
      </c>
      <c r="Y239" s="5">
        <v>44568</v>
      </c>
      <c r="Z239" s="4" t="str">
        <f>VLOOKUP(B239,[1]BDD!A:BJ,62,0)</f>
        <v xml:space="preserve">https://community.secop.gov.co/Public/Tendering/OpportunityDetail/Index?noticeUID=CO1.NTC.2779665&amp;isFromPublicArea=True&amp;isModal=False
</v>
      </c>
      <c r="AA239" t="str">
        <f>CONCATENATE("EXAMENES_MED_",B239,"-",D239," ",C239)</f>
        <v>EXAMENES_MED_NC-CPS-240-2022-LEIDY DANIELA MENDEZ PINZON</v>
      </c>
    </row>
    <row r="240" spans="1:27" ht="12.75" x14ac:dyDescent="0.2">
      <c r="A240" s="8">
        <v>240</v>
      </c>
      <c r="B240" s="14" t="s">
        <v>35</v>
      </c>
      <c r="C240" s="6" t="s">
        <v>34</v>
      </c>
      <c r="D240" s="6" t="s">
        <v>33</v>
      </c>
      <c r="E240" s="13">
        <f>VLOOKUP(B240,[1]BDD!A:BJ,20,0)</f>
        <v>80184123</v>
      </c>
      <c r="F240" s="11" t="s">
        <v>5</v>
      </c>
      <c r="G240" s="12">
        <v>30067</v>
      </c>
      <c r="H240" s="18" t="s">
        <v>5</v>
      </c>
      <c r="I240" s="10" t="s">
        <v>26</v>
      </c>
      <c r="J240" s="10" t="s">
        <v>32</v>
      </c>
      <c r="K240" s="8" t="str">
        <f>VLOOKUP(B240,[1]BDD!A:BJ,7,0)</f>
        <v>Prestación de servicios profesionales en el Grupo de Comunicaciones para realizar el diseño, administración, actualización, publicación y manejo de la página web de la entidad, así como en la generación de estrategias y contenidos web para el posicionamiento de Parques Nacionales Naturales.</v>
      </c>
      <c r="L240" s="6" t="s">
        <v>31</v>
      </c>
      <c r="M240" s="6">
        <v>3134972768</v>
      </c>
      <c r="N240" s="9">
        <f>VLOOKUP(B240,[1]BDD!A:BJ,15,0)</f>
        <v>4680000</v>
      </c>
      <c r="O240" s="8" t="str">
        <f>VLOOKUP(B240,[1]BDD!A:BJ,31,0)</f>
        <v>2 SUPERVISOR</v>
      </c>
      <c r="P240" s="8">
        <f>VLOOKUP(B240,[1]BDD!A:BJ,35,0)</f>
        <v>300</v>
      </c>
      <c r="R240" s="2" t="s">
        <v>30</v>
      </c>
      <c r="S240" s="1"/>
      <c r="T240" s="1" t="s">
        <v>9</v>
      </c>
      <c r="U240" s="7">
        <f>VLOOKUP(B240,[1]BDD!A:BJ,60,0)</f>
        <v>0</v>
      </c>
      <c r="X240" s="6">
        <v>1</v>
      </c>
      <c r="Y240" s="5">
        <v>44589</v>
      </c>
      <c r="Z240" s="4" t="str">
        <f>VLOOKUP(B240,[1]BDD!A:BJ,62,0)</f>
        <v xml:space="preserve">https://community.secop.gov.co/Public/Tendering/OpportunityDetail/Index?noticeUID=CO1.NTC.2787580&amp;isFromPublicArea=True&amp;isModal=False
</v>
      </c>
      <c r="AA240" t="str">
        <f>CONCATENATE("EXAMENES_MED_",B240,"-",D240," ",C240)</f>
        <v>EXAMENES_MED_NC-CPS-241-2022-ERNESTO  PEREZ ZIPA</v>
      </c>
    </row>
    <row r="241" spans="1:27" ht="12.75" x14ac:dyDescent="0.2">
      <c r="A241" s="8">
        <v>241</v>
      </c>
      <c r="B241" s="14" t="s">
        <v>29</v>
      </c>
      <c r="C241" s="6" t="s">
        <v>28</v>
      </c>
      <c r="D241" s="6" t="s">
        <v>27</v>
      </c>
      <c r="E241" s="13">
        <f>VLOOKUP(B241,[1]BDD!A:BJ,20,0)</f>
        <v>1020820421</v>
      </c>
      <c r="F241" s="11" t="s">
        <v>5</v>
      </c>
      <c r="G241" s="16">
        <v>35384</v>
      </c>
      <c r="H241" s="18" t="s">
        <v>5</v>
      </c>
      <c r="I241" s="10" t="s">
        <v>26</v>
      </c>
      <c r="J241" s="10" t="s">
        <v>25</v>
      </c>
      <c r="K241" s="8" t="str">
        <f>VLOOKUP(B241,[1]BDD!A:BJ,7,0)</f>
        <v>Prestar los servicios técnicos y de apoyo a la gestión en el Grupo de Atención al Ciudadano para la gestión en actividades relacionadas con la atención a los requerimientos de atención al ciudadano, de acuerdo a los canales de respuesta de la entidad</v>
      </c>
      <c r="L241" s="6" t="s">
        <v>24</v>
      </c>
      <c r="M241" s="6">
        <v>3203103101</v>
      </c>
      <c r="N241" s="9">
        <f>VLOOKUP(B241,[1]BDD!A:BJ,15,0)</f>
        <v>2812000</v>
      </c>
      <c r="O241" s="8" t="str">
        <f>VLOOKUP(B241,[1]BDD!A:BJ,31,0)</f>
        <v>2 SUPERVISOR</v>
      </c>
      <c r="P241" s="8">
        <f>VLOOKUP(B241,[1]BDD!A:BJ,35,0)</f>
        <v>330</v>
      </c>
      <c r="R241" s="2" t="s">
        <v>23</v>
      </c>
      <c r="S241" s="1"/>
      <c r="T241" s="1" t="s">
        <v>0</v>
      </c>
      <c r="U241" s="7">
        <f>VLOOKUP(B241,[1]BDD!A:BJ,60,0)</f>
        <v>0</v>
      </c>
      <c r="X241" s="6">
        <v>1</v>
      </c>
      <c r="Y241" s="5">
        <v>44588</v>
      </c>
      <c r="Z241" s="4" t="str">
        <f>VLOOKUP(B241,[1]BDD!A:BJ,62,0)</f>
        <v xml:space="preserve">https://community.secop.gov.co/Public/Tendering/OpportunityDetail/Index?noticeUID=CO1.NTC.2774023&amp;isFromPublicArea=True&amp;isModal=False
</v>
      </c>
      <c r="AA241" t="str">
        <f>CONCATENATE("EXAMENES_MED_",B241,"-",D241," ",C241)</f>
        <v>EXAMENES_MED_NC-CPS-242-2022-ANGELA MARIANA MARTINEZ VARGAS</v>
      </c>
    </row>
    <row r="242" spans="1:27" ht="12.75" x14ac:dyDescent="0.2">
      <c r="A242" s="8">
        <v>242</v>
      </c>
      <c r="B242" s="14" t="s">
        <v>22</v>
      </c>
      <c r="C242" s="6" t="s">
        <v>21</v>
      </c>
      <c r="D242" s="6" t="s">
        <v>20</v>
      </c>
      <c r="E242" s="13">
        <f>VLOOKUP(B242,[1]BDD!A:BJ,20,0)</f>
        <v>1020724746</v>
      </c>
      <c r="F242" s="11" t="s">
        <v>5</v>
      </c>
      <c r="G242" s="12">
        <v>31937</v>
      </c>
      <c r="H242" s="18" t="s">
        <v>5</v>
      </c>
      <c r="I242" s="10" t="s">
        <v>19</v>
      </c>
      <c r="J242" s="10" t="s">
        <v>18</v>
      </c>
      <c r="K242" s="8" t="str">
        <f>VLOOKUP(B242,[1]BDD!A:BJ,7,0)</f>
        <v>Prestación de servicios profesionales para aplicar criterios biofísicos, con énfasis en el componente marino y costero, vinculando información técnica que respalde decisiones de los procesos de nuevas áreas protegidas y ampliaciones liderados desde la Subdirección de Gestión y Manejo de Áreas Protegidas; así como apoyar la implementación de la Política del SINAP CONPES 4050</v>
      </c>
      <c r="L242" s="6" t="s">
        <v>17</v>
      </c>
      <c r="M242" s="6">
        <v>3194484613</v>
      </c>
      <c r="N242" s="9">
        <f>VLOOKUP(B242,[1]BDD!A:BJ,15,0)</f>
        <v>6304000</v>
      </c>
      <c r="O242" s="8" t="str">
        <f>VLOOKUP(B242,[1]BDD!A:BJ,31,0)</f>
        <v>2 SUPERVISOR</v>
      </c>
      <c r="P242" s="8">
        <f>VLOOKUP(B242,[1]BDD!A:BJ,35,0)</f>
        <v>330</v>
      </c>
      <c r="R242" s="2" t="s">
        <v>16</v>
      </c>
      <c r="S242" s="1"/>
      <c r="T242" s="1" t="s">
        <v>9</v>
      </c>
      <c r="U242" s="7">
        <f>VLOOKUP(B242,[1]BDD!A:BJ,60,0)</f>
        <v>0</v>
      </c>
      <c r="X242" s="6">
        <v>1</v>
      </c>
      <c r="Y242" s="5">
        <v>44585</v>
      </c>
      <c r="Z242" s="17">
        <f>VLOOKUP(B242,[1]BDD!A:BJ,62,0)</f>
        <v>0</v>
      </c>
      <c r="AA242" t="str">
        <f>CONCATENATE("EXAMENES_MED_",B242,"-",D242," ",C242)</f>
        <v>EXAMENES_MED_NC-CPS-243-2022-LADY VIVIANA ESTEBAN GARCIA</v>
      </c>
    </row>
    <row r="243" spans="1:27" ht="12.75" x14ac:dyDescent="0.2">
      <c r="A243" s="8">
        <v>243</v>
      </c>
      <c r="B243" s="14" t="s">
        <v>15</v>
      </c>
      <c r="C243" s="6" t="s">
        <v>14</v>
      </c>
      <c r="D243" s="6" t="s">
        <v>13</v>
      </c>
      <c r="E243" s="13">
        <f>VLOOKUP(B243,[1]BDD!A:BJ,20,0)</f>
        <v>1030564407</v>
      </c>
      <c r="F243" s="11" t="s">
        <v>5</v>
      </c>
      <c r="G243" s="16">
        <v>32804</v>
      </c>
      <c r="H243" s="15" t="s">
        <v>5</v>
      </c>
      <c r="I243" s="10" t="s">
        <v>4</v>
      </c>
      <c r="J243" s="10" t="s">
        <v>12</v>
      </c>
      <c r="K243" s="8" t="str">
        <f>VLOOKUP(B243,[1]BDD!A:BJ,7,0)</f>
        <v>Prestación de servicios profesionales al Grupo de Tecnologías de la Información y la Comunicación de Parques Nacionales Naturales de Colombia, para el apoyo al fortalecimiento del sistema de información geográfico de la entidad</v>
      </c>
      <c r="L243" s="6" t="s">
        <v>11</v>
      </c>
      <c r="M243" s="6">
        <v>3178479292</v>
      </c>
      <c r="N243" s="9">
        <f>VLOOKUP(B243,[1]BDD!A:BJ,15,0)</f>
        <v>6304000</v>
      </c>
      <c r="O243" s="8" t="str">
        <f>VLOOKUP(B243,[1]BDD!A:BJ,31,0)</f>
        <v>2 SUPERVISOR</v>
      </c>
      <c r="P243" s="8">
        <f>VLOOKUP(B243,[1]BDD!A:BJ,35,0)</f>
        <v>330</v>
      </c>
      <c r="R243" s="2" t="s">
        <v>10</v>
      </c>
      <c r="S243" s="1"/>
      <c r="T243" s="1" t="s">
        <v>9</v>
      </c>
      <c r="U243" s="7">
        <f>VLOOKUP(B243,[1]BDD!A:BJ,60,0)</f>
        <v>0</v>
      </c>
      <c r="X243" s="6">
        <v>1</v>
      </c>
      <c r="Y243" s="5">
        <v>44587</v>
      </c>
      <c r="Z243" s="4" t="str">
        <f>VLOOKUP(B243,[1]BDD!A:BJ,62,0)</f>
        <v xml:space="preserve">https://community.secop.gov.co/Public/Tendering/OpportunityDetail/Index?noticeUID=CO1.NTC.2762350&amp;isFromPublicArea=True&amp;isModal=False
</v>
      </c>
      <c r="AA243" t="str">
        <f>CONCATENATE("EXAMENES_MED_",B243,"-",D243," ",C243)</f>
        <v>EXAMENES_MED_NC-CPS-244-2022-JULIETH MARCELA GARCIA VARGAS</v>
      </c>
    </row>
    <row r="244" spans="1:27" ht="12.75" x14ac:dyDescent="0.2">
      <c r="A244" s="8">
        <v>244</v>
      </c>
      <c r="B244" s="14" t="s">
        <v>8</v>
      </c>
      <c r="C244" s="6" t="s">
        <v>7</v>
      </c>
      <c r="D244" s="6" t="s">
        <v>6</v>
      </c>
      <c r="E244" s="13">
        <f>VLOOKUP(B244,[1]BDD!A:BJ,20,0)</f>
        <v>19338612</v>
      </c>
      <c r="F244" s="11" t="s">
        <v>5</v>
      </c>
      <c r="G244" s="12">
        <v>27558</v>
      </c>
      <c r="H244" s="11" t="s">
        <v>5</v>
      </c>
      <c r="I244" s="10" t="s">
        <v>4</v>
      </c>
      <c r="J244" s="10" t="s">
        <v>3</v>
      </c>
      <c r="K244" s="8" t="str">
        <f>VLOOKUP(B244,[1]BDD!A:BJ,7,0)</f>
        <v>Prestación de servicios profesionales de arquitectura en la Subdirección Administrativa y Financiera - Grupo de Infraestructura para apoyar la ejecución de actividades, programas, y proyectos que se ejecuten en Parques Nacionales de Colombia.</v>
      </c>
      <c r="L244" s="6" t="s">
        <v>2</v>
      </c>
      <c r="M244" s="6">
        <v>3102203456</v>
      </c>
      <c r="N244" s="9">
        <f>VLOOKUP(B244,[1]BDD!A:BJ,15,0)</f>
        <v>6304000</v>
      </c>
      <c r="O244" s="8" t="str">
        <f>VLOOKUP(B244,[1]BDD!A:BJ,31,0)</f>
        <v>2 SUPERVISOR</v>
      </c>
      <c r="P244" s="8">
        <f>VLOOKUP(B244,[1]BDD!A:BJ,35,0)</f>
        <v>337</v>
      </c>
      <c r="R244" s="2" t="s">
        <v>1</v>
      </c>
      <c r="S244" s="1"/>
      <c r="T244" s="1" t="s">
        <v>0</v>
      </c>
      <c r="U244" s="7">
        <f>VLOOKUP(B244,[1]BDD!A:BJ,60,0)</f>
        <v>0</v>
      </c>
      <c r="X244" s="6">
        <v>1</v>
      </c>
      <c r="Y244" s="5">
        <v>44580</v>
      </c>
      <c r="Z244" s="4" t="str">
        <f>VLOOKUP(B244,[1]BDD!A:BJ,62,0)</f>
        <v xml:space="preserve">https://community.secop.gov.co/Public/Tendering/OpportunityDetail/Index?noticeUID=CO1.NTC.2655763&amp;isFromPublicArea=True&amp;isModal=False
</v>
      </c>
      <c r="AA244" t="str">
        <f>CONCATENATE("EXAMENES_MED_",B244,"-",D244," ",C244)</f>
        <v>EXAMENES_MED_NC-CPS-245-2022-ELKIN RODRIGO CANTOR MARTINEZ</v>
      </c>
    </row>
    <row r="245" spans="1:27" ht="12.75" x14ac:dyDescent="0.2">
      <c r="G245" s="3"/>
      <c r="H245" s="2"/>
      <c r="I245" s="1"/>
      <c r="J245" s="1"/>
      <c r="R245" s="2"/>
      <c r="S245" s="1"/>
      <c r="T245" s="1"/>
    </row>
    <row r="246" spans="1:27" ht="12.75" x14ac:dyDescent="0.2">
      <c r="A246" s="69" t="s">
        <v>1401</v>
      </c>
      <c r="G246" s="3"/>
      <c r="H246" s="2"/>
      <c r="I246" s="1"/>
      <c r="J246" s="1"/>
      <c r="R246" s="2"/>
      <c r="S246" s="1"/>
      <c r="T246" s="1"/>
    </row>
    <row r="247" spans="1:27" ht="15" customHeight="1" x14ac:dyDescent="0.2">
      <c r="A247" s="63" t="s">
        <v>1270</v>
      </c>
      <c r="B247" s="61" t="s">
        <v>1268</v>
      </c>
      <c r="C247" s="60" t="s">
        <v>1267</v>
      </c>
      <c r="D247" s="60" t="s">
        <v>1266</v>
      </c>
      <c r="E247" s="60" t="s">
        <v>1265</v>
      </c>
      <c r="F247" s="60" t="s">
        <v>1264</v>
      </c>
      <c r="G247" s="60" t="s">
        <v>1263</v>
      </c>
      <c r="H247" s="60" t="s">
        <v>1262</v>
      </c>
      <c r="I247" s="60" t="s">
        <v>1261</v>
      </c>
      <c r="J247" s="60" t="s">
        <v>1260</v>
      </c>
      <c r="K247" s="60" t="s">
        <v>1259</v>
      </c>
      <c r="L247" s="60" t="s">
        <v>1258</v>
      </c>
      <c r="M247" s="60" t="s">
        <v>1257</v>
      </c>
      <c r="N247" s="60" t="s">
        <v>1271</v>
      </c>
      <c r="O247" s="60" t="s">
        <v>1255</v>
      </c>
      <c r="P247" s="60" t="s">
        <v>1254</v>
      </c>
      <c r="Q247" s="60" t="s">
        <v>1253</v>
      </c>
      <c r="R247" s="60" t="s">
        <v>1252</v>
      </c>
      <c r="S247" s="64" t="s">
        <v>1250</v>
      </c>
      <c r="T247" s="64" t="s">
        <v>1249</v>
      </c>
      <c r="U247" s="64" t="s">
        <v>1248</v>
      </c>
      <c r="V247" s="64" t="s">
        <v>1247</v>
      </c>
      <c r="W247" s="65" t="s">
        <v>1246</v>
      </c>
      <c r="X247" s="65" t="s">
        <v>1245</v>
      </c>
      <c r="Y247" s="65" t="s">
        <v>1244</v>
      </c>
      <c r="Z247" s="59" t="s">
        <v>1243</v>
      </c>
    </row>
    <row r="248" spans="1:27" ht="12.75" x14ac:dyDescent="0.2">
      <c r="A248" s="8">
        <v>226</v>
      </c>
      <c r="B248" s="66" t="s">
        <v>1272</v>
      </c>
      <c r="C248" s="6" t="s">
        <v>1273</v>
      </c>
      <c r="D248" s="6" t="s">
        <v>1274</v>
      </c>
      <c r="E248" s="13">
        <v>1030675889</v>
      </c>
      <c r="F248" s="46" t="s">
        <v>5</v>
      </c>
      <c r="G248" s="25">
        <v>35485</v>
      </c>
      <c r="H248" s="6" t="s">
        <v>5</v>
      </c>
      <c r="I248" s="1" t="s">
        <v>1275</v>
      </c>
      <c r="J248" s="1" t="s">
        <v>25</v>
      </c>
      <c r="K248" s="8" t="s">
        <v>1276</v>
      </c>
      <c r="L248" s="6" t="s">
        <v>1277</v>
      </c>
      <c r="M248" s="6">
        <v>3115423866</v>
      </c>
      <c r="N248" s="9">
        <v>2812000</v>
      </c>
      <c r="O248" s="8" t="s">
        <v>1278</v>
      </c>
      <c r="P248" s="8">
        <v>309</v>
      </c>
      <c r="R248" s="2" t="s">
        <v>1279</v>
      </c>
      <c r="S248" s="1" t="s">
        <v>9</v>
      </c>
      <c r="T248" s="7" t="s">
        <v>1280</v>
      </c>
      <c r="W248" s="6">
        <v>1</v>
      </c>
      <c r="X248" s="5">
        <v>43516</v>
      </c>
      <c r="Y248" s="67" t="s">
        <v>1281</v>
      </c>
      <c r="Z248" t="s">
        <v>1282</v>
      </c>
    </row>
    <row r="249" spans="1:27" ht="12.75" x14ac:dyDescent="0.2">
      <c r="A249" s="8">
        <v>227</v>
      </c>
      <c r="B249" s="66" t="s">
        <v>1283</v>
      </c>
      <c r="C249" s="6" t="s">
        <v>1284</v>
      </c>
      <c r="D249" s="6" t="s">
        <v>1285</v>
      </c>
      <c r="E249" s="13">
        <v>1072365766</v>
      </c>
      <c r="F249" s="6" t="s">
        <v>1286</v>
      </c>
      <c r="G249" s="68">
        <v>33193</v>
      </c>
      <c r="H249" s="6" t="s">
        <v>1286</v>
      </c>
      <c r="I249" s="1" t="s">
        <v>4</v>
      </c>
      <c r="J249" s="1" t="s">
        <v>1287</v>
      </c>
      <c r="K249" s="8" t="s">
        <v>1288</v>
      </c>
      <c r="L249" s="6" t="s">
        <v>1289</v>
      </c>
      <c r="M249" s="6">
        <v>3125930232</v>
      </c>
      <c r="N249" s="9">
        <v>5700000</v>
      </c>
      <c r="O249" s="8" t="s">
        <v>1278</v>
      </c>
      <c r="P249" s="8">
        <v>308</v>
      </c>
      <c r="R249" s="2" t="s">
        <v>1290</v>
      </c>
      <c r="S249" s="1" t="s">
        <v>9</v>
      </c>
      <c r="T249" s="7" t="s">
        <v>1280</v>
      </c>
      <c r="W249" s="6">
        <v>1</v>
      </c>
      <c r="X249" s="19">
        <v>43418</v>
      </c>
      <c r="Y249" s="67" t="s">
        <v>1291</v>
      </c>
      <c r="Z249" t="s">
        <v>1292</v>
      </c>
    </row>
    <row r="250" spans="1:27" ht="12.75" x14ac:dyDescent="0.2">
      <c r="A250" s="8">
        <v>228</v>
      </c>
      <c r="B250" s="66" t="s">
        <v>1293</v>
      </c>
      <c r="C250" s="6" t="s">
        <v>1294</v>
      </c>
      <c r="D250" s="6" t="s">
        <v>1295</v>
      </c>
      <c r="E250" s="13">
        <v>1076653130</v>
      </c>
      <c r="F250" s="6" t="s">
        <v>5</v>
      </c>
      <c r="G250" s="25">
        <v>29855</v>
      </c>
      <c r="H250" s="2" t="s">
        <v>5</v>
      </c>
      <c r="I250" s="1" t="s">
        <v>4</v>
      </c>
      <c r="J250" s="1" t="s">
        <v>1296</v>
      </c>
      <c r="K250" s="8" t="s">
        <v>1297</v>
      </c>
      <c r="L250" s="6" t="s">
        <v>1298</v>
      </c>
      <c r="M250" s="6">
        <v>6603526</v>
      </c>
      <c r="N250" s="9">
        <v>5700000</v>
      </c>
      <c r="O250" s="8" t="s">
        <v>1278</v>
      </c>
      <c r="P250" s="8">
        <v>308</v>
      </c>
      <c r="R250" s="2" t="s">
        <v>1290</v>
      </c>
      <c r="S250" s="1" t="s">
        <v>9</v>
      </c>
      <c r="T250" s="7" t="s">
        <v>1280</v>
      </c>
      <c r="W250" s="6">
        <v>1</v>
      </c>
      <c r="X250" s="5">
        <v>44462</v>
      </c>
      <c r="Y250" s="67" t="s">
        <v>1299</v>
      </c>
      <c r="Z250" t="s">
        <v>1300</v>
      </c>
    </row>
    <row r="251" spans="1:27" ht="12.75" x14ac:dyDescent="0.2">
      <c r="A251" s="8">
        <v>231</v>
      </c>
      <c r="B251" s="66" t="s">
        <v>1301</v>
      </c>
      <c r="C251" s="6" t="s">
        <v>1302</v>
      </c>
      <c r="D251" s="6" t="s">
        <v>1303</v>
      </c>
      <c r="E251" s="13">
        <v>35420696</v>
      </c>
      <c r="F251" s="6" t="s">
        <v>541</v>
      </c>
      <c r="G251" s="68">
        <v>28429</v>
      </c>
      <c r="H251" s="6" t="s">
        <v>541</v>
      </c>
      <c r="I251" s="1" t="s">
        <v>4</v>
      </c>
      <c r="J251" s="1" t="s">
        <v>1304</v>
      </c>
      <c r="K251" s="8" t="s">
        <v>1305</v>
      </c>
      <c r="L251" s="6" t="s">
        <v>1306</v>
      </c>
      <c r="M251" s="6">
        <v>3118291326</v>
      </c>
      <c r="N251" s="9">
        <v>4680000</v>
      </c>
      <c r="O251" s="8" t="s">
        <v>1278</v>
      </c>
      <c r="P251" s="8">
        <v>99</v>
      </c>
      <c r="R251" s="2" t="s">
        <v>360</v>
      </c>
      <c r="S251" s="1" t="s">
        <v>9</v>
      </c>
      <c r="T251" s="7" t="s">
        <v>1280</v>
      </c>
      <c r="W251" s="6">
        <v>1</v>
      </c>
      <c r="X251" s="5">
        <v>43595</v>
      </c>
      <c r="Y251" s="67" t="s">
        <v>1307</v>
      </c>
      <c r="Z251" t="s">
        <v>1308</v>
      </c>
    </row>
    <row r="252" spans="1:27" ht="12.75" x14ac:dyDescent="0.2">
      <c r="A252" s="8">
        <v>235</v>
      </c>
      <c r="B252" s="66" t="s">
        <v>1309</v>
      </c>
      <c r="C252" s="6" t="s">
        <v>1310</v>
      </c>
      <c r="D252" s="6" t="s">
        <v>1311</v>
      </c>
      <c r="E252" s="13">
        <v>80926500</v>
      </c>
      <c r="F252" s="6" t="s">
        <v>5</v>
      </c>
      <c r="G252" s="25">
        <v>31245</v>
      </c>
      <c r="H252" s="6" t="s">
        <v>5</v>
      </c>
      <c r="I252" s="1" t="s">
        <v>4</v>
      </c>
      <c r="J252" s="1" t="s">
        <v>1312</v>
      </c>
      <c r="K252" s="8" t="s">
        <v>1313</v>
      </c>
      <c r="L252" s="6" t="s">
        <v>1314</v>
      </c>
      <c r="M252" s="6">
        <v>3057927740</v>
      </c>
      <c r="N252" s="9">
        <v>5100000</v>
      </c>
      <c r="O252" s="8" t="s">
        <v>1315</v>
      </c>
      <c r="P252" s="8">
        <v>83</v>
      </c>
      <c r="R252" s="2" t="s">
        <v>119</v>
      </c>
      <c r="S252" s="1" t="s">
        <v>9</v>
      </c>
      <c r="T252" s="7" t="s">
        <v>1280</v>
      </c>
      <c r="W252" s="6">
        <v>1</v>
      </c>
      <c r="X252" s="5">
        <v>44469</v>
      </c>
      <c r="Y252" s="67" t="s">
        <v>1316</v>
      </c>
      <c r="Z252" t="s">
        <v>1317</v>
      </c>
    </row>
    <row r="253" spans="1:27" ht="12.75" x14ac:dyDescent="0.2">
      <c r="A253" s="8">
        <v>236</v>
      </c>
      <c r="B253" s="66" t="s">
        <v>1318</v>
      </c>
      <c r="C253" s="6" t="s">
        <v>1319</v>
      </c>
      <c r="D253" s="6" t="s">
        <v>1320</v>
      </c>
      <c r="E253" s="13">
        <v>52794369</v>
      </c>
      <c r="F253" s="6" t="s">
        <v>1321</v>
      </c>
      <c r="G253" s="25">
        <v>32803</v>
      </c>
      <c r="H253" s="6" t="s">
        <v>1322</v>
      </c>
      <c r="I253" s="1" t="s">
        <v>26</v>
      </c>
      <c r="J253" s="1" t="s">
        <v>1323</v>
      </c>
      <c r="K253" s="8" t="s">
        <v>1324</v>
      </c>
      <c r="L253" s="6" t="s">
        <v>1325</v>
      </c>
      <c r="M253" s="6">
        <v>3142987130</v>
      </c>
      <c r="N253" s="9">
        <v>4680000</v>
      </c>
      <c r="O253" s="8" t="s">
        <v>1278</v>
      </c>
      <c r="P253" s="8">
        <v>286</v>
      </c>
      <c r="R253" s="2" t="s">
        <v>1290</v>
      </c>
      <c r="S253" s="1" t="s">
        <v>9</v>
      </c>
      <c r="T253" s="7" t="s">
        <v>1280</v>
      </c>
      <c r="W253" s="6">
        <v>1</v>
      </c>
      <c r="X253" s="5">
        <v>44484</v>
      </c>
      <c r="Y253" s="67" t="s">
        <v>1326</v>
      </c>
      <c r="Z253" t="s">
        <v>1327</v>
      </c>
    </row>
    <row r="254" spans="1:27" ht="12.75" x14ac:dyDescent="0.2">
      <c r="A254" s="8">
        <v>237</v>
      </c>
      <c r="B254" s="66" t="s">
        <v>1328</v>
      </c>
      <c r="C254" s="6" t="s">
        <v>1329</v>
      </c>
      <c r="D254" s="6" t="s">
        <v>1330</v>
      </c>
      <c r="E254" s="13">
        <v>52764997</v>
      </c>
      <c r="F254" s="6" t="s">
        <v>5</v>
      </c>
      <c r="G254" s="25">
        <v>29060</v>
      </c>
      <c r="H254" s="2" t="s">
        <v>5</v>
      </c>
      <c r="I254" s="1" t="s">
        <v>4</v>
      </c>
      <c r="J254" s="1" t="s">
        <v>1331</v>
      </c>
      <c r="K254" s="8" t="s">
        <v>1332</v>
      </c>
      <c r="L254" s="6" t="s">
        <v>1333</v>
      </c>
      <c r="M254" s="6">
        <v>3118982665</v>
      </c>
      <c r="N254" s="9">
        <v>7574000</v>
      </c>
      <c r="O254" s="8" t="s">
        <v>1278</v>
      </c>
      <c r="P254" s="8">
        <v>166</v>
      </c>
      <c r="R254" s="2" t="s">
        <v>1290</v>
      </c>
      <c r="S254" s="1" t="s">
        <v>9</v>
      </c>
      <c r="T254" s="7" t="s">
        <v>1280</v>
      </c>
      <c r="W254" s="6">
        <v>1</v>
      </c>
      <c r="X254" s="5">
        <v>44476</v>
      </c>
      <c r="Y254" s="67" t="s">
        <v>1334</v>
      </c>
      <c r="Z254" t="s">
        <v>1335</v>
      </c>
    </row>
    <row r="255" spans="1:27" ht="12.75" x14ac:dyDescent="0.2">
      <c r="A255" s="8">
        <v>238</v>
      </c>
      <c r="B255" s="66" t="s">
        <v>1336</v>
      </c>
      <c r="C255" s="6" t="s">
        <v>1337</v>
      </c>
      <c r="D255" s="6" t="s">
        <v>1338</v>
      </c>
      <c r="E255" s="13">
        <v>1020770337</v>
      </c>
      <c r="F255" s="6" t="s">
        <v>5</v>
      </c>
      <c r="G255" s="25">
        <v>33704</v>
      </c>
      <c r="H255" s="2" t="s">
        <v>5</v>
      </c>
      <c r="I255" s="1" t="s">
        <v>4</v>
      </c>
      <c r="J255" s="1" t="s">
        <v>1339</v>
      </c>
      <c r="K255" s="8" t="s">
        <v>1340</v>
      </c>
      <c r="L255" s="6" t="s">
        <v>1341</v>
      </c>
      <c r="M255" s="6">
        <v>3165139077</v>
      </c>
      <c r="N255" s="9">
        <v>5700000</v>
      </c>
      <c r="O255" s="8" t="s">
        <v>1315</v>
      </c>
      <c r="P255" s="8">
        <v>278</v>
      </c>
      <c r="R255" s="2" t="s">
        <v>1342</v>
      </c>
      <c r="S255" s="1" t="s">
        <v>9</v>
      </c>
      <c r="T255" s="7" t="s">
        <v>1280</v>
      </c>
      <c r="W255" s="6">
        <v>1</v>
      </c>
      <c r="X255" s="5">
        <v>44468</v>
      </c>
      <c r="Y255" s="67" t="s">
        <v>1343</v>
      </c>
      <c r="Z255" t="s">
        <v>1344</v>
      </c>
    </row>
    <row r="256" spans="1:27" ht="12.75" x14ac:dyDescent="0.2">
      <c r="A256" s="8">
        <v>239</v>
      </c>
      <c r="B256" s="66" t="s">
        <v>1345</v>
      </c>
      <c r="C256" s="6" t="s">
        <v>1346</v>
      </c>
      <c r="D256" s="6" t="s">
        <v>1347</v>
      </c>
      <c r="E256" s="13">
        <v>52468918</v>
      </c>
      <c r="F256" s="6" t="s">
        <v>5</v>
      </c>
      <c r="G256" s="68">
        <v>29508</v>
      </c>
      <c r="H256" s="2" t="s">
        <v>5</v>
      </c>
      <c r="I256" s="1" t="s">
        <v>4</v>
      </c>
      <c r="J256" s="1" t="s">
        <v>1348</v>
      </c>
      <c r="K256" s="8" t="s">
        <v>1349</v>
      </c>
      <c r="M256" s="6">
        <v>3185955545</v>
      </c>
      <c r="N256" s="9">
        <v>6665000</v>
      </c>
      <c r="O256" s="8" t="s">
        <v>1278</v>
      </c>
      <c r="P256" s="8">
        <v>279</v>
      </c>
      <c r="R256" s="2" t="s">
        <v>1350</v>
      </c>
      <c r="S256" s="1" t="s">
        <v>9</v>
      </c>
      <c r="T256" s="7" t="s">
        <v>1280</v>
      </c>
      <c r="W256" s="6">
        <v>1</v>
      </c>
      <c r="X256" s="5">
        <v>44490</v>
      </c>
      <c r="Y256" s="67" t="s">
        <v>1351</v>
      </c>
      <c r="Z256" t="s">
        <v>1352</v>
      </c>
    </row>
    <row r="257" spans="1:26" ht="12.75" x14ac:dyDescent="0.2">
      <c r="A257" s="8">
        <v>240</v>
      </c>
      <c r="B257" s="66" t="s">
        <v>1353</v>
      </c>
      <c r="C257" s="6" t="s">
        <v>1354</v>
      </c>
      <c r="D257" s="6" t="s">
        <v>1355</v>
      </c>
      <c r="E257" s="13">
        <v>10177526</v>
      </c>
      <c r="F257" s="6" t="s">
        <v>1356</v>
      </c>
      <c r="G257" s="25">
        <v>26063</v>
      </c>
      <c r="H257" s="2" t="s">
        <v>1357</v>
      </c>
      <c r="I257" s="1" t="s">
        <v>4</v>
      </c>
      <c r="J257" s="1" t="s">
        <v>1358</v>
      </c>
      <c r="K257" s="8" t="s">
        <v>1359</v>
      </c>
      <c r="L257" s="6" t="s">
        <v>1360</v>
      </c>
      <c r="M257" s="6">
        <v>3107691567</v>
      </c>
      <c r="N257" s="9">
        <v>7574000</v>
      </c>
      <c r="O257" s="8" t="s">
        <v>1278</v>
      </c>
      <c r="P257" s="8">
        <v>276</v>
      </c>
      <c r="R257" s="2" t="s">
        <v>500</v>
      </c>
      <c r="S257" s="1" t="s">
        <v>9</v>
      </c>
      <c r="T257" s="7" t="s">
        <v>1280</v>
      </c>
      <c r="W257" s="6">
        <v>1</v>
      </c>
      <c r="X257" s="5">
        <v>43521</v>
      </c>
      <c r="Y257" s="67" t="s">
        <v>1361</v>
      </c>
      <c r="Z257" t="s">
        <v>1362</v>
      </c>
    </row>
    <row r="258" spans="1:26" ht="12.75" x14ac:dyDescent="0.2">
      <c r="A258" s="8">
        <v>243</v>
      </c>
      <c r="B258" s="66" t="s">
        <v>1363</v>
      </c>
      <c r="C258" s="6" t="s">
        <v>1364</v>
      </c>
      <c r="D258" s="6" t="s">
        <v>1365</v>
      </c>
      <c r="E258" s="13">
        <v>1012353910</v>
      </c>
      <c r="F258" s="6" t="s">
        <v>5</v>
      </c>
      <c r="G258" s="25">
        <v>32697</v>
      </c>
      <c r="H258" s="6" t="s">
        <v>5</v>
      </c>
      <c r="I258" s="1" t="s">
        <v>4</v>
      </c>
      <c r="J258" s="1" t="s">
        <v>1366</v>
      </c>
      <c r="K258" s="8" t="s">
        <v>1367</v>
      </c>
      <c r="L258" s="6" t="s">
        <v>1368</v>
      </c>
      <c r="M258" s="6">
        <v>3102361109</v>
      </c>
      <c r="N258" s="9">
        <v>5100000</v>
      </c>
      <c r="O258" s="8" t="s">
        <v>1278</v>
      </c>
      <c r="P258" s="8">
        <v>63</v>
      </c>
      <c r="R258" s="2" t="s">
        <v>1290</v>
      </c>
      <c r="S258" s="1" t="s">
        <v>9</v>
      </c>
      <c r="T258" s="7" t="s">
        <v>1280</v>
      </c>
      <c r="W258" s="6">
        <v>1</v>
      </c>
      <c r="X258" s="5">
        <v>43806</v>
      </c>
      <c r="Y258" s="67" t="s">
        <v>1369</v>
      </c>
      <c r="Z258" t="s">
        <v>1370</v>
      </c>
    </row>
    <row r="259" spans="1:26" ht="12.75" x14ac:dyDescent="0.2">
      <c r="A259" s="8">
        <v>247</v>
      </c>
      <c r="B259" s="66" t="s">
        <v>1371</v>
      </c>
      <c r="C259" s="6" t="s">
        <v>1372</v>
      </c>
      <c r="D259" s="6" t="s">
        <v>1373</v>
      </c>
      <c r="E259" s="13">
        <v>1057585897</v>
      </c>
      <c r="F259" s="6" t="s">
        <v>329</v>
      </c>
      <c r="G259" s="25">
        <v>33121</v>
      </c>
      <c r="H259" s="54" t="s">
        <v>329</v>
      </c>
      <c r="I259" s="1" t="s">
        <v>26</v>
      </c>
      <c r="J259" s="1" t="s">
        <v>25</v>
      </c>
      <c r="K259" s="8" t="s">
        <v>1374</v>
      </c>
      <c r="L259" s="6" t="s">
        <v>1375</v>
      </c>
      <c r="M259" s="6">
        <v>3057543426</v>
      </c>
      <c r="N259" s="9">
        <v>3333000</v>
      </c>
      <c r="O259" s="8" t="s">
        <v>1278</v>
      </c>
      <c r="P259" s="8">
        <v>53</v>
      </c>
      <c r="R259" s="2" t="s">
        <v>360</v>
      </c>
      <c r="S259" s="1" t="s">
        <v>9</v>
      </c>
      <c r="T259" s="7" t="s">
        <v>1280</v>
      </c>
      <c r="W259" s="6">
        <v>1</v>
      </c>
      <c r="X259" s="5">
        <v>44483</v>
      </c>
      <c r="Y259" s="67" t="s">
        <v>1376</v>
      </c>
      <c r="Z259" t="s">
        <v>1377</v>
      </c>
    </row>
    <row r="260" spans="1:26" ht="12.75" x14ac:dyDescent="0.2">
      <c r="A260" s="8">
        <v>248</v>
      </c>
      <c r="B260" s="66" t="s">
        <v>1378</v>
      </c>
      <c r="C260" s="6" t="s">
        <v>1379</v>
      </c>
      <c r="D260" s="6" t="s">
        <v>116</v>
      </c>
      <c r="E260" s="13">
        <v>60385469</v>
      </c>
      <c r="F260" s="6" t="s">
        <v>1179</v>
      </c>
      <c r="G260" s="25">
        <v>28522</v>
      </c>
      <c r="H260" s="2" t="s">
        <v>1380</v>
      </c>
      <c r="I260" s="1" t="s">
        <v>26</v>
      </c>
      <c r="J260" s="1" t="s">
        <v>1381</v>
      </c>
      <c r="K260" s="8" t="s">
        <v>1382</v>
      </c>
      <c r="L260" s="6" t="s">
        <v>1383</v>
      </c>
      <c r="M260" s="6">
        <v>3186234965</v>
      </c>
      <c r="N260" s="9">
        <v>4680000</v>
      </c>
      <c r="O260" s="8" t="s">
        <v>1278</v>
      </c>
      <c r="P260" s="8">
        <v>260</v>
      </c>
      <c r="R260" s="2" t="s">
        <v>1290</v>
      </c>
      <c r="S260" s="1" t="s">
        <v>9</v>
      </c>
      <c r="T260" s="7" t="s">
        <v>1280</v>
      </c>
      <c r="W260" s="6">
        <v>1</v>
      </c>
      <c r="X260" s="5">
        <v>44461</v>
      </c>
      <c r="Y260" s="67" t="s">
        <v>1384</v>
      </c>
      <c r="Z260" t="s">
        <v>1385</v>
      </c>
    </row>
    <row r="261" spans="1:26" ht="12.75" x14ac:dyDescent="0.2">
      <c r="A261" s="8">
        <v>251</v>
      </c>
      <c r="B261" s="66" t="s">
        <v>1386</v>
      </c>
      <c r="C261" s="6" t="s">
        <v>1387</v>
      </c>
      <c r="D261" s="6" t="s">
        <v>1388</v>
      </c>
      <c r="E261" s="13">
        <v>52768505</v>
      </c>
      <c r="F261" s="6" t="s">
        <v>5</v>
      </c>
      <c r="G261" s="25">
        <v>29316</v>
      </c>
      <c r="H261" s="6" t="s">
        <v>5</v>
      </c>
      <c r="I261" s="1" t="s">
        <v>26</v>
      </c>
      <c r="J261" s="1" t="s">
        <v>1389</v>
      </c>
      <c r="K261" s="8" t="s">
        <v>1390</v>
      </c>
      <c r="L261" s="6" t="s">
        <v>1391</v>
      </c>
      <c r="M261" s="6">
        <v>3143610233</v>
      </c>
      <c r="N261" s="9">
        <v>4100000</v>
      </c>
      <c r="O261" s="8" t="s">
        <v>1278</v>
      </c>
      <c r="P261" s="8">
        <v>30</v>
      </c>
      <c r="R261" s="2" t="s">
        <v>1290</v>
      </c>
      <c r="S261" s="1" t="s">
        <v>9</v>
      </c>
      <c r="T261" s="7" t="s">
        <v>1280</v>
      </c>
      <c r="W261" s="6">
        <v>1</v>
      </c>
      <c r="X261" s="19">
        <v>44517</v>
      </c>
      <c r="Y261" s="67" t="s">
        <v>1392</v>
      </c>
      <c r="Z261" t="s">
        <v>1393</v>
      </c>
    </row>
    <row r="262" spans="1:26" ht="12.75" x14ac:dyDescent="0.2">
      <c r="A262" s="8">
        <v>252</v>
      </c>
      <c r="B262" s="66" t="s">
        <v>1394</v>
      </c>
      <c r="C262" s="6" t="s">
        <v>1395</v>
      </c>
      <c r="D262" s="6" t="s">
        <v>1396</v>
      </c>
      <c r="E262" s="13">
        <v>1032378661</v>
      </c>
      <c r="F262" s="6" t="s">
        <v>5</v>
      </c>
      <c r="G262" s="68">
        <v>31767</v>
      </c>
      <c r="H262" s="6" t="s">
        <v>5</v>
      </c>
      <c r="I262" s="1" t="s">
        <v>26</v>
      </c>
      <c r="J262" s="1" t="s">
        <v>226</v>
      </c>
      <c r="K262" s="8" t="s">
        <v>1397</v>
      </c>
      <c r="L262" s="6" t="s">
        <v>1398</v>
      </c>
      <c r="M262" s="6">
        <v>3213932298</v>
      </c>
      <c r="N262" s="9">
        <v>3764000</v>
      </c>
      <c r="O262" s="8" t="s">
        <v>1278</v>
      </c>
      <c r="P262" s="8">
        <v>238</v>
      </c>
      <c r="R262" s="2" t="s">
        <v>1290</v>
      </c>
      <c r="S262" s="1" t="s">
        <v>153</v>
      </c>
      <c r="T262" s="7" t="s">
        <v>1280</v>
      </c>
      <c r="W262" s="6">
        <v>1</v>
      </c>
      <c r="X262" s="19">
        <v>44525</v>
      </c>
      <c r="Y262" s="67" t="s">
        <v>1399</v>
      </c>
      <c r="Z262" t="s">
        <v>1400</v>
      </c>
    </row>
    <row r="263" spans="1:26" ht="12.75" x14ac:dyDescent="0.2">
      <c r="G263" s="3"/>
      <c r="H263" s="2"/>
      <c r="I263" s="1"/>
      <c r="J263" s="1"/>
      <c r="R263" s="2"/>
      <c r="S263" s="1"/>
      <c r="T263" s="1"/>
    </row>
    <row r="264" spans="1:26" ht="12.75" x14ac:dyDescent="0.2">
      <c r="G264" s="3"/>
      <c r="H264" s="2"/>
      <c r="I264" s="1"/>
      <c r="J264" s="1"/>
      <c r="R264" s="2"/>
      <c r="S264" s="1"/>
      <c r="T264" s="1"/>
    </row>
    <row r="265" spans="1:26" ht="12.75" x14ac:dyDescent="0.2">
      <c r="G265" s="3"/>
      <c r="H265" s="2"/>
      <c r="I265" s="1"/>
      <c r="J265" s="1"/>
      <c r="R265" s="2"/>
      <c r="S265" s="1"/>
      <c r="T265" s="1"/>
    </row>
    <row r="266" spans="1:26" ht="12.75" x14ac:dyDescent="0.2">
      <c r="G266" s="3"/>
      <c r="H266" s="2"/>
      <c r="I266" s="1"/>
      <c r="J266" s="1"/>
      <c r="R266" s="2"/>
      <c r="S266" s="1"/>
      <c r="T266" s="1"/>
    </row>
    <row r="267" spans="1:26" ht="12.75" x14ac:dyDescent="0.2">
      <c r="G267" s="3"/>
      <c r="H267" s="2"/>
      <c r="I267" s="1"/>
      <c r="J267" s="1"/>
      <c r="R267" s="2"/>
      <c r="S267" s="1"/>
      <c r="T267" s="1"/>
    </row>
    <row r="268" spans="1:26" ht="12.75" x14ac:dyDescent="0.2">
      <c r="G268" s="3"/>
      <c r="H268" s="2"/>
      <c r="I268" s="1"/>
      <c r="J268" s="1"/>
      <c r="R268" s="2"/>
      <c r="S268" s="1"/>
      <c r="T268" s="1"/>
    </row>
    <row r="269" spans="1:26" ht="12.75" x14ac:dyDescent="0.2">
      <c r="G269" s="3"/>
      <c r="H269" s="2"/>
      <c r="I269" s="1"/>
      <c r="J269" s="1"/>
      <c r="R269" s="2"/>
      <c r="S269" s="1"/>
      <c r="T269" s="1"/>
    </row>
    <row r="270" spans="1:26" ht="12.75" x14ac:dyDescent="0.2">
      <c r="G270" s="3"/>
      <c r="H270" s="2"/>
      <c r="I270" s="1"/>
      <c r="J270" s="1"/>
      <c r="R270" s="2"/>
      <c r="S270" s="1"/>
      <c r="T270" s="1"/>
    </row>
    <row r="271" spans="1:26" ht="12.75" x14ac:dyDescent="0.2">
      <c r="G271" s="3"/>
      <c r="H271" s="2"/>
      <c r="I271" s="1"/>
      <c r="J271" s="1"/>
      <c r="R271" s="2"/>
      <c r="S271" s="1"/>
      <c r="T271" s="1"/>
    </row>
    <row r="272" spans="1:26" ht="12.75" x14ac:dyDescent="0.2">
      <c r="G272" s="3"/>
      <c r="H272" s="2"/>
      <c r="I272" s="1"/>
      <c r="J272" s="1"/>
      <c r="R272" s="2"/>
      <c r="S272" s="1"/>
      <c r="T272" s="1"/>
    </row>
    <row r="273" spans="7:20" ht="12.75" x14ac:dyDescent="0.2">
      <c r="G273" s="3"/>
      <c r="H273" s="2"/>
      <c r="I273" s="1"/>
      <c r="J273" s="1"/>
      <c r="R273" s="2"/>
      <c r="S273" s="1"/>
      <c r="T273" s="1"/>
    </row>
    <row r="274" spans="7:20" ht="12.75" x14ac:dyDescent="0.2">
      <c r="G274" s="3"/>
      <c r="H274" s="2"/>
      <c r="I274" s="1"/>
      <c r="J274" s="1"/>
      <c r="R274" s="2"/>
      <c r="S274" s="1"/>
      <c r="T274" s="1"/>
    </row>
    <row r="275" spans="7:20" ht="12.75" x14ac:dyDescent="0.2">
      <c r="G275" s="3"/>
      <c r="H275" s="2"/>
      <c r="I275" s="1"/>
      <c r="J275" s="1"/>
      <c r="R275" s="2"/>
      <c r="S275" s="1"/>
      <c r="T275" s="1"/>
    </row>
    <row r="276" spans="7:20" ht="12.75" x14ac:dyDescent="0.2">
      <c r="G276" s="3"/>
      <c r="H276" s="2"/>
      <c r="I276" s="1"/>
      <c r="J276" s="1"/>
      <c r="R276" s="2"/>
      <c r="S276" s="1"/>
      <c r="T276" s="1"/>
    </row>
    <row r="277" spans="7:20" ht="12.75" x14ac:dyDescent="0.2">
      <c r="G277" s="3"/>
      <c r="H277" s="2"/>
      <c r="I277" s="1"/>
      <c r="J277" s="1"/>
      <c r="R277" s="2"/>
      <c r="S277" s="1"/>
      <c r="T277" s="1"/>
    </row>
    <row r="278" spans="7:20" ht="12.75" x14ac:dyDescent="0.2">
      <c r="G278" s="3"/>
      <c r="H278" s="2"/>
      <c r="I278" s="1"/>
      <c r="J278" s="1"/>
      <c r="R278" s="2"/>
      <c r="S278" s="1"/>
      <c r="T278" s="1"/>
    </row>
    <row r="279" spans="7:20" ht="12.75" x14ac:dyDescent="0.2">
      <c r="G279" s="3"/>
      <c r="H279" s="2"/>
      <c r="I279" s="1"/>
      <c r="J279" s="1"/>
      <c r="R279" s="2"/>
      <c r="S279" s="1"/>
      <c r="T279" s="1"/>
    </row>
    <row r="280" spans="7:20" ht="12.75" x14ac:dyDescent="0.2">
      <c r="G280" s="3"/>
      <c r="H280" s="2"/>
      <c r="I280" s="1"/>
      <c r="J280" s="1"/>
      <c r="R280" s="2"/>
      <c r="S280" s="1"/>
      <c r="T280" s="1"/>
    </row>
    <row r="281" spans="7:20" ht="12.75" x14ac:dyDescent="0.2">
      <c r="G281" s="3"/>
      <c r="H281" s="2"/>
      <c r="I281" s="1"/>
      <c r="J281" s="1"/>
      <c r="R281" s="2"/>
      <c r="S281" s="1"/>
      <c r="T281" s="1"/>
    </row>
    <row r="282" spans="7:20" ht="12.75" x14ac:dyDescent="0.2">
      <c r="G282" s="3"/>
      <c r="H282" s="2"/>
      <c r="I282" s="1"/>
      <c r="J282" s="1"/>
      <c r="R282" s="2"/>
      <c r="S282" s="1"/>
      <c r="T282" s="1"/>
    </row>
    <row r="283" spans="7:20" ht="12.75" x14ac:dyDescent="0.2">
      <c r="G283" s="3"/>
      <c r="H283" s="2"/>
      <c r="I283" s="1"/>
      <c r="J283" s="1"/>
      <c r="R283" s="2"/>
      <c r="S283" s="1"/>
      <c r="T283" s="1"/>
    </row>
    <row r="284" spans="7:20" ht="12.75" x14ac:dyDescent="0.2">
      <c r="G284" s="3"/>
      <c r="H284" s="2"/>
      <c r="I284" s="1"/>
      <c r="J284" s="1"/>
      <c r="R284" s="2"/>
      <c r="S284" s="1"/>
      <c r="T284" s="1"/>
    </row>
    <row r="285" spans="7:20" ht="12.75" x14ac:dyDescent="0.2">
      <c r="G285" s="3"/>
      <c r="H285" s="2"/>
      <c r="I285" s="1"/>
      <c r="J285" s="1"/>
      <c r="R285" s="2"/>
      <c r="S285" s="1"/>
      <c r="T285" s="1"/>
    </row>
    <row r="286" spans="7:20" ht="12.75" x14ac:dyDescent="0.2">
      <c r="G286" s="3"/>
      <c r="H286" s="2"/>
      <c r="I286" s="1"/>
      <c r="J286" s="1"/>
      <c r="R286" s="2"/>
      <c r="S286" s="1"/>
      <c r="T286" s="1"/>
    </row>
    <row r="287" spans="7:20" ht="12.75" x14ac:dyDescent="0.2">
      <c r="G287" s="3"/>
      <c r="H287" s="2"/>
      <c r="I287" s="1"/>
      <c r="J287" s="1"/>
      <c r="R287" s="2"/>
      <c r="S287" s="1"/>
      <c r="T287" s="1"/>
    </row>
    <row r="288" spans="7:20" ht="12.75" x14ac:dyDescent="0.2">
      <c r="G288" s="3"/>
      <c r="H288" s="2"/>
      <c r="I288" s="1"/>
      <c r="J288" s="1"/>
      <c r="R288" s="2"/>
      <c r="S288" s="1"/>
      <c r="T288" s="1"/>
    </row>
    <row r="289" spans="7:20" ht="12.75" x14ac:dyDescent="0.2">
      <c r="G289" s="3"/>
      <c r="H289" s="2"/>
      <c r="I289" s="1"/>
      <c r="J289" s="1"/>
      <c r="R289" s="2"/>
      <c r="S289" s="1"/>
      <c r="T289" s="1"/>
    </row>
    <row r="290" spans="7:20" ht="12.75" x14ac:dyDescent="0.2">
      <c r="G290" s="3"/>
      <c r="H290" s="2"/>
      <c r="I290" s="1"/>
      <c r="J290" s="1"/>
      <c r="R290" s="2"/>
      <c r="S290" s="1"/>
      <c r="T290" s="1"/>
    </row>
    <row r="291" spans="7:20" ht="12.75" x14ac:dyDescent="0.2">
      <c r="G291" s="3"/>
      <c r="H291" s="2"/>
      <c r="I291" s="1"/>
      <c r="J291" s="1"/>
      <c r="R291" s="2"/>
      <c r="S291" s="1"/>
      <c r="T291" s="1"/>
    </row>
    <row r="292" spans="7:20" ht="12.75" x14ac:dyDescent="0.2">
      <c r="G292" s="3"/>
      <c r="H292" s="2"/>
      <c r="I292" s="1"/>
      <c r="J292" s="1"/>
      <c r="R292" s="2"/>
      <c r="S292" s="1"/>
      <c r="T292" s="1"/>
    </row>
    <row r="293" spans="7:20" ht="12.75" x14ac:dyDescent="0.2">
      <c r="G293" s="3"/>
      <c r="H293" s="2"/>
      <c r="I293" s="1"/>
      <c r="J293" s="1"/>
      <c r="R293" s="2"/>
      <c r="S293" s="1"/>
      <c r="T293" s="1"/>
    </row>
    <row r="294" spans="7:20" ht="12.75" x14ac:dyDescent="0.2">
      <c r="G294" s="3"/>
      <c r="H294" s="2"/>
      <c r="I294" s="1"/>
      <c r="J294" s="1"/>
      <c r="R294" s="2"/>
      <c r="S294" s="1"/>
      <c r="T294" s="1"/>
    </row>
    <row r="295" spans="7:20" ht="12.75" x14ac:dyDescent="0.2">
      <c r="G295" s="3"/>
      <c r="H295" s="2"/>
      <c r="I295" s="1"/>
      <c r="J295" s="1"/>
      <c r="R295" s="2"/>
      <c r="S295" s="1"/>
      <c r="T295" s="1"/>
    </row>
    <row r="296" spans="7:20" ht="12.75" x14ac:dyDescent="0.2">
      <c r="G296" s="3"/>
      <c r="H296" s="2"/>
      <c r="I296" s="1"/>
      <c r="J296" s="1"/>
      <c r="R296" s="2"/>
      <c r="S296" s="1"/>
      <c r="T296" s="1"/>
    </row>
    <row r="297" spans="7:20" ht="12.75" x14ac:dyDescent="0.2">
      <c r="G297" s="3"/>
      <c r="H297" s="2"/>
      <c r="I297" s="1"/>
      <c r="J297" s="1"/>
      <c r="R297" s="2"/>
      <c r="S297" s="1"/>
      <c r="T297" s="1"/>
    </row>
    <row r="298" spans="7:20" ht="12.75" x14ac:dyDescent="0.2">
      <c r="G298" s="3"/>
      <c r="H298" s="2"/>
      <c r="I298" s="1"/>
      <c r="J298" s="1"/>
      <c r="R298" s="2"/>
      <c r="S298" s="1"/>
      <c r="T298" s="1"/>
    </row>
    <row r="299" spans="7:20" ht="12.75" x14ac:dyDescent="0.2">
      <c r="G299" s="3"/>
      <c r="H299" s="2"/>
      <c r="I299" s="1"/>
      <c r="J299" s="1"/>
      <c r="R299" s="2"/>
      <c r="S299" s="1"/>
      <c r="T299" s="1"/>
    </row>
    <row r="300" spans="7:20" ht="12.75" x14ac:dyDescent="0.2">
      <c r="G300" s="3"/>
      <c r="H300" s="2"/>
      <c r="I300" s="1"/>
      <c r="J300" s="1"/>
      <c r="R300" s="2"/>
      <c r="S300" s="1"/>
      <c r="T300" s="1"/>
    </row>
    <row r="301" spans="7:20" ht="12.75" x14ac:dyDescent="0.2">
      <c r="G301" s="3"/>
      <c r="H301" s="2"/>
      <c r="I301" s="1"/>
      <c r="J301" s="1"/>
      <c r="R301" s="2"/>
      <c r="S301" s="1"/>
      <c r="T301" s="1"/>
    </row>
    <row r="302" spans="7:20" ht="12.75" x14ac:dyDescent="0.2">
      <c r="G302" s="3"/>
      <c r="H302" s="2"/>
      <c r="I302" s="1"/>
      <c r="J302" s="1"/>
      <c r="R302" s="2"/>
      <c r="S302" s="1"/>
      <c r="T302" s="1"/>
    </row>
    <row r="303" spans="7:20" ht="12.75" x14ac:dyDescent="0.2">
      <c r="G303" s="3"/>
      <c r="H303" s="2"/>
      <c r="I303" s="1"/>
      <c r="J303" s="1"/>
      <c r="R303" s="2"/>
      <c r="S303" s="1"/>
      <c r="T303" s="1"/>
    </row>
    <row r="304" spans="7:20" ht="12.75" x14ac:dyDescent="0.2">
      <c r="G304" s="3"/>
      <c r="H304" s="2"/>
      <c r="I304" s="1"/>
      <c r="J304" s="1"/>
      <c r="R304" s="2"/>
      <c r="S304" s="1"/>
      <c r="T304" s="1"/>
    </row>
    <row r="305" spans="7:20" ht="12.75" x14ac:dyDescent="0.2">
      <c r="G305" s="3"/>
      <c r="H305" s="2"/>
      <c r="I305" s="1"/>
      <c r="J305" s="1"/>
      <c r="R305" s="2"/>
      <c r="S305" s="1"/>
      <c r="T305" s="1"/>
    </row>
    <row r="306" spans="7:20" ht="12.75" x14ac:dyDescent="0.2">
      <c r="G306" s="3"/>
      <c r="H306" s="2"/>
      <c r="I306" s="1"/>
      <c r="J306" s="1"/>
      <c r="R306" s="2"/>
      <c r="S306" s="1"/>
      <c r="T306" s="1"/>
    </row>
    <row r="307" spans="7:20" ht="12.75" x14ac:dyDescent="0.2">
      <c r="G307" s="3"/>
      <c r="H307" s="2"/>
      <c r="I307" s="1"/>
      <c r="J307" s="1"/>
      <c r="R307" s="2"/>
      <c r="S307" s="1"/>
      <c r="T307" s="1"/>
    </row>
    <row r="308" spans="7:20" ht="12.75" x14ac:dyDescent="0.2">
      <c r="G308" s="3"/>
      <c r="H308" s="2"/>
      <c r="I308" s="1"/>
      <c r="J308" s="1"/>
      <c r="R308" s="2"/>
      <c r="S308" s="1"/>
      <c r="T308" s="1"/>
    </row>
    <row r="309" spans="7:20" ht="12.75" x14ac:dyDescent="0.2">
      <c r="G309" s="3"/>
      <c r="H309" s="2"/>
      <c r="I309" s="1"/>
      <c r="J309" s="1"/>
      <c r="R309" s="2"/>
      <c r="S309" s="1"/>
      <c r="T309" s="1"/>
    </row>
    <row r="310" spans="7:20" ht="12.75" x14ac:dyDescent="0.2">
      <c r="G310" s="3"/>
      <c r="H310" s="2"/>
      <c r="I310" s="1"/>
      <c r="J310" s="1"/>
      <c r="R310" s="2"/>
      <c r="S310" s="1"/>
      <c r="T310" s="1"/>
    </row>
    <row r="311" spans="7:20" ht="12.75" x14ac:dyDescent="0.2">
      <c r="G311" s="3"/>
      <c r="H311" s="2"/>
      <c r="I311" s="1"/>
      <c r="J311" s="1"/>
      <c r="R311" s="2"/>
      <c r="S311" s="1"/>
      <c r="T311" s="1"/>
    </row>
    <row r="312" spans="7:20" ht="12.75" x14ac:dyDescent="0.2">
      <c r="G312" s="3"/>
      <c r="H312" s="2"/>
      <c r="I312" s="1"/>
      <c r="J312" s="1"/>
      <c r="R312" s="2"/>
      <c r="S312" s="1"/>
      <c r="T312" s="1"/>
    </row>
    <row r="313" spans="7:20" ht="12.75" x14ac:dyDescent="0.2">
      <c r="G313" s="3"/>
      <c r="H313" s="2"/>
      <c r="I313" s="1"/>
      <c r="J313" s="1"/>
      <c r="R313" s="2"/>
      <c r="S313" s="1"/>
      <c r="T313" s="1"/>
    </row>
    <row r="314" spans="7:20" ht="12.75" x14ac:dyDescent="0.2">
      <c r="G314" s="3"/>
      <c r="H314" s="2"/>
      <c r="I314" s="1"/>
      <c r="J314" s="1"/>
      <c r="R314" s="2"/>
      <c r="S314" s="1"/>
      <c r="T314" s="1"/>
    </row>
    <row r="315" spans="7:20" ht="12.75" x14ac:dyDescent="0.2">
      <c r="G315" s="3"/>
      <c r="H315" s="2"/>
      <c r="I315" s="1"/>
      <c r="J315" s="1"/>
      <c r="R315" s="2"/>
      <c r="S315" s="1"/>
      <c r="T315" s="1"/>
    </row>
    <row r="316" spans="7:20" ht="12.75" x14ac:dyDescent="0.2">
      <c r="G316" s="3"/>
      <c r="H316" s="2"/>
      <c r="I316" s="1"/>
      <c r="J316" s="1"/>
      <c r="R316" s="2"/>
      <c r="S316" s="1"/>
      <c r="T316" s="1"/>
    </row>
    <row r="317" spans="7:20" ht="12.75" x14ac:dyDescent="0.2">
      <c r="G317" s="3"/>
      <c r="H317" s="2"/>
      <c r="I317" s="1"/>
      <c r="J317" s="1"/>
      <c r="R317" s="2"/>
      <c r="S317" s="1"/>
      <c r="T317" s="1"/>
    </row>
    <row r="318" spans="7:20" ht="12.75" x14ac:dyDescent="0.2">
      <c r="G318" s="3"/>
      <c r="H318" s="2"/>
      <c r="I318" s="1"/>
      <c r="J318" s="1"/>
      <c r="R318" s="2"/>
      <c r="S318" s="1"/>
      <c r="T318" s="1"/>
    </row>
    <row r="319" spans="7:20" ht="12.75" x14ac:dyDescent="0.2">
      <c r="G319" s="3"/>
      <c r="H319" s="2"/>
      <c r="I319" s="1"/>
      <c r="J319" s="1"/>
      <c r="R319" s="2"/>
      <c r="S319" s="1"/>
      <c r="T319" s="1"/>
    </row>
    <row r="320" spans="7:20" ht="12.75" x14ac:dyDescent="0.2">
      <c r="G320" s="3"/>
      <c r="H320" s="2"/>
      <c r="I320" s="1"/>
      <c r="J320" s="1"/>
      <c r="R320" s="2"/>
      <c r="S320" s="1"/>
      <c r="T320" s="1"/>
    </row>
    <row r="321" spans="7:20" ht="12.75" x14ac:dyDescent="0.2">
      <c r="G321" s="3"/>
      <c r="H321" s="2"/>
      <c r="I321" s="1"/>
      <c r="J321" s="1"/>
      <c r="R321" s="2"/>
      <c r="S321" s="1"/>
      <c r="T321" s="1"/>
    </row>
    <row r="322" spans="7:20" ht="12.75" x14ac:dyDescent="0.2">
      <c r="G322" s="3"/>
      <c r="H322" s="2"/>
      <c r="I322" s="1"/>
      <c r="J322" s="1"/>
      <c r="R322" s="2"/>
      <c r="S322" s="1"/>
      <c r="T322" s="1"/>
    </row>
    <row r="323" spans="7:20" ht="12.75" x14ac:dyDescent="0.2">
      <c r="G323" s="3"/>
      <c r="H323" s="2"/>
      <c r="I323" s="1"/>
      <c r="J323" s="1"/>
      <c r="R323" s="2"/>
      <c r="S323" s="1"/>
      <c r="T323" s="1"/>
    </row>
    <row r="324" spans="7:20" ht="12.75" x14ac:dyDescent="0.2">
      <c r="G324" s="3"/>
      <c r="H324" s="2"/>
      <c r="I324" s="1"/>
      <c r="J324" s="1"/>
      <c r="R324" s="2"/>
      <c r="S324" s="1"/>
      <c r="T324" s="1"/>
    </row>
    <row r="325" spans="7:20" ht="12.75" x14ac:dyDescent="0.2">
      <c r="G325" s="3"/>
      <c r="H325" s="2"/>
      <c r="I325" s="1"/>
      <c r="J325" s="1"/>
      <c r="R325" s="2"/>
      <c r="S325" s="1"/>
      <c r="T325" s="1"/>
    </row>
    <row r="326" spans="7:20" ht="12.75" x14ac:dyDescent="0.2">
      <c r="G326" s="3"/>
      <c r="H326" s="2"/>
      <c r="I326" s="1"/>
      <c r="J326" s="1"/>
      <c r="R326" s="2"/>
      <c r="S326" s="1"/>
      <c r="T326" s="1"/>
    </row>
    <row r="327" spans="7:20" ht="12.75" x14ac:dyDescent="0.2">
      <c r="G327" s="3"/>
      <c r="H327" s="2"/>
      <c r="I327" s="1"/>
      <c r="J327" s="1"/>
      <c r="R327" s="2"/>
      <c r="S327" s="1"/>
      <c r="T327" s="1"/>
    </row>
    <row r="328" spans="7:20" ht="12.75" x14ac:dyDescent="0.2">
      <c r="G328" s="3"/>
      <c r="H328" s="2"/>
      <c r="I328" s="1"/>
      <c r="J328" s="1"/>
      <c r="R328" s="2"/>
      <c r="S328" s="1"/>
      <c r="T328" s="1"/>
    </row>
    <row r="329" spans="7:20" ht="12.75" x14ac:dyDescent="0.2">
      <c r="G329" s="3"/>
      <c r="H329" s="2"/>
      <c r="I329" s="1"/>
      <c r="J329" s="1"/>
      <c r="R329" s="2"/>
      <c r="S329" s="1"/>
      <c r="T329" s="1"/>
    </row>
    <row r="330" spans="7:20" ht="12.75" x14ac:dyDescent="0.2">
      <c r="G330" s="3"/>
      <c r="H330" s="2"/>
      <c r="I330" s="1"/>
      <c r="J330" s="1"/>
      <c r="R330" s="2"/>
      <c r="S330" s="1"/>
      <c r="T330" s="1"/>
    </row>
    <row r="331" spans="7:20" ht="12.75" x14ac:dyDescent="0.2">
      <c r="G331" s="3"/>
      <c r="H331" s="2"/>
      <c r="I331" s="1"/>
      <c r="J331" s="1"/>
      <c r="R331" s="2"/>
      <c r="S331" s="1"/>
      <c r="T331" s="1"/>
    </row>
    <row r="332" spans="7:20" ht="12.75" x14ac:dyDescent="0.2">
      <c r="G332" s="3"/>
      <c r="H332" s="2"/>
      <c r="I332" s="1"/>
      <c r="J332" s="1"/>
      <c r="R332" s="2"/>
      <c r="S332" s="1"/>
      <c r="T332" s="1"/>
    </row>
    <row r="333" spans="7:20" ht="12.75" x14ac:dyDescent="0.2">
      <c r="G333" s="3"/>
      <c r="H333" s="2"/>
      <c r="I333" s="1"/>
      <c r="J333" s="1"/>
      <c r="R333" s="2"/>
      <c r="S333" s="1"/>
      <c r="T333" s="1"/>
    </row>
    <row r="334" spans="7:20" ht="12.75" x14ac:dyDescent="0.2">
      <c r="G334" s="3"/>
      <c r="H334" s="2"/>
      <c r="I334" s="1"/>
      <c r="J334" s="1"/>
      <c r="R334" s="2"/>
      <c r="S334" s="1"/>
      <c r="T334" s="1"/>
    </row>
    <row r="335" spans="7:20" ht="12.75" x14ac:dyDescent="0.2">
      <c r="G335" s="3"/>
      <c r="H335" s="2"/>
      <c r="I335" s="1"/>
      <c r="J335" s="1"/>
      <c r="R335" s="2"/>
      <c r="S335" s="1"/>
      <c r="T335" s="1"/>
    </row>
    <row r="336" spans="7:20" ht="12.75" x14ac:dyDescent="0.2">
      <c r="G336" s="3"/>
      <c r="H336" s="2"/>
      <c r="I336" s="1"/>
      <c r="J336" s="1"/>
      <c r="R336" s="2"/>
      <c r="S336" s="1"/>
      <c r="T336" s="1"/>
    </row>
    <row r="337" spans="7:20" ht="12.75" x14ac:dyDescent="0.2">
      <c r="G337" s="3"/>
      <c r="H337" s="2"/>
      <c r="I337" s="1"/>
      <c r="J337" s="1"/>
      <c r="R337" s="2"/>
      <c r="S337" s="1"/>
      <c r="T337" s="1"/>
    </row>
    <row r="338" spans="7:20" ht="12.75" x14ac:dyDescent="0.2">
      <c r="G338" s="3"/>
      <c r="H338" s="2"/>
      <c r="I338" s="1"/>
      <c r="J338" s="1"/>
      <c r="R338" s="2"/>
      <c r="S338" s="1"/>
      <c r="T338" s="1"/>
    </row>
    <row r="339" spans="7:20" ht="12.75" x14ac:dyDescent="0.2">
      <c r="G339" s="3"/>
      <c r="H339" s="2"/>
      <c r="I339" s="1"/>
      <c r="J339" s="1"/>
      <c r="R339" s="2"/>
      <c r="S339" s="1"/>
      <c r="T339" s="1"/>
    </row>
    <row r="340" spans="7:20" ht="12.75" x14ac:dyDescent="0.2">
      <c r="G340" s="3"/>
      <c r="H340" s="2"/>
      <c r="I340" s="1"/>
      <c r="J340" s="1"/>
      <c r="R340" s="2"/>
      <c r="S340" s="1"/>
      <c r="T340" s="1"/>
    </row>
    <row r="341" spans="7:20" ht="12.75" x14ac:dyDescent="0.2">
      <c r="G341" s="3"/>
      <c r="H341" s="2"/>
      <c r="I341" s="1"/>
      <c r="J341" s="1"/>
      <c r="R341" s="2"/>
      <c r="S341" s="1"/>
      <c r="T341" s="1"/>
    </row>
    <row r="342" spans="7:20" ht="12.75" x14ac:dyDescent="0.2">
      <c r="G342" s="3"/>
      <c r="H342" s="2"/>
      <c r="I342" s="1"/>
      <c r="J342" s="1"/>
      <c r="R342" s="2"/>
      <c r="S342" s="1"/>
      <c r="T342" s="1"/>
    </row>
    <row r="343" spans="7:20" ht="12.75" x14ac:dyDescent="0.2">
      <c r="G343" s="3"/>
      <c r="H343" s="2"/>
      <c r="I343" s="1"/>
      <c r="J343" s="1"/>
      <c r="R343" s="2"/>
      <c r="S343" s="1"/>
      <c r="T343" s="1"/>
    </row>
    <row r="344" spans="7:20" ht="12.75" x14ac:dyDescent="0.2">
      <c r="G344" s="3"/>
      <c r="H344" s="2"/>
      <c r="I344" s="1"/>
      <c r="J344" s="1"/>
      <c r="R344" s="2"/>
      <c r="S344" s="1"/>
      <c r="T344" s="1"/>
    </row>
    <row r="345" spans="7:20" ht="12.75" x14ac:dyDescent="0.2">
      <c r="G345" s="3"/>
      <c r="H345" s="2"/>
      <c r="I345" s="1"/>
      <c r="J345" s="1"/>
      <c r="R345" s="2"/>
      <c r="S345" s="1"/>
      <c r="T345" s="1"/>
    </row>
    <row r="346" spans="7:20" ht="12.75" x14ac:dyDescent="0.2">
      <c r="G346" s="3"/>
      <c r="H346" s="2"/>
      <c r="I346" s="1"/>
      <c r="J346" s="1"/>
      <c r="R346" s="2"/>
      <c r="S346" s="1"/>
      <c r="T346" s="1"/>
    </row>
    <row r="347" spans="7:20" ht="12.75" x14ac:dyDescent="0.2">
      <c r="G347" s="3"/>
      <c r="H347" s="2"/>
      <c r="I347" s="1"/>
      <c r="J347" s="1"/>
      <c r="R347" s="2"/>
      <c r="S347" s="1"/>
      <c r="T347" s="1"/>
    </row>
    <row r="348" spans="7:20" ht="12.75" x14ac:dyDescent="0.2">
      <c r="G348" s="3"/>
      <c r="H348" s="2"/>
      <c r="I348" s="1"/>
      <c r="J348" s="1"/>
      <c r="R348" s="2"/>
      <c r="S348" s="1"/>
      <c r="T348" s="1"/>
    </row>
    <row r="349" spans="7:20" ht="12.75" x14ac:dyDescent="0.2">
      <c r="G349" s="3"/>
      <c r="H349" s="2"/>
      <c r="I349" s="1"/>
      <c r="J349" s="1"/>
      <c r="R349" s="2"/>
      <c r="S349" s="1"/>
      <c r="T349" s="1"/>
    </row>
    <row r="350" spans="7:20" ht="12.75" x14ac:dyDescent="0.2">
      <c r="G350" s="3"/>
      <c r="H350" s="2"/>
      <c r="I350" s="1"/>
      <c r="J350" s="1"/>
      <c r="R350" s="2"/>
      <c r="S350" s="1"/>
      <c r="T350" s="1"/>
    </row>
    <row r="351" spans="7:20" ht="12.75" x14ac:dyDescent="0.2">
      <c r="G351" s="3"/>
      <c r="H351" s="2"/>
      <c r="I351" s="1"/>
      <c r="J351" s="1"/>
      <c r="R351" s="2"/>
      <c r="S351" s="1"/>
      <c r="T351" s="1"/>
    </row>
    <row r="352" spans="7:20" ht="12.75" x14ac:dyDescent="0.2">
      <c r="G352" s="3"/>
      <c r="H352" s="2"/>
      <c r="I352" s="1"/>
      <c r="J352" s="1"/>
      <c r="R352" s="2"/>
      <c r="S352" s="1"/>
      <c r="T352" s="1"/>
    </row>
    <row r="353" spans="7:20" ht="12.75" x14ac:dyDescent="0.2">
      <c r="G353" s="3"/>
      <c r="H353" s="2"/>
      <c r="I353" s="1"/>
      <c r="J353" s="1"/>
      <c r="R353" s="2"/>
      <c r="S353" s="1"/>
      <c r="T353" s="1"/>
    </row>
    <row r="354" spans="7:20" ht="12.75" x14ac:dyDescent="0.2">
      <c r="G354" s="3"/>
      <c r="H354" s="2"/>
      <c r="I354" s="1"/>
      <c r="J354" s="1"/>
      <c r="R354" s="2"/>
      <c r="S354" s="1"/>
      <c r="T354" s="1"/>
    </row>
    <row r="355" spans="7:20" ht="12.75" x14ac:dyDescent="0.2">
      <c r="G355" s="3"/>
      <c r="H355" s="2"/>
      <c r="I355" s="1"/>
      <c r="J355" s="1"/>
      <c r="R355" s="2"/>
      <c r="S355" s="1"/>
      <c r="T355" s="1"/>
    </row>
    <row r="356" spans="7:20" ht="12.75" x14ac:dyDescent="0.2">
      <c r="G356" s="3"/>
      <c r="H356" s="2"/>
      <c r="I356" s="1"/>
      <c r="J356" s="1"/>
      <c r="R356" s="2"/>
      <c r="S356" s="1"/>
      <c r="T356" s="1"/>
    </row>
    <row r="357" spans="7:20" ht="12.75" x14ac:dyDescent="0.2">
      <c r="G357" s="3"/>
      <c r="H357" s="2"/>
      <c r="I357" s="1"/>
      <c r="J357" s="1"/>
      <c r="R357" s="2"/>
      <c r="S357" s="1"/>
      <c r="T357" s="1"/>
    </row>
    <row r="358" spans="7:20" ht="12.75" x14ac:dyDescent="0.2">
      <c r="G358" s="3"/>
      <c r="H358" s="2"/>
      <c r="I358" s="1"/>
      <c r="J358" s="1"/>
      <c r="R358" s="2"/>
      <c r="S358" s="1"/>
      <c r="T358" s="1"/>
    </row>
    <row r="359" spans="7:20" ht="12.75" x14ac:dyDescent="0.2">
      <c r="G359" s="3"/>
      <c r="H359" s="2"/>
      <c r="I359" s="1"/>
      <c r="J359" s="1"/>
      <c r="R359" s="2"/>
      <c r="S359" s="1"/>
      <c r="T359" s="1"/>
    </row>
    <row r="360" spans="7:20" ht="12.75" x14ac:dyDescent="0.2">
      <c r="G360" s="3"/>
      <c r="H360" s="2"/>
      <c r="I360" s="1"/>
      <c r="J360" s="1"/>
      <c r="R360" s="2"/>
      <c r="S360" s="1"/>
      <c r="T360" s="1"/>
    </row>
    <row r="361" spans="7:20" ht="12.75" x14ac:dyDescent="0.2">
      <c r="G361" s="3"/>
      <c r="H361" s="2"/>
      <c r="I361" s="1"/>
      <c r="J361" s="1"/>
      <c r="R361" s="2"/>
      <c r="S361" s="1"/>
      <c r="T361" s="1"/>
    </row>
    <row r="362" spans="7:20" ht="12.75" x14ac:dyDescent="0.2">
      <c r="G362" s="3"/>
      <c r="H362" s="2"/>
      <c r="I362" s="1"/>
      <c r="J362" s="1"/>
      <c r="R362" s="2"/>
      <c r="S362" s="1"/>
      <c r="T362" s="1"/>
    </row>
    <row r="363" spans="7:20" ht="12.75" x14ac:dyDescent="0.2">
      <c r="G363" s="3"/>
      <c r="H363" s="2"/>
      <c r="I363" s="1"/>
      <c r="J363" s="1"/>
      <c r="R363" s="2"/>
      <c r="S363" s="1"/>
      <c r="T363" s="1"/>
    </row>
    <row r="364" spans="7:20" ht="12.75" x14ac:dyDescent="0.2">
      <c r="G364" s="3"/>
      <c r="H364" s="2"/>
      <c r="I364" s="1"/>
      <c r="J364" s="1"/>
      <c r="R364" s="2"/>
      <c r="S364" s="1"/>
      <c r="T364" s="1"/>
    </row>
    <row r="365" spans="7:20" ht="12.75" x14ac:dyDescent="0.2">
      <c r="G365" s="3"/>
      <c r="H365" s="2"/>
      <c r="I365" s="1"/>
      <c r="J365" s="1"/>
      <c r="R365" s="2"/>
      <c r="S365" s="1"/>
      <c r="T365" s="1"/>
    </row>
    <row r="366" spans="7:20" ht="12.75" x14ac:dyDescent="0.2">
      <c r="G366" s="3"/>
      <c r="H366" s="2"/>
      <c r="I366" s="1"/>
      <c r="J366" s="1"/>
      <c r="R366" s="2"/>
      <c r="S366" s="1"/>
      <c r="T366" s="1"/>
    </row>
    <row r="367" spans="7:20" ht="12.75" x14ac:dyDescent="0.2">
      <c r="G367" s="3"/>
      <c r="H367" s="2"/>
      <c r="I367" s="1"/>
      <c r="J367" s="1"/>
      <c r="R367" s="2"/>
      <c r="S367" s="1"/>
      <c r="T367" s="1"/>
    </row>
    <row r="368" spans="7:20" ht="12.75" x14ac:dyDescent="0.2">
      <c r="G368" s="3"/>
      <c r="H368" s="2"/>
      <c r="I368" s="1"/>
      <c r="J368" s="1"/>
      <c r="R368" s="2"/>
      <c r="S368" s="1"/>
      <c r="T368" s="1"/>
    </row>
    <row r="369" spans="7:20" ht="12.75" x14ac:dyDescent="0.2">
      <c r="G369" s="3"/>
      <c r="H369" s="2"/>
      <c r="I369" s="1"/>
      <c r="J369" s="1"/>
      <c r="R369" s="2"/>
      <c r="S369" s="1"/>
      <c r="T369" s="1"/>
    </row>
    <row r="370" spans="7:20" ht="12.75" x14ac:dyDescent="0.2">
      <c r="G370" s="3"/>
      <c r="H370" s="2"/>
      <c r="I370" s="1"/>
      <c r="J370" s="1"/>
      <c r="R370" s="2"/>
      <c r="S370" s="1"/>
      <c r="T370" s="1"/>
    </row>
    <row r="371" spans="7:20" ht="12.75" x14ac:dyDescent="0.2">
      <c r="G371" s="3"/>
      <c r="H371" s="2"/>
      <c r="I371" s="1"/>
      <c r="J371" s="1"/>
      <c r="R371" s="2"/>
      <c r="S371" s="1"/>
      <c r="T371" s="1"/>
    </row>
    <row r="372" spans="7:20" ht="12.75" x14ac:dyDescent="0.2">
      <c r="G372" s="3"/>
      <c r="H372" s="2"/>
      <c r="I372" s="1"/>
      <c r="J372" s="1"/>
      <c r="R372" s="2"/>
      <c r="S372" s="1"/>
      <c r="T372" s="1"/>
    </row>
    <row r="373" spans="7:20" ht="12.75" x14ac:dyDescent="0.2">
      <c r="G373" s="3"/>
      <c r="H373" s="2"/>
      <c r="I373" s="1"/>
      <c r="J373" s="1"/>
      <c r="R373" s="2"/>
      <c r="S373" s="1"/>
      <c r="T373" s="1"/>
    </row>
    <row r="374" spans="7:20" ht="12.75" x14ac:dyDescent="0.2">
      <c r="G374" s="3"/>
      <c r="H374" s="2"/>
      <c r="I374" s="1"/>
      <c r="J374" s="1"/>
      <c r="R374" s="2"/>
      <c r="S374" s="1"/>
      <c r="T374" s="1"/>
    </row>
    <row r="375" spans="7:20" ht="12.75" x14ac:dyDescent="0.2">
      <c r="G375" s="3"/>
      <c r="H375" s="2"/>
      <c r="I375" s="1"/>
      <c r="J375" s="1"/>
      <c r="R375" s="2"/>
      <c r="S375" s="1"/>
      <c r="T375" s="1"/>
    </row>
    <row r="376" spans="7:20" ht="12.75" x14ac:dyDescent="0.2">
      <c r="G376" s="3"/>
      <c r="H376" s="2"/>
      <c r="I376" s="1"/>
      <c r="J376" s="1"/>
      <c r="R376" s="2"/>
      <c r="S376" s="1"/>
      <c r="T376" s="1"/>
    </row>
    <row r="377" spans="7:20" ht="12.75" x14ac:dyDescent="0.2">
      <c r="G377" s="3"/>
      <c r="H377" s="2"/>
      <c r="I377" s="1"/>
      <c r="J377" s="1"/>
      <c r="R377" s="2"/>
      <c r="S377" s="1"/>
      <c r="T377" s="1"/>
    </row>
    <row r="378" spans="7:20" ht="12.75" x14ac:dyDescent="0.2">
      <c r="G378" s="3"/>
      <c r="H378" s="2"/>
      <c r="I378" s="1"/>
      <c r="J378" s="1"/>
      <c r="R378" s="2"/>
      <c r="S378" s="1"/>
      <c r="T378" s="1"/>
    </row>
    <row r="379" spans="7:20" ht="12.75" x14ac:dyDescent="0.2">
      <c r="G379" s="3"/>
      <c r="H379" s="2"/>
      <c r="I379" s="1"/>
      <c r="J379" s="1"/>
      <c r="R379" s="2"/>
      <c r="S379" s="1"/>
      <c r="T379" s="1"/>
    </row>
    <row r="380" spans="7:20" ht="12.75" x14ac:dyDescent="0.2">
      <c r="G380" s="3"/>
      <c r="H380" s="2"/>
      <c r="I380" s="1"/>
      <c r="J380" s="1"/>
      <c r="R380" s="2"/>
      <c r="S380" s="1"/>
      <c r="T380" s="1"/>
    </row>
    <row r="381" spans="7:20" ht="12.75" x14ac:dyDescent="0.2">
      <c r="G381" s="3"/>
      <c r="H381" s="2"/>
      <c r="I381" s="1"/>
      <c r="J381" s="1"/>
      <c r="R381" s="2"/>
      <c r="S381" s="1"/>
      <c r="T381" s="1"/>
    </row>
    <row r="382" spans="7:20" ht="12.75" x14ac:dyDescent="0.2">
      <c r="G382" s="3"/>
      <c r="H382" s="2"/>
      <c r="I382" s="1"/>
      <c r="J382" s="1"/>
      <c r="R382" s="2"/>
      <c r="S382" s="1"/>
      <c r="T382" s="1"/>
    </row>
    <row r="383" spans="7:20" ht="12.75" x14ac:dyDescent="0.2">
      <c r="G383" s="3"/>
      <c r="H383" s="2"/>
      <c r="I383" s="1"/>
      <c r="J383" s="1"/>
      <c r="R383" s="2"/>
      <c r="S383" s="1"/>
      <c r="T383" s="1"/>
    </row>
    <row r="384" spans="7:20" ht="12.75" x14ac:dyDescent="0.2">
      <c r="G384" s="3"/>
      <c r="H384" s="2"/>
      <c r="I384" s="1"/>
      <c r="J384" s="1"/>
      <c r="R384" s="2"/>
      <c r="S384" s="1"/>
      <c r="T384" s="1"/>
    </row>
    <row r="385" spans="7:20" ht="12.75" x14ac:dyDescent="0.2">
      <c r="G385" s="3"/>
      <c r="H385" s="2"/>
      <c r="I385" s="1"/>
      <c r="J385" s="1"/>
      <c r="R385" s="2"/>
      <c r="S385" s="1"/>
      <c r="T385" s="1"/>
    </row>
    <row r="386" spans="7:20" ht="12.75" x14ac:dyDescent="0.2">
      <c r="G386" s="3"/>
      <c r="H386" s="2"/>
      <c r="I386" s="1"/>
      <c r="J386" s="1"/>
      <c r="R386" s="2"/>
      <c r="S386" s="1"/>
      <c r="T386" s="1"/>
    </row>
    <row r="387" spans="7:20" ht="12.75" x14ac:dyDescent="0.2">
      <c r="G387" s="3"/>
      <c r="H387" s="2"/>
      <c r="I387" s="1"/>
      <c r="J387" s="1"/>
      <c r="R387" s="2"/>
      <c r="S387" s="1"/>
      <c r="T387" s="1"/>
    </row>
    <row r="388" spans="7:20" ht="12.75" x14ac:dyDescent="0.2">
      <c r="G388" s="3"/>
      <c r="H388" s="2"/>
      <c r="I388" s="1"/>
      <c r="J388" s="1"/>
      <c r="R388" s="2"/>
      <c r="S388" s="1"/>
      <c r="T388" s="1"/>
    </row>
    <row r="389" spans="7:20" ht="12.75" x14ac:dyDescent="0.2">
      <c r="G389" s="3"/>
      <c r="H389" s="2"/>
      <c r="I389" s="1"/>
      <c r="J389" s="1"/>
      <c r="R389" s="2"/>
      <c r="S389" s="1"/>
      <c r="T389" s="1"/>
    </row>
    <row r="390" spans="7:20" ht="12.75" x14ac:dyDescent="0.2">
      <c r="G390" s="3"/>
      <c r="H390" s="2"/>
      <c r="I390" s="1"/>
      <c r="J390" s="1"/>
      <c r="R390" s="2"/>
      <c r="S390" s="1"/>
      <c r="T390" s="1"/>
    </row>
    <row r="391" spans="7:20" ht="12.75" x14ac:dyDescent="0.2">
      <c r="G391" s="3"/>
      <c r="H391" s="2"/>
      <c r="I391" s="1"/>
      <c r="J391" s="1"/>
      <c r="R391" s="2"/>
      <c r="S391" s="1"/>
      <c r="T391" s="1"/>
    </row>
    <row r="392" spans="7:20" ht="12.75" x14ac:dyDescent="0.2">
      <c r="G392" s="3"/>
      <c r="H392" s="2"/>
      <c r="I392" s="1"/>
      <c r="J392" s="1"/>
      <c r="R392" s="2"/>
      <c r="S392" s="1"/>
      <c r="T392" s="1"/>
    </row>
    <row r="393" spans="7:20" ht="12.75" x14ac:dyDescent="0.2">
      <c r="G393" s="3"/>
      <c r="H393" s="2"/>
      <c r="I393" s="1"/>
      <c r="J393" s="1"/>
      <c r="R393" s="2"/>
      <c r="S393" s="1"/>
      <c r="T393" s="1"/>
    </row>
    <row r="394" spans="7:20" ht="12.75" x14ac:dyDescent="0.2">
      <c r="G394" s="3"/>
      <c r="H394" s="2"/>
      <c r="I394" s="1"/>
      <c r="J394" s="1"/>
      <c r="R394" s="2"/>
      <c r="S394" s="1"/>
      <c r="T394" s="1"/>
    </row>
    <row r="395" spans="7:20" ht="12.75" x14ac:dyDescent="0.2">
      <c r="G395" s="3"/>
      <c r="H395" s="2"/>
      <c r="I395" s="1"/>
      <c r="J395" s="1"/>
      <c r="R395" s="2"/>
      <c r="S395" s="1"/>
      <c r="T395" s="1"/>
    </row>
    <row r="396" spans="7:20" ht="12.75" x14ac:dyDescent="0.2">
      <c r="G396" s="3"/>
      <c r="H396" s="2"/>
      <c r="I396" s="1"/>
      <c r="J396" s="1"/>
      <c r="R396" s="2"/>
      <c r="S396" s="1"/>
      <c r="T396" s="1"/>
    </row>
    <row r="397" spans="7:20" ht="12.75" x14ac:dyDescent="0.2">
      <c r="G397" s="3"/>
      <c r="H397" s="2"/>
      <c r="I397" s="1"/>
      <c r="J397" s="1"/>
      <c r="R397" s="2"/>
      <c r="S397" s="1"/>
      <c r="T397" s="1"/>
    </row>
    <row r="398" spans="7:20" ht="12.75" x14ac:dyDescent="0.2">
      <c r="G398" s="3"/>
      <c r="H398" s="2"/>
      <c r="I398" s="1"/>
      <c r="J398" s="1"/>
      <c r="R398" s="2"/>
      <c r="S398" s="1"/>
      <c r="T398" s="1"/>
    </row>
    <row r="399" spans="7:20" ht="12.75" x14ac:dyDescent="0.2">
      <c r="G399" s="3"/>
      <c r="H399" s="2"/>
      <c r="I399" s="1"/>
      <c r="J399" s="1"/>
      <c r="R399" s="2"/>
      <c r="S399" s="1"/>
      <c r="T399" s="1"/>
    </row>
    <row r="400" spans="7:20" ht="12.75" x14ac:dyDescent="0.2">
      <c r="G400" s="3"/>
      <c r="H400" s="2"/>
      <c r="I400" s="1"/>
      <c r="J400" s="1"/>
      <c r="R400" s="2"/>
      <c r="S400" s="1"/>
      <c r="T400" s="1"/>
    </row>
    <row r="401" spans="7:20" ht="12.75" x14ac:dyDescent="0.2">
      <c r="G401" s="3"/>
      <c r="H401" s="2"/>
      <c r="I401" s="1"/>
      <c r="J401" s="1"/>
      <c r="R401" s="2"/>
      <c r="S401" s="1"/>
      <c r="T401" s="1"/>
    </row>
    <row r="402" spans="7:20" ht="12.75" x14ac:dyDescent="0.2">
      <c r="G402" s="3"/>
      <c r="H402" s="2"/>
      <c r="I402" s="1"/>
      <c r="J402" s="1"/>
      <c r="R402" s="2"/>
      <c r="S402" s="1"/>
      <c r="T402" s="1"/>
    </row>
    <row r="403" spans="7:20" ht="12.75" x14ac:dyDescent="0.2">
      <c r="G403" s="3"/>
      <c r="H403" s="2"/>
      <c r="I403" s="1"/>
      <c r="J403" s="1"/>
      <c r="R403" s="2"/>
      <c r="S403" s="1"/>
      <c r="T403" s="1"/>
    </row>
    <row r="404" spans="7:20" ht="12.75" x14ac:dyDescent="0.2">
      <c r="G404" s="3"/>
      <c r="H404" s="2"/>
      <c r="I404" s="1"/>
      <c r="J404" s="1"/>
      <c r="R404" s="2"/>
      <c r="S404" s="1"/>
      <c r="T404" s="1"/>
    </row>
    <row r="405" spans="7:20" ht="12.75" x14ac:dyDescent="0.2">
      <c r="G405" s="3"/>
      <c r="H405" s="2"/>
      <c r="I405" s="1"/>
      <c r="J405" s="1"/>
      <c r="R405" s="2"/>
      <c r="S405" s="1"/>
      <c r="T405" s="1"/>
    </row>
    <row r="406" spans="7:20" ht="12.75" x14ac:dyDescent="0.2">
      <c r="G406" s="3"/>
      <c r="H406" s="2"/>
      <c r="I406" s="1"/>
      <c r="J406" s="1"/>
      <c r="R406" s="2"/>
      <c r="S406" s="1"/>
      <c r="T406" s="1"/>
    </row>
    <row r="407" spans="7:20" ht="12.75" x14ac:dyDescent="0.2">
      <c r="G407" s="3"/>
      <c r="H407" s="2"/>
      <c r="I407" s="1"/>
      <c r="J407" s="1"/>
      <c r="R407" s="2"/>
      <c r="S407" s="1"/>
      <c r="T407" s="1"/>
    </row>
    <row r="408" spans="7:20" ht="12.75" x14ac:dyDescent="0.2">
      <c r="G408" s="3"/>
      <c r="H408" s="2"/>
      <c r="I408" s="1"/>
      <c r="J408" s="1"/>
      <c r="R408" s="2"/>
      <c r="S408" s="1"/>
      <c r="T408" s="1"/>
    </row>
    <row r="409" spans="7:20" ht="12.75" x14ac:dyDescent="0.2">
      <c r="G409" s="3"/>
      <c r="H409" s="2"/>
      <c r="I409" s="1"/>
      <c r="J409" s="1"/>
      <c r="R409" s="2"/>
      <c r="S409" s="1"/>
      <c r="T409" s="1"/>
    </row>
    <row r="410" spans="7:20" ht="12.75" x14ac:dyDescent="0.2">
      <c r="G410" s="3"/>
      <c r="H410" s="2"/>
      <c r="I410" s="1"/>
      <c r="J410" s="1"/>
      <c r="R410" s="2"/>
      <c r="S410" s="1"/>
      <c r="T410" s="1"/>
    </row>
    <row r="411" spans="7:20" ht="12.75" x14ac:dyDescent="0.2">
      <c r="G411" s="3"/>
      <c r="H411" s="2"/>
      <c r="I411" s="1"/>
      <c r="J411" s="1"/>
      <c r="R411" s="2"/>
      <c r="S411" s="1"/>
      <c r="T411" s="1"/>
    </row>
    <row r="412" spans="7:20" ht="12.75" x14ac:dyDescent="0.2">
      <c r="G412" s="3"/>
      <c r="H412" s="2"/>
      <c r="I412" s="1"/>
      <c r="J412" s="1"/>
      <c r="R412" s="2"/>
      <c r="S412" s="1"/>
      <c r="T412" s="1"/>
    </row>
    <row r="413" spans="7:20" ht="12.75" x14ac:dyDescent="0.2">
      <c r="G413" s="3"/>
      <c r="H413" s="2"/>
      <c r="I413" s="1"/>
      <c r="J413" s="1"/>
      <c r="R413" s="2"/>
      <c r="S413" s="1"/>
      <c r="T413" s="1"/>
    </row>
    <row r="414" spans="7:20" ht="12.75" x14ac:dyDescent="0.2">
      <c r="G414" s="3"/>
      <c r="H414" s="2"/>
      <c r="I414" s="1"/>
      <c r="J414" s="1"/>
      <c r="R414" s="2"/>
      <c r="S414" s="1"/>
      <c r="T414" s="1"/>
    </row>
    <row r="415" spans="7:20" ht="12.75" x14ac:dyDescent="0.2">
      <c r="G415" s="3"/>
      <c r="H415" s="2"/>
      <c r="I415" s="1"/>
      <c r="J415" s="1"/>
      <c r="R415" s="2"/>
      <c r="S415" s="1"/>
      <c r="T415" s="1"/>
    </row>
    <row r="416" spans="7:20" ht="12.75" x14ac:dyDescent="0.2">
      <c r="G416" s="3"/>
      <c r="H416" s="2"/>
      <c r="I416" s="1"/>
      <c r="J416" s="1"/>
      <c r="R416" s="2"/>
      <c r="S416" s="1"/>
      <c r="T416" s="1"/>
    </row>
    <row r="417" spans="7:20" ht="12.75" x14ac:dyDescent="0.2">
      <c r="G417" s="3"/>
      <c r="H417" s="2"/>
      <c r="I417" s="1"/>
      <c r="J417" s="1"/>
      <c r="R417" s="2"/>
      <c r="S417" s="1"/>
      <c r="T417" s="1"/>
    </row>
    <row r="418" spans="7:20" ht="12.75" x14ac:dyDescent="0.2">
      <c r="G418" s="3"/>
      <c r="H418" s="2"/>
      <c r="I418" s="1"/>
      <c r="J418" s="1"/>
      <c r="R418" s="2"/>
      <c r="S418" s="1"/>
      <c r="T418" s="1"/>
    </row>
    <row r="419" spans="7:20" ht="12.75" x14ac:dyDescent="0.2">
      <c r="G419" s="3"/>
      <c r="H419" s="2"/>
      <c r="I419" s="1"/>
      <c r="J419" s="1"/>
      <c r="R419" s="2"/>
      <c r="S419" s="1"/>
      <c r="T419" s="1"/>
    </row>
    <row r="420" spans="7:20" ht="12.75" x14ac:dyDescent="0.2">
      <c r="G420" s="3"/>
      <c r="H420" s="2"/>
      <c r="I420" s="1"/>
      <c r="J420" s="1"/>
      <c r="R420" s="2"/>
      <c r="S420" s="1"/>
      <c r="T420" s="1"/>
    </row>
    <row r="421" spans="7:20" ht="12.75" x14ac:dyDescent="0.2">
      <c r="G421" s="3"/>
      <c r="H421" s="2"/>
      <c r="I421" s="1"/>
      <c r="J421" s="1"/>
      <c r="R421" s="2"/>
      <c r="S421" s="1"/>
      <c r="T421" s="1"/>
    </row>
    <row r="422" spans="7:20" ht="12.75" x14ac:dyDescent="0.2">
      <c r="G422" s="3"/>
      <c r="H422" s="2"/>
      <c r="I422" s="1"/>
      <c r="J422" s="1"/>
      <c r="R422" s="2"/>
      <c r="S422" s="1"/>
      <c r="T422" s="1"/>
    </row>
    <row r="423" spans="7:20" ht="12.75" x14ac:dyDescent="0.2">
      <c r="G423" s="3"/>
      <c r="H423" s="2"/>
      <c r="I423" s="1"/>
      <c r="J423" s="1"/>
      <c r="R423" s="2"/>
      <c r="S423" s="1"/>
      <c r="T423" s="1"/>
    </row>
    <row r="424" spans="7:20" ht="12.75" x14ac:dyDescent="0.2">
      <c r="G424" s="3"/>
      <c r="H424" s="2"/>
      <c r="I424" s="1"/>
      <c r="J424" s="1"/>
      <c r="R424" s="2"/>
      <c r="S424" s="1"/>
      <c r="T424" s="1"/>
    </row>
    <row r="425" spans="7:20" ht="12.75" x14ac:dyDescent="0.2">
      <c r="G425" s="3"/>
      <c r="H425" s="2"/>
      <c r="I425" s="1"/>
      <c r="J425" s="1"/>
      <c r="R425" s="2"/>
      <c r="S425" s="1"/>
      <c r="T425" s="1"/>
    </row>
    <row r="426" spans="7:20" ht="12.75" x14ac:dyDescent="0.2">
      <c r="G426" s="3"/>
      <c r="H426" s="2"/>
      <c r="I426" s="1"/>
      <c r="J426" s="1"/>
      <c r="R426" s="2"/>
      <c r="S426" s="1"/>
      <c r="T426" s="1"/>
    </row>
    <row r="427" spans="7:20" ht="12.75" x14ac:dyDescent="0.2">
      <c r="G427" s="3"/>
      <c r="H427" s="2"/>
      <c r="I427" s="1"/>
      <c r="J427" s="1"/>
      <c r="R427" s="2"/>
      <c r="S427" s="1"/>
      <c r="T427" s="1"/>
    </row>
    <row r="428" spans="7:20" ht="12.75" x14ac:dyDescent="0.2">
      <c r="G428" s="3"/>
      <c r="H428" s="2"/>
      <c r="I428" s="1"/>
      <c r="J428" s="1"/>
      <c r="R428" s="2"/>
      <c r="S428" s="1"/>
      <c r="T428" s="1"/>
    </row>
    <row r="429" spans="7:20" ht="12.75" x14ac:dyDescent="0.2">
      <c r="G429" s="3"/>
      <c r="H429" s="2"/>
      <c r="I429" s="1"/>
      <c r="J429" s="1"/>
      <c r="R429" s="2"/>
      <c r="S429" s="1"/>
      <c r="T429" s="1"/>
    </row>
    <row r="430" spans="7:20" ht="12.75" x14ac:dyDescent="0.2">
      <c r="G430" s="3"/>
      <c r="H430" s="2"/>
      <c r="I430" s="1"/>
      <c r="J430" s="1"/>
      <c r="R430" s="2"/>
      <c r="S430" s="1"/>
      <c r="T430" s="1"/>
    </row>
    <row r="431" spans="7:20" ht="12.75" x14ac:dyDescent="0.2">
      <c r="G431" s="3"/>
      <c r="H431" s="2"/>
      <c r="I431" s="1"/>
      <c r="J431" s="1"/>
      <c r="R431" s="2"/>
      <c r="S431" s="1"/>
      <c r="T431" s="1"/>
    </row>
    <row r="432" spans="7:20" ht="12.75" x14ac:dyDescent="0.2">
      <c r="G432" s="3"/>
      <c r="H432" s="2"/>
      <c r="I432" s="1"/>
      <c r="J432" s="1"/>
      <c r="R432" s="2"/>
      <c r="S432" s="1"/>
      <c r="T432" s="1"/>
    </row>
    <row r="433" spans="7:20" ht="12.75" x14ac:dyDescent="0.2">
      <c r="G433" s="3"/>
      <c r="H433" s="2"/>
      <c r="I433" s="1"/>
      <c r="J433" s="1"/>
      <c r="R433" s="2"/>
      <c r="S433" s="1"/>
      <c r="T433" s="1"/>
    </row>
    <row r="434" spans="7:20" ht="12.75" x14ac:dyDescent="0.2">
      <c r="G434" s="3"/>
      <c r="H434" s="2"/>
      <c r="I434" s="1"/>
      <c r="J434" s="1"/>
      <c r="R434" s="2"/>
      <c r="S434" s="1"/>
      <c r="T434" s="1"/>
    </row>
    <row r="435" spans="7:20" ht="12.75" x14ac:dyDescent="0.2">
      <c r="G435" s="3"/>
      <c r="H435" s="2"/>
      <c r="I435" s="1"/>
      <c r="J435" s="1"/>
      <c r="R435" s="2"/>
      <c r="S435" s="1"/>
      <c r="T435" s="1"/>
    </row>
    <row r="436" spans="7:20" ht="12.75" x14ac:dyDescent="0.2">
      <c r="G436" s="3"/>
      <c r="H436" s="2"/>
      <c r="I436" s="1"/>
      <c r="J436" s="1"/>
      <c r="R436" s="2"/>
      <c r="S436" s="1"/>
      <c r="T436" s="1"/>
    </row>
    <row r="437" spans="7:20" ht="12.75" x14ac:dyDescent="0.2">
      <c r="G437" s="3"/>
      <c r="H437" s="2"/>
      <c r="I437" s="1"/>
      <c r="J437" s="1"/>
      <c r="R437" s="2"/>
      <c r="S437" s="1"/>
      <c r="T437" s="1"/>
    </row>
    <row r="438" spans="7:20" ht="12.75" x14ac:dyDescent="0.2">
      <c r="G438" s="3"/>
      <c r="H438" s="2"/>
      <c r="I438" s="1"/>
      <c r="J438" s="1"/>
      <c r="R438" s="2"/>
      <c r="S438" s="1"/>
      <c r="T438" s="1"/>
    </row>
    <row r="439" spans="7:20" ht="12.75" x14ac:dyDescent="0.2">
      <c r="G439" s="3"/>
      <c r="H439" s="2"/>
      <c r="I439" s="1"/>
      <c r="J439" s="1"/>
      <c r="R439" s="2"/>
      <c r="S439" s="1"/>
      <c r="T439" s="1"/>
    </row>
    <row r="440" spans="7:20" ht="12.75" x14ac:dyDescent="0.2">
      <c r="G440" s="3"/>
      <c r="H440" s="2"/>
      <c r="I440" s="1"/>
      <c r="J440" s="1"/>
      <c r="R440" s="2"/>
      <c r="S440" s="1"/>
      <c r="T440" s="1"/>
    </row>
    <row r="441" spans="7:20" ht="12.75" x14ac:dyDescent="0.2">
      <c r="G441" s="3"/>
      <c r="H441" s="2"/>
      <c r="I441" s="1"/>
      <c r="J441" s="1"/>
      <c r="R441" s="2"/>
      <c r="S441" s="1"/>
      <c r="T441" s="1"/>
    </row>
    <row r="442" spans="7:20" ht="12.75" x14ac:dyDescent="0.2">
      <c r="G442" s="3"/>
      <c r="H442" s="2"/>
      <c r="I442" s="1"/>
      <c r="J442" s="1"/>
      <c r="R442" s="2"/>
      <c r="S442" s="1"/>
      <c r="T442" s="1"/>
    </row>
    <row r="443" spans="7:20" ht="12.75" x14ac:dyDescent="0.2">
      <c r="G443" s="3"/>
      <c r="H443" s="2"/>
      <c r="I443" s="1"/>
      <c r="J443" s="1"/>
      <c r="R443" s="2"/>
      <c r="S443" s="1"/>
      <c r="T443" s="1"/>
    </row>
    <row r="444" spans="7:20" ht="12.75" x14ac:dyDescent="0.2">
      <c r="G444" s="3"/>
      <c r="H444" s="2"/>
      <c r="I444" s="1"/>
      <c r="J444" s="1"/>
      <c r="R444" s="2"/>
      <c r="S444" s="1"/>
      <c r="T444" s="1"/>
    </row>
    <row r="445" spans="7:20" ht="12.75" x14ac:dyDescent="0.2">
      <c r="G445" s="3"/>
      <c r="H445" s="2"/>
      <c r="I445" s="1"/>
      <c r="J445" s="1"/>
      <c r="R445" s="2"/>
      <c r="S445" s="1"/>
      <c r="T445" s="1"/>
    </row>
    <row r="446" spans="7:20" ht="12.75" x14ac:dyDescent="0.2">
      <c r="G446" s="3"/>
      <c r="H446" s="2"/>
      <c r="I446" s="1"/>
      <c r="J446" s="1"/>
      <c r="R446" s="2"/>
      <c r="S446" s="1"/>
      <c r="T446" s="1"/>
    </row>
    <row r="447" spans="7:20" ht="12.75" x14ac:dyDescent="0.2">
      <c r="G447" s="3"/>
      <c r="H447" s="2"/>
      <c r="I447" s="1"/>
      <c r="J447" s="1"/>
      <c r="R447" s="2"/>
      <c r="S447" s="1"/>
      <c r="T447" s="1"/>
    </row>
    <row r="448" spans="7:20" ht="12.75" x14ac:dyDescent="0.2">
      <c r="G448" s="3"/>
      <c r="H448" s="2"/>
      <c r="I448" s="1"/>
      <c r="J448" s="1"/>
      <c r="R448" s="2"/>
      <c r="S448" s="1"/>
      <c r="T448" s="1"/>
    </row>
    <row r="449" spans="7:20" ht="12.75" x14ac:dyDescent="0.2">
      <c r="G449" s="3"/>
      <c r="H449" s="2"/>
      <c r="I449" s="1"/>
      <c r="J449" s="1"/>
      <c r="R449" s="2"/>
      <c r="S449" s="1"/>
      <c r="T449" s="1"/>
    </row>
    <row r="450" spans="7:20" ht="12.75" x14ac:dyDescent="0.2">
      <c r="G450" s="3"/>
      <c r="H450" s="2"/>
      <c r="I450" s="1"/>
      <c r="J450" s="1"/>
      <c r="R450" s="2"/>
      <c r="S450" s="1"/>
      <c r="T450" s="1"/>
    </row>
    <row r="451" spans="7:20" ht="12.75" x14ac:dyDescent="0.2">
      <c r="G451" s="3"/>
      <c r="H451" s="2"/>
      <c r="I451" s="1"/>
      <c r="J451" s="1"/>
      <c r="R451" s="2"/>
      <c r="S451" s="1"/>
      <c r="T451" s="1"/>
    </row>
    <row r="452" spans="7:20" ht="12.75" x14ac:dyDescent="0.2">
      <c r="G452" s="3"/>
      <c r="H452" s="2"/>
      <c r="I452" s="1"/>
      <c r="J452" s="1"/>
      <c r="R452" s="2"/>
      <c r="S452" s="1"/>
      <c r="T452" s="1"/>
    </row>
    <row r="453" spans="7:20" ht="12.75" x14ac:dyDescent="0.2">
      <c r="G453" s="3"/>
      <c r="H453" s="2"/>
      <c r="I453" s="1"/>
      <c r="J453" s="1"/>
      <c r="R453" s="2"/>
      <c r="S453" s="1"/>
      <c r="T453" s="1"/>
    </row>
    <row r="454" spans="7:20" ht="12.75" x14ac:dyDescent="0.2">
      <c r="G454" s="3"/>
      <c r="H454" s="2"/>
      <c r="I454" s="1"/>
      <c r="J454" s="1"/>
      <c r="R454" s="2"/>
      <c r="S454" s="1"/>
      <c r="T454" s="1"/>
    </row>
    <row r="455" spans="7:20" ht="12.75" x14ac:dyDescent="0.2">
      <c r="G455" s="3"/>
      <c r="H455" s="2"/>
      <c r="I455" s="1"/>
      <c r="J455" s="1"/>
      <c r="R455" s="2"/>
      <c r="S455" s="1"/>
      <c r="T455" s="1"/>
    </row>
    <row r="456" spans="7:20" ht="12.75" x14ac:dyDescent="0.2">
      <c r="G456" s="3"/>
      <c r="H456" s="2"/>
      <c r="I456" s="1"/>
      <c r="J456" s="1"/>
      <c r="R456" s="2"/>
      <c r="S456" s="1"/>
      <c r="T456" s="1"/>
    </row>
    <row r="457" spans="7:20" ht="12.75" x14ac:dyDescent="0.2">
      <c r="G457" s="3"/>
      <c r="H457" s="2"/>
      <c r="I457" s="1"/>
      <c r="J457" s="1"/>
      <c r="R457" s="2"/>
      <c r="S457" s="1"/>
      <c r="T457" s="1"/>
    </row>
    <row r="458" spans="7:20" ht="12.75" x14ac:dyDescent="0.2">
      <c r="G458" s="3"/>
      <c r="H458" s="2"/>
      <c r="I458" s="1"/>
      <c r="J458" s="1"/>
      <c r="R458" s="2"/>
      <c r="S458" s="1"/>
      <c r="T458" s="1"/>
    </row>
    <row r="459" spans="7:20" ht="12.75" x14ac:dyDescent="0.2">
      <c r="G459" s="3"/>
      <c r="H459" s="2"/>
      <c r="I459" s="1"/>
      <c r="J459" s="1"/>
      <c r="R459" s="2"/>
      <c r="S459" s="1"/>
      <c r="T459" s="1"/>
    </row>
    <row r="460" spans="7:20" ht="12.75" x14ac:dyDescent="0.2">
      <c r="G460" s="3"/>
      <c r="H460" s="2"/>
      <c r="I460" s="1"/>
      <c r="J460" s="1"/>
      <c r="R460" s="2"/>
      <c r="S460" s="1"/>
      <c r="T460" s="1"/>
    </row>
  </sheetData>
  <autoFilter ref="A1:AA205" xr:uid="{00000000-0009-0000-0000-000001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bdd_contratistas-2022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YADIRA CASTRO OBANDO</dc:creator>
  <cp:lastModifiedBy>LUZ YADIRA CASTRO OBANDO</cp:lastModifiedBy>
  <dcterms:created xsi:type="dcterms:W3CDTF">2022-04-27T14:29:29Z</dcterms:created>
  <dcterms:modified xsi:type="dcterms:W3CDTF">2022-04-27T14:32:50Z</dcterms:modified>
</cp:coreProperties>
</file>