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directorio_contratistas" sheetId="5" r:id="rId1"/>
    <sheet name="1" sheetId="1" state="hidden" r:id="rId2"/>
    <sheet name="2" sheetId="2" state="hidden" r:id="rId3"/>
    <sheet name="3" sheetId="3" state="hidden" r:id="rId4"/>
    <sheet name="4" sheetId="4" state="hidden" r:id="rId5"/>
    <sheet name="5" sheetId="6" state="hidden" r:id="rId6"/>
  </sheets>
  <definedNames>
    <definedName name="_xlnm._FilterDatabase" localSheetId="2" hidden="1">'2'!$A$2:$BL$151</definedName>
    <definedName name="_xlnm._FilterDatabase" localSheetId="3" hidden="1">'3'!$A$2:$BG$321</definedName>
    <definedName name="_xlnm._FilterDatabase" localSheetId="0" hidden="1">directorio_contratistas!$A$1:$O$142</definedName>
    <definedName name="derly">'1'!$D:$F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<sst xmlns="http://schemas.openxmlformats.org/spreadsheetml/2006/main" count="9379" uniqueCount="2904">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</sst>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0" fillId="0" borderId="0" xfId="0" applyFont="1" applyAlignment="1"/>
    <xf numFmtId="0" fontId="0" fillId="0" borderId="0" xfId="0" applyFont="1" applyAlignment="1"/>
    <xf numFmtId="0" fontId="18" fillId="0" borderId="0" xfId="0" applyFont="1" applyAlignment="1"/>
    <xf numFmtId="0" fontId="19"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24" fillId="0" borderId="5" xfId="0" applyFont="1" applyBorder="1" applyAlignment="1"/>
    <xf numFmtId="0" fontId="39" fillId="0" borderId="17" xfId="0" applyFont="1" applyBorder="1" applyAlignment="1">
      <alignment horizontal="center"/>
    </xf>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left"/>
    </xf>
    <xf numFmtId="0" fontId="20" fillId="0" borderId="1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J2" activePane="bottomRight" state="frozen"/>
      <selection pane="topRight" activeCell="E1" sqref="E1"/>
      <selection pane="bottomLeft" activeCell="A2" sqref="A2"/>
      <selection pane="bottomRight" activeCell="C23" sqref="C23"/>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'1'!A36</f>
        <v>CD-DTOR-001-2022</v>
      </c>
      <c r="C2" s="76" t="s">
        <v>2009</v>
      </c>
      <c r="D2" s="76" t="s">
        <v>2010</v>
      </c>
      <c r="E2" s="405">
        <f>VLOOKUP(B2,'1'!A:BK,21,0)</f>
        <v>40443831</v>
      </c>
      <c r="F2" s="406" t="s">
        <v>2011</v>
      </c>
      <c r="G2" s="407">
        <v>28385</v>
      </c>
      <c r="H2" s="406" t="s">
        <v>2011</v>
      </c>
      <c r="I2" s="408" t="s">
        <v>2012</v>
      </c>
      <c r="J2" s="409" t="s">
        <v>2013</v>
      </c>
      <c r="K2" s="410" t="str">
        <f>VLOOKUP(B2,'1'!A:BK,7,0)</f>
        <v>Prestar servicios Profesionales para el trámite de los procesos contractuales y pre-contractuales de la Dirección Territorial Orinoquia y sus áreas protegidas.</v>
      </c>
      <c r="L2" s="411" t="s">
        <v>2014</v>
      </c>
      <c r="M2" s="412">
        <v>3103321330</v>
      </c>
      <c r="N2" s="405">
        <f>VLOOKUP(B2,'1'!A:BK,16,0)</f>
        <v>5100000</v>
      </c>
      <c r="O2" s="410" t="str">
        <f>VLOOKUP(B2,'1'!A:BK,31,0)</f>
        <v>DTOR</v>
      </c>
    </row>
    <row r="3" spans="1:18">
      <c r="A3" s="64">
        <v>2</v>
      </c>
      <c r="B3" s="404" t="str">
        <f>'1'!A37</f>
        <v>CD-DTOR-002-2022</v>
      </c>
      <c r="C3" s="76" t="s">
        <v>2015</v>
      </c>
      <c r="D3" s="76" t="s">
        <v>2016</v>
      </c>
      <c r="E3" s="405">
        <f>VLOOKUP(B3,'1'!A:BK,21,0)</f>
        <v>1124191477</v>
      </c>
      <c r="F3" s="406" t="s">
        <v>2017</v>
      </c>
      <c r="G3" s="407">
        <v>35043</v>
      </c>
      <c r="H3" s="406" t="s">
        <v>2017</v>
      </c>
      <c r="I3" s="408" t="s">
        <v>2018</v>
      </c>
      <c r="J3" s="409" t="s">
        <v>2019</v>
      </c>
      <c r="K3" s="410" t="str">
        <f>VLOOKUP(B3,'1'!A:BK,7,0)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VLOOKUP(B3,'1'!A:BK,16,0)</f>
        <v>2812000</v>
      </c>
      <c r="O3" s="410" t="str">
        <f>VLOOKUP(B3,'1'!A:BK,31,0)</f>
        <v>PNN Tuparro</v>
      </c>
    </row>
    <row r="4" spans="1:18">
      <c r="A4" s="64">
        <v>3</v>
      </c>
      <c r="B4" s="404" t="str">
        <f>'1'!A38</f>
        <v>CD-DTOR-003-2022</v>
      </c>
      <c r="C4" s="76" t="s">
        <v>2020</v>
      </c>
      <c r="D4" s="76" t="s">
        <v>2021</v>
      </c>
      <c r="E4" s="405">
        <f>VLOOKUP(B4,'1'!A:BK,21,0)</f>
        <v>1127383824</v>
      </c>
      <c r="F4" s="406" t="s">
        <v>2022</v>
      </c>
      <c r="G4" s="407">
        <v>33941</v>
      </c>
      <c r="H4" s="406" t="s">
        <v>2022</v>
      </c>
      <c r="I4" s="408" t="s">
        <v>2023</v>
      </c>
      <c r="J4" s="409" t="s">
        <v>2024</v>
      </c>
      <c r="K4" s="410" t="str">
        <f>VLOOKUP(B4,'1'!A:BK,7,0)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VLOOKUP(B4,'1'!A:BK,16,0)</f>
        <v>2812000</v>
      </c>
      <c r="O4" s="410" t="str">
        <f>VLOOKUP(B4,'1'!A:BK,31,0)</f>
        <v>PNN Tuparro</v>
      </c>
    </row>
    <row r="5" spans="1:18">
      <c r="A5" s="403">
        <v>4</v>
      </c>
      <c r="B5" s="404" t="str">
        <f>'1'!A39</f>
        <v>CD-DTOR-004-2022</v>
      </c>
      <c r="C5" s="76" t="s">
        <v>2025</v>
      </c>
      <c r="D5" s="76" t="s">
        <v>2026</v>
      </c>
      <c r="E5" s="405">
        <f>VLOOKUP(B5,'1'!A:BK,21,0)</f>
        <v>1121847042</v>
      </c>
      <c r="F5" s="406" t="s">
        <v>2011</v>
      </c>
      <c r="G5" s="407">
        <v>32465</v>
      </c>
      <c r="H5" s="406" t="s">
        <v>2011</v>
      </c>
      <c r="I5" s="408" t="s">
        <v>2027</v>
      </c>
      <c r="J5" s="409" t="s">
        <v>2028</v>
      </c>
      <c r="K5" s="410" t="str">
        <f>VLOOKUP(B5,'1'!A:BK,7,0)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VLOOKUP(B5,'1'!A:BK,16,0)</f>
        <v>4680000</v>
      </c>
      <c r="O5" s="410" t="str">
        <f>VLOOKUP(B5,'1'!A:BK,31,0)</f>
        <v>DTOR</v>
      </c>
    </row>
    <row r="6" spans="1:18">
      <c r="A6" s="64">
        <v>5</v>
      </c>
      <c r="B6" s="404" t="str">
        <f>'1'!A40</f>
        <v>CD-DTOR-005-2022</v>
      </c>
      <c r="C6" s="413" t="s">
        <v>2029</v>
      </c>
      <c r="D6" s="76" t="s">
        <v>2030</v>
      </c>
      <c r="E6" s="405">
        <f>VLOOKUP(B6,'1'!A:BK,21,0)</f>
        <v>17349382</v>
      </c>
      <c r="F6" s="406" t="s">
        <v>2011</v>
      </c>
      <c r="G6" s="407">
        <v>26422</v>
      </c>
      <c r="H6" s="406" t="s">
        <v>2011</v>
      </c>
      <c r="I6" s="408" t="s">
        <v>2031</v>
      </c>
      <c r="J6" s="409" t="s">
        <v>2032</v>
      </c>
      <c r="K6" s="410" t="str">
        <f>VLOOKUP(B6,'1'!A:BK,7,0)</f>
        <v>Prestación de servicios profesionales como ingeniero de sistemas para brindar soporte técnico y asesoría tecnológica en general a la Dirección Territorial Orinoquia y sus áreas adscritas.</v>
      </c>
      <c r="L6" s="411" t="s">
        <v>2014</v>
      </c>
      <c r="M6" s="412">
        <v>3112081857</v>
      </c>
      <c r="N6" s="405">
        <f>VLOOKUP(B6,'1'!A:BK,16,0)</f>
        <v>3764000</v>
      </c>
      <c r="O6" s="410" t="str">
        <f>VLOOKUP(B6,'1'!A:BK,31,0)</f>
        <v>DTOR</v>
      </c>
    </row>
    <row r="7" spans="1:18">
      <c r="A7" s="64">
        <v>6</v>
      </c>
      <c r="B7" s="404" t="str">
        <f>'1'!A41</f>
        <v>CD-DTOR-006-2022</v>
      </c>
      <c r="C7" s="76" t="s">
        <v>2033</v>
      </c>
      <c r="D7" s="76" t="s">
        <v>2034</v>
      </c>
      <c r="E7" s="405">
        <f>VLOOKUP(B7,'1'!A:BK,21,0)</f>
        <v>1121888541</v>
      </c>
      <c r="F7" s="406" t="s">
        <v>2011</v>
      </c>
      <c r="G7" s="407">
        <v>33738</v>
      </c>
      <c r="H7" s="406" t="s">
        <v>2011</v>
      </c>
      <c r="I7" s="408" t="s">
        <v>2035</v>
      </c>
      <c r="J7" s="409" t="s">
        <v>2036</v>
      </c>
      <c r="K7" s="410" t="str">
        <f>VLOOKUP(B7,'1'!A:BK,7,0)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VLOOKUP(B7,'1'!A:BK,16,0)</f>
        <v>4100000</v>
      </c>
      <c r="O7" s="410" t="str">
        <f>VLOOKUP(B7,'1'!A:BK,31,0)</f>
        <v>DTOR</v>
      </c>
    </row>
    <row r="8" spans="1:18">
      <c r="A8" s="403">
        <v>7</v>
      </c>
      <c r="B8" s="404" t="str">
        <f>'1'!A42</f>
        <v>CD-DTOR-007-2022</v>
      </c>
      <c r="C8" s="76" t="s">
        <v>2037</v>
      </c>
      <c r="D8" s="76" t="s">
        <v>2038</v>
      </c>
      <c r="E8" s="405">
        <f>VLOOKUP(B8,'1'!A:BK,21,0)</f>
        <v>1127383886</v>
      </c>
      <c r="F8" s="406" t="s">
        <v>2039</v>
      </c>
      <c r="G8" s="407">
        <v>31962</v>
      </c>
      <c r="H8" s="406" t="s">
        <v>2039</v>
      </c>
      <c r="I8" s="408" t="s">
        <v>2040</v>
      </c>
      <c r="J8" s="409" t="s">
        <v>2041</v>
      </c>
      <c r="K8" s="410" t="str">
        <f>VLOOKUP(B8,'1'!A:BK,7,0)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VLOOKUP(B8,'1'!A:BK,16,0)</f>
        <v>1412000</v>
      </c>
      <c r="O8" s="410" t="str">
        <f>VLOOKUP(B8,'1'!A:BK,31,0)</f>
        <v>PNN Tuparro</v>
      </c>
    </row>
    <row r="9" spans="1:18" ht="16.5" customHeight="1">
      <c r="A9" s="64">
        <v>8</v>
      </c>
      <c r="B9" s="404" t="str">
        <f>'1'!A43</f>
        <v>CD-DTOR-008-2022</v>
      </c>
      <c r="C9" s="76" t="s">
        <v>2042</v>
      </c>
      <c r="D9" s="76" t="s">
        <v>2043</v>
      </c>
      <c r="E9" s="405">
        <f>VLOOKUP(B9,'1'!A:BK,21,0)</f>
        <v>18262017</v>
      </c>
      <c r="F9" s="406" t="s">
        <v>2039</v>
      </c>
      <c r="G9" s="407">
        <v>24662</v>
      </c>
      <c r="H9" s="406" t="s">
        <v>2044</v>
      </c>
      <c r="I9" s="408" t="s">
        <v>2045</v>
      </c>
      <c r="J9" s="409" t="s">
        <v>2046</v>
      </c>
      <c r="K9" s="410" t="str">
        <f>VLOOKUP(B9,'1'!A:BK,7,0)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VLOOKUP(B9,'1'!A:BK,16,0)</f>
        <v>1412000</v>
      </c>
      <c r="O9" s="410" t="str">
        <f>VLOOKUP(B9,'1'!A:BK,31,0)</f>
        <v>PNN Tuparro</v>
      </c>
    </row>
    <row r="10" spans="1:18">
      <c r="A10" s="64">
        <v>9</v>
      </c>
      <c r="B10" s="404" t="str">
        <f>'1'!A44</f>
        <v>CD-DTOR-009-2022</v>
      </c>
      <c r="C10" s="76" t="s">
        <v>2047</v>
      </c>
      <c r="D10" s="76" t="s">
        <v>2034</v>
      </c>
      <c r="E10" s="405">
        <f>VLOOKUP(B10,'1'!A:BK,21,0)</f>
        <v>1127385045</v>
      </c>
      <c r="F10" s="406" t="s">
        <v>2039</v>
      </c>
      <c r="G10" s="407">
        <v>32547</v>
      </c>
      <c r="H10" s="406" t="s">
        <v>2039</v>
      </c>
      <c r="I10" s="408" t="s">
        <v>2040</v>
      </c>
      <c r="J10" s="409" t="s">
        <v>2048</v>
      </c>
      <c r="K10" s="410" t="str">
        <f>VLOOKUP(B10,'1'!A:BK,7,0)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VLOOKUP(B10,'1'!A:BK,16,0)</f>
        <v>1412000</v>
      </c>
      <c r="O10" s="410" t="str">
        <f>VLOOKUP(B10,'1'!A:BK,31,0)</f>
        <v>PNN Tuparro</v>
      </c>
    </row>
    <row r="11" spans="1:18">
      <c r="A11" s="403">
        <v>10</v>
      </c>
      <c r="B11" s="404" t="str">
        <f>'1'!A45</f>
        <v>CD-DTOR-010-2022</v>
      </c>
      <c r="C11" s="76" t="s">
        <v>2049</v>
      </c>
      <c r="D11" s="76" t="s">
        <v>2050</v>
      </c>
      <c r="E11" s="405">
        <f>VLOOKUP(B11,'1'!A:BK,21,0)</f>
        <v>18263317</v>
      </c>
      <c r="F11" s="406" t="s">
        <v>2039</v>
      </c>
      <c r="G11" s="407">
        <v>29870</v>
      </c>
      <c r="H11" s="406" t="s">
        <v>2051</v>
      </c>
      <c r="I11" s="408" t="s">
        <v>2045</v>
      </c>
      <c r="J11" s="409" t="s">
        <v>2052</v>
      </c>
      <c r="K11" s="410" t="str">
        <f>VLOOKUP(B11,'1'!A:BK,7,0)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VLOOKUP(B11,'1'!A:BK,16,0)</f>
        <v>1412000</v>
      </c>
      <c r="O11" s="410" t="str">
        <f>VLOOKUP(B11,'1'!A:BK,31,0)</f>
        <v>PNN Tuparro</v>
      </c>
    </row>
    <row r="12" spans="1:18">
      <c r="A12" s="64">
        <v>11</v>
      </c>
      <c r="B12" s="404" t="str">
        <f>'1'!A46</f>
        <v>CD-DTOR-011-2022</v>
      </c>
      <c r="C12" s="76" t="s">
        <v>2053</v>
      </c>
      <c r="D12" s="76" t="s">
        <v>2054</v>
      </c>
      <c r="E12" s="405">
        <f>VLOOKUP(B12,'1'!A:BK,21,0)</f>
        <v>68306657</v>
      </c>
      <c r="F12" s="406" t="s">
        <v>2055</v>
      </c>
      <c r="G12" s="407">
        <v>30503</v>
      </c>
      <c r="H12" s="406" t="s">
        <v>2055</v>
      </c>
      <c r="I12" s="408" t="s">
        <v>2056</v>
      </c>
      <c r="J12" s="409" t="s">
        <v>2057</v>
      </c>
      <c r="K12" s="410" t="str">
        <f>VLOOKUP(B12,'1'!A:BK,7,0)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VLOOKUP(B12,'1'!A:BK,16,0)</f>
        <v>3000000</v>
      </c>
      <c r="O12" s="410" t="str">
        <f>VLOOKUP(B12,'1'!A:BK,31,0)</f>
        <v>DNMI Cinaruco</v>
      </c>
    </row>
    <row r="13" spans="1:18">
      <c r="A13" s="64">
        <v>12</v>
      </c>
      <c r="B13" s="404" t="str">
        <f>'1'!A47</f>
        <v>CD-DTOR-012-2022</v>
      </c>
      <c r="C13" s="76" t="s">
        <v>2058</v>
      </c>
      <c r="D13" s="76" t="s">
        <v>2059</v>
      </c>
      <c r="E13" s="405">
        <f>VLOOKUP(B13,'1'!A:BK,21,0)</f>
        <v>1124191475</v>
      </c>
      <c r="F13" s="406" t="s">
        <v>2017</v>
      </c>
      <c r="G13" s="407">
        <v>34993</v>
      </c>
      <c r="H13" s="406" t="s">
        <v>2060</v>
      </c>
      <c r="I13" s="408" t="s">
        <v>2061</v>
      </c>
      <c r="J13" s="409" t="s">
        <v>2062</v>
      </c>
      <c r="K13" s="410" t="str">
        <f>VLOOKUP(B13,'1'!A:BK,7,0)</f>
        <v>Prestación de Servicios Técnicos para el apoyo en el cierre y apertura de vigencia en los procesos administrativos de la DTOR - Dirección Territorial Orinoquia.</v>
      </c>
      <c r="L13" s="411" t="s">
        <v>2014</v>
      </c>
      <c r="M13" s="412">
        <v>3224690421</v>
      </c>
      <c r="N13" s="405">
        <f>VLOOKUP(B13,'1'!A:BK,16,0)</f>
        <v>2812000</v>
      </c>
      <c r="O13" s="410" t="str">
        <f>VLOOKUP(B13,'1'!A:BK,31,0)</f>
        <v>DTOR</v>
      </c>
    </row>
    <row r="14" spans="1:18">
      <c r="A14" s="403">
        <v>13</v>
      </c>
      <c r="B14" s="404" t="str">
        <f>'1'!A48</f>
        <v>CD-DTOR-013-2022</v>
      </c>
      <c r="C14" s="76" t="s">
        <v>2063</v>
      </c>
      <c r="D14" s="76" t="s">
        <v>2064</v>
      </c>
      <c r="E14" s="405">
        <f>VLOOKUP(B14,'1'!A:BK,21,0)</f>
        <v>1085264703</v>
      </c>
      <c r="F14" s="406" t="s">
        <v>2065</v>
      </c>
      <c r="G14" s="407">
        <v>30798</v>
      </c>
      <c r="H14" s="406" t="s">
        <v>2065</v>
      </c>
      <c r="I14" s="408" t="s">
        <v>2066</v>
      </c>
      <c r="J14" s="409" t="s">
        <v>2067</v>
      </c>
      <c r="K14" s="410" t="str">
        <f>VLOOKUP(B14,'1'!A:BK,7,0)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VLOOKUP(B14,'1'!A:BK,16,0)</f>
        <v>4680000</v>
      </c>
      <c r="O14" s="410" t="str">
        <f>VLOOKUP(B14,'1'!A:BK,31,0)</f>
        <v>PNN Tuparro</v>
      </c>
    </row>
    <row r="15" spans="1:18">
      <c r="A15" s="64">
        <v>14</v>
      </c>
      <c r="B15" s="404" t="str">
        <f>'1'!A49</f>
        <v>CD-DTOR-014-2022</v>
      </c>
      <c r="C15" s="76" t="s">
        <v>2068</v>
      </c>
      <c r="D15" s="76" t="s">
        <v>2069</v>
      </c>
      <c r="E15" s="405">
        <f>VLOOKUP(B15,'1'!A:BK,21,0)</f>
        <v>1127389395</v>
      </c>
      <c r="F15" s="406" t="s">
        <v>2039</v>
      </c>
      <c r="G15" s="407">
        <v>34815</v>
      </c>
      <c r="H15" s="406" t="s">
        <v>2011</v>
      </c>
      <c r="I15" s="408" t="s">
        <v>2070</v>
      </c>
      <c r="J15" s="409" t="s">
        <v>2071</v>
      </c>
      <c r="K15" s="410" t="str">
        <f>VLOOKUP(B15,'1'!A:BK,7,0)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VLOOKUP(B15,'1'!A:BK,16,0)</f>
        <v>1960000</v>
      </c>
      <c r="O15" s="410" t="str">
        <f>VLOOKUP(B15,'1'!A:BK,31,0)</f>
        <v>PNN Tuparro</v>
      </c>
    </row>
    <row r="16" spans="1:18">
      <c r="A16" s="64">
        <v>15</v>
      </c>
      <c r="B16" s="404" t="str">
        <f>'1'!A50</f>
        <v>CD-DTOR-015-2022</v>
      </c>
      <c r="C16" s="76" t="s">
        <v>2072</v>
      </c>
      <c r="D16" s="76" t="s">
        <v>2073</v>
      </c>
      <c r="E16" s="405">
        <f>VLOOKUP(B16,'1'!A:BK,21,0)</f>
        <v>1019132728</v>
      </c>
      <c r="F16" s="406" t="s">
        <v>2065</v>
      </c>
      <c r="G16" s="407">
        <v>35662</v>
      </c>
      <c r="H16" s="406" t="s">
        <v>2039</v>
      </c>
      <c r="I16" s="408" t="s">
        <v>2074</v>
      </c>
      <c r="J16" s="409" t="s">
        <v>2075</v>
      </c>
      <c r="K16" s="410" t="str">
        <f>VLOOKUP(B16,'1'!A:BK,7,0)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VLOOKUP(B16,'1'!A:BK,16,0)</f>
        <v>3764000</v>
      </c>
      <c r="O16" s="410" t="str">
        <f>VLOOKUP(B16,'1'!A:BK,31,0)</f>
        <v>PNN Tuparro</v>
      </c>
    </row>
    <row r="17" spans="1:15">
      <c r="A17" s="403">
        <v>16</v>
      </c>
      <c r="B17" s="404" t="str">
        <f>'1'!A51</f>
        <v>CD-DTOR-016-2022</v>
      </c>
      <c r="C17" s="76" t="s">
        <v>2076</v>
      </c>
      <c r="D17" s="76" t="s">
        <v>2077</v>
      </c>
      <c r="E17" s="405">
        <f>VLOOKUP(B17,'1'!A:BK,21,0)</f>
        <v>18263412</v>
      </c>
      <c r="F17" s="406" t="s">
        <v>2022</v>
      </c>
      <c r="G17" s="407">
        <v>26527</v>
      </c>
      <c r="H17" s="406" t="s">
        <v>2022</v>
      </c>
      <c r="I17" s="408" t="s">
        <v>2078</v>
      </c>
      <c r="J17" s="409" t="s">
        <v>2079</v>
      </c>
      <c r="K17" s="410" t="str">
        <f>VLOOKUP(B17,'1'!A:BK,7,0)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VLOOKUP(B17,'1'!A:BK,16,0)</f>
        <v>1412000</v>
      </c>
      <c r="O17" s="410" t="str">
        <f>VLOOKUP(B17,'1'!A:BK,31,0)</f>
        <v>PNN Tuparro</v>
      </c>
    </row>
    <row r="18" spans="1:15">
      <c r="A18" s="64">
        <v>17</v>
      </c>
      <c r="B18" s="404" t="str">
        <f>'1'!A52</f>
        <v>CD-DTOR-017-2022</v>
      </c>
      <c r="C18" s="76" t="s">
        <v>2080</v>
      </c>
      <c r="D18" s="76" t="s">
        <v>2081</v>
      </c>
      <c r="E18" s="405">
        <f>VLOOKUP(B18,'1'!A:BK,21,0)</f>
        <v>1121946911</v>
      </c>
      <c r="F18" s="406" t="s">
        <v>2011</v>
      </c>
      <c r="G18" s="407">
        <v>35617</v>
      </c>
      <c r="H18" s="406" t="s">
        <v>2065</v>
      </c>
      <c r="I18" s="408" t="s">
        <v>2082</v>
      </c>
      <c r="J18" s="409" t="s">
        <v>2083</v>
      </c>
      <c r="K18" s="410" t="str">
        <f>VLOOKUP(B18,'1'!A:BK,7,0)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VLOOKUP(B18,'1'!A:BK,16,0)</f>
        <v>2812000</v>
      </c>
      <c r="O18" s="410" t="str">
        <f>VLOOKUP(B18,'1'!A:BK,31,0)</f>
        <v>DTOR</v>
      </c>
    </row>
    <row r="19" spans="1:15">
      <c r="A19" s="64">
        <v>18</v>
      </c>
      <c r="B19" s="404" t="str">
        <f>'1'!A53</f>
        <v>CD-DTOR-018-2022</v>
      </c>
      <c r="C19" s="76" t="s">
        <v>2084</v>
      </c>
      <c r="D19" s="76" t="s">
        <v>2085</v>
      </c>
      <c r="E19" s="405">
        <f>VLOOKUP(B19,'1'!A:BK,21,0)</f>
        <v>1121843074</v>
      </c>
      <c r="F19" s="406" t="s">
        <v>2011</v>
      </c>
      <c r="G19" s="407">
        <v>32349</v>
      </c>
      <c r="H19" s="406" t="s">
        <v>2011</v>
      </c>
      <c r="I19" s="408" t="s">
        <v>2086</v>
      </c>
      <c r="J19" s="409" t="s">
        <v>71</v>
      </c>
      <c r="K19" s="410" t="str">
        <f>VLOOKUP(B19,'1'!A:BK,7,0)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VLOOKUP(B19,'1'!A:BK,16,0)</f>
        <v>3000000</v>
      </c>
      <c r="O19" s="410" t="str">
        <f>VLOOKUP(B19,'1'!A:BK,31,0)</f>
        <v>DTOR</v>
      </c>
    </row>
    <row r="20" spans="1:15">
      <c r="A20" s="403">
        <v>19</v>
      </c>
      <c r="B20" s="404" t="str">
        <f>'1'!A54</f>
        <v>CD-DTOR-019-2022</v>
      </c>
      <c r="C20" s="76" t="s">
        <v>2087</v>
      </c>
      <c r="D20" s="76" t="s">
        <v>2088</v>
      </c>
      <c r="E20" s="405">
        <f>VLOOKUP(B20,'1'!A:BK,21,0)</f>
        <v>1053794400</v>
      </c>
      <c r="F20" s="406" t="s">
        <v>2089</v>
      </c>
      <c r="G20" s="407">
        <v>32240</v>
      </c>
      <c r="H20" s="406" t="s">
        <v>2090</v>
      </c>
      <c r="I20" s="408" t="s">
        <v>2091</v>
      </c>
      <c r="J20" s="409" t="s">
        <v>2092</v>
      </c>
      <c r="K20" s="410" t="str">
        <f>VLOOKUP(B20,'1'!A:BK,7,0)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VLOOKUP(B20,'1'!A:BK,16,0)</f>
        <v>3764000</v>
      </c>
      <c r="O20" s="410" t="str">
        <f>VLOOKUP(B20,'1'!A:BK,31,0)</f>
        <v>PNN Cordillera de los Picachos</v>
      </c>
    </row>
    <row r="21" spans="1:15">
      <c r="A21" s="64">
        <v>20</v>
      </c>
      <c r="B21" s="404" t="str">
        <f>'1'!A55</f>
        <v>CD-DTOR-020-2022</v>
      </c>
      <c r="C21" s="76" t="s">
        <v>2093</v>
      </c>
      <c r="D21" s="76" t="s">
        <v>2094</v>
      </c>
      <c r="E21" s="405">
        <f>VLOOKUP(B21,'1'!A:BK,21,0)</f>
        <v>1075262681</v>
      </c>
      <c r="F21" s="406" t="s">
        <v>2089</v>
      </c>
      <c r="G21" s="407">
        <v>33752</v>
      </c>
      <c r="H21" s="406" t="s">
        <v>2095</v>
      </c>
      <c r="I21" s="408" t="s">
        <v>2096</v>
      </c>
      <c r="J21" s="409" t="s">
        <v>2097</v>
      </c>
      <c r="K21" s="410" t="str">
        <f>VLOOKUP(B21,'1'!A:BK,7,0)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VLOOKUP(B21,'1'!A:BK,16,0)</f>
        <v>1412000</v>
      </c>
      <c r="O21" s="410" t="str">
        <f>VLOOKUP(B21,'1'!A:BK,31,0)</f>
        <v>PNN Cordillera de los Picachos</v>
      </c>
    </row>
    <row r="22" spans="1:15">
      <c r="A22" s="64">
        <v>21</v>
      </c>
      <c r="B22" s="404" t="str">
        <f>'1'!A56</f>
        <v>CD-DTOR-021-2022</v>
      </c>
      <c r="C22" s="76" t="s">
        <v>2098</v>
      </c>
      <c r="D22" s="76" t="s">
        <v>2099</v>
      </c>
      <c r="E22" s="405">
        <f>VLOOKUP(B22,'1'!A:BK,21,0)</f>
        <v>1075243533</v>
      </c>
      <c r="F22" s="406" t="s">
        <v>2089</v>
      </c>
      <c r="G22" s="407">
        <v>32980</v>
      </c>
      <c r="H22" s="406" t="s">
        <v>2100</v>
      </c>
      <c r="I22" s="408" t="s">
        <v>2096</v>
      </c>
      <c r="J22" s="409" t="s">
        <v>2024</v>
      </c>
      <c r="K22" s="410" t="str">
        <f>VLOOKUP(B22,'1'!A:BK,7,0)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VLOOKUP(B22,'1'!A:BK,16,0)</f>
        <v>1412000</v>
      </c>
      <c r="O22" s="410" t="str">
        <f>VLOOKUP(B22,'1'!A:BK,31,0)</f>
        <v>PNN Cordillera de los Picachos</v>
      </c>
    </row>
    <row r="23" spans="1:15">
      <c r="A23" s="403">
        <v>22</v>
      </c>
      <c r="B23" s="404" t="str">
        <f>'1'!A57</f>
        <v>CD-DTOR-022-2022</v>
      </c>
      <c r="C23" s="76" t="s">
        <v>2102</v>
      </c>
      <c r="D23" s="76" t="s">
        <v>2103</v>
      </c>
      <c r="E23" s="405">
        <f>VLOOKUP(B23,'1'!A:BK,21,0)</f>
        <v>52015727</v>
      </c>
      <c r="F23" s="406" t="s">
        <v>2104</v>
      </c>
      <c r="G23" s="407">
        <v>25889</v>
      </c>
      <c r="H23" s="406" t="s">
        <v>2104</v>
      </c>
      <c r="I23" s="408" t="s">
        <v>2105</v>
      </c>
      <c r="J23" s="409" t="s">
        <v>2106</v>
      </c>
      <c r="K23" s="410" t="str">
        <f>VLOOKUP(B23,'1'!A:BK,7,0)</f>
        <v>Prestación de servicios profesionales para apoyar la coordinación del SIRAP Orinoquia en el marco del cumplimiento de las metas del Plan de Acción Anual</v>
      </c>
      <c r="L23" s="411" t="s">
        <v>2014</v>
      </c>
      <c r="M23" s="412">
        <v>3213133757</v>
      </c>
      <c r="N23" s="405">
        <f>VLOOKUP(B23,'1'!A:BK,16,0)</f>
        <v>6665000</v>
      </c>
      <c r="O23" s="410" t="str">
        <f>VLOOKUP(B23,'1'!A:BK,31,0)</f>
        <v>DTOR</v>
      </c>
    </row>
    <row r="24" spans="1:15">
      <c r="A24" s="64">
        <v>23</v>
      </c>
      <c r="B24" s="404" t="str">
        <f>'1'!A58</f>
        <v>CD-DTOR-023-2022</v>
      </c>
      <c r="C24" s="76" t="s">
        <v>2107</v>
      </c>
      <c r="D24" s="76" t="s">
        <v>2108</v>
      </c>
      <c r="E24" s="405">
        <f>VLOOKUP(B24,'1'!A:BK,21,0)</f>
        <v>93355941</v>
      </c>
      <c r="F24" s="406" t="s">
        <v>2109</v>
      </c>
      <c r="G24" s="407">
        <v>23377</v>
      </c>
      <c r="H24" s="406" t="s">
        <v>2109</v>
      </c>
      <c r="I24" s="408" t="s">
        <v>2110</v>
      </c>
      <c r="J24" s="409" t="s">
        <v>2111</v>
      </c>
      <c r="K24" s="410" t="str">
        <f>VLOOKUP(B24,'1'!A:BK,7,0)</f>
        <v>Prestación de servicio profesional para liderar la implementación y seguimiento a la restauración ecológica en las áreas protegidas de la Dirección Territorial Orinoquia</v>
      </c>
      <c r="L24" s="411" t="s">
        <v>2014</v>
      </c>
      <c r="M24" s="412">
        <v>3173321038</v>
      </c>
      <c r="N24" s="405">
        <f>VLOOKUP(B24,'1'!A:BK,16,0)</f>
        <v>5700000</v>
      </c>
      <c r="O24" s="410" t="str">
        <f>VLOOKUP(B24,'1'!A:BK,31,0)</f>
        <v>DTOR</v>
      </c>
    </row>
    <row r="25" spans="1:15">
      <c r="A25" s="64">
        <v>24</v>
      </c>
      <c r="B25" s="404" t="str">
        <f>'1'!A59</f>
        <v>CD-DTOR-024-2022</v>
      </c>
      <c r="C25" s="76" t="s">
        <v>2112</v>
      </c>
      <c r="D25" s="76" t="s">
        <v>2113</v>
      </c>
      <c r="E25" s="405">
        <f>VLOOKUP(B25,'1'!A:BK,21,0)</f>
        <v>1110462221</v>
      </c>
      <c r="F25" s="406" t="s">
        <v>2109</v>
      </c>
      <c r="G25" s="407">
        <v>31877</v>
      </c>
      <c r="H25" s="406" t="s">
        <v>2109</v>
      </c>
      <c r="I25" s="408" t="s">
        <v>2114</v>
      </c>
      <c r="J25" s="409" t="s">
        <v>2115</v>
      </c>
      <c r="K25" s="410" t="str">
        <f>VLOOKUP(B25,'1'!A:BK,7,0)</f>
        <v>Prestación de servicio profesional para la orientación en la producción de material vegetal en los viveros de las áreas protegidas de la Dirección Territorial Orinoquia</v>
      </c>
      <c r="L25" s="411" t="s">
        <v>2014</v>
      </c>
      <c r="M25" s="412">
        <v>3157569055</v>
      </c>
      <c r="N25" s="405">
        <f>VLOOKUP(B25,'1'!A:BK,16,0)</f>
        <v>4680000</v>
      </c>
      <c r="O25" s="410" t="str">
        <f>VLOOKUP(B25,'1'!A:BK,31,0)</f>
        <v>DTOR</v>
      </c>
    </row>
    <row r="26" spans="1:15">
      <c r="A26" s="403">
        <v>25</v>
      </c>
      <c r="B26" s="404" t="str">
        <f>'1'!A60</f>
        <v>CD-DTOR-025-2022</v>
      </c>
      <c r="C26" s="76" t="s">
        <v>2116</v>
      </c>
      <c r="D26" s="76" t="s">
        <v>2117</v>
      </c>
      <c r="E26" s="405">
        <f>VLOOKUP(B26,'1'!A:BK,21,0)</f>
        <v>80238750</v>
      </c>
      <c r="F26" s="406" t="s">
        <v>2104</v>
      </c>
      <c r="G26" s="407">
        <v>29608</v>
      </c>
      <c r="H26" s="406" t="s">
        <v>2118</v>
      </c>
      <c r="I26" s="408" t="s">
        <v>2119</v>
      </c>
      <c r="J26" s="409" t="s">
        <v>2120</v>
      </c>
      <c r="K26" s="410" t="str">
        <f>VLOOKUP(B26,'1'!A:BK,7,0)</f>
        <v>Prestación de servicios profesionales para la orientación jurídica en el ejercicio de la Autoridad Ambiental en la Dirección Territorial Orinoquia.</v>
      </c>
      <c r="L26" s="411" t="s">
        <v>2014</v>
      </c>
      <c r="M26" s="412">
        <v>3118103384</v>
      </c>
      <c r="N26" s="405">
        <f>VLOOKUP(B26,'1'!A:BK,16,0)</f>
        <v>5100000</v>
      </c>
      <c r="O26" s="410" t="str">
        <f>VLOOKUP(B26,'1'!A:BK,31,0)</f>
        <v>DTOR</v>
      </c>
    </row>
    <row r="27" spans="1:15">
      <c r="A27" s="64">
        <v>26</v>
      </c>
      <c r="B27" s="404" t="str">
        <f>'1'!A61</f>
        <v>CD-DTOR-026-2022</v>
      </c>
      <c r="C27" s="76" t="s">
        <v>2121</v>
      </c>
      <c r="D27" s="76" t="s">
        <v>2122</v>
      </c>
      <c r="E27" s="405">
        <f>VLOOKUP(B27,'1'!A:BK,21,0)</f>
        <v>1120356062</v>
      </c>
      <c r="F27" s="406" t="s">
        <v>2123</v>
      </c>
      <c r="G27" s="407">
        <v>32023</v>
      </c>
      <c r="H27" s="406" t="s">
        <v>2123</v>
      </c>
      <c r="I27" s="408" t="s">
        <v>2124</v>
      </c>
      <c r="J27" s="409" t="s">
        <v>2125</v>
      </c>
      <c r="K27" s="410" t="str">
        <f>VLOOKUP(B27,'1'!A:BK,7,0)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VLOOKUP(B27,'1'!A:BK,16,0)</f>
        <v>5100000</v>
      </c>
      <c r="O27" s="410" t="str">
        <f>VLOOKUP(B27,'1'!A:BK,31,0)</f>
        <v>DTOR</v>
      </c>
    </row>
    <row r="28" spans="1:15">
      <c r="A28" s="64">
        <v>27</v>
      </c>
      <c r="B28" s="404" t="str">
        <f>'1'!A62</f>
        <v>CD-DTOR-027-2022</v>
      </c>
      <c r="C28" s="76" t="s">
        <v>2126</v>
      </c>
      <c r="D28" s="76" t="s">
        <v>2127</v>
      </c>
      <c r="E28" s="405">
        <f>VLOOKUP(B28,'1'!A:BK,21,0)</f>
        <v>1019006677</v>
      </c>
      <c r="F28" s="406" t="s">
        <v>2065</v>
      </c>
      <c r="G28" s="407">
        <v>31495</v>
      </c>
      <c r="H28" s="406" t="s">
        <v>2065</v>
      </c>
      <c r="I28" s="408" t="s">
        <v>2128</v>
      </c>
      <c r="J28" s="409" t="s">
        <v>2129</v>
      </c>
      <c r="K28" s="410" t="str">
        <f>VLOOKUP(B28,'1'!A:BK,7,0)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VLOOKUP(B28,'1'!A:BK,16,0)</f>
        <v>6304000</v>
      </c>
      <c r="O28" s="410" t="str">
        <f>VLOOKUP(B28,'1'!A:BK,31,0)</f>
        <v>DTOR</v>
      </c>
    </row>
    <row r="29" spans="1:15">
      <c r="A29" s="403">
        <v>28</v>
      </c>
      <c r="B29" s="404" t="str">
        <f>'1'!A63</f>
        <v>CD-DTOR-028-2022</v>
      </c>
      <c r="C29" s="76" t="s">
        <v>2130</v>
      </c>
      <c r="D29" s="76" t="s">
        <v>2131</v>
      </c>
      <c r="E29" s="405">
        <f>VLOOKUP(B29,'1'!A:BK,21,0)</f>
        <v>4616205</v>
      </c>
      <c r="F29" s="406" t="s">
        <v>2132</v>
      </c>
      <c r="G29" s="407">
        <v>28850</v>
      </c>
      <c r="H29" s="406" t="s">
        <v>2132</v>
      </c>
      <c r="I29" s="408" t="s">
        <v>2133</v>
      </c>
      <c r="J29" s="409" t="s">
        <v>2134</v>
      </c>
      <c r="K29" s="410" t="str">
        <f>VLOOKUP(B29,'1'!A:BK,7,0)</f>
        <v>Prestación de servicios para la orientación de acciones de Control y Vigilancia en las áreas protegidas de la Dirección Territorial Orinoquia.</v>
      </c>
      <c r="L29" s="411" t="s">
        <v>2014</v>
      </c>
      <c r="M29" s="412">
        <v>3162887317</v>
      </c>
      <c r="N29" s="405">
        <f>VLOOKUP(B29,'1'!A:BK,16,0)</f>
        <v>5100000</v>
      </c>
      <c r="O29" s="410" t="str">
        <f>VLOOKUP(B29,'1'!A:BK,31,0)</f>
        <v>DTOR</v>
      </c>
    </row>
    <row r="30" spans="1:15">
      <c r="A30" s="64">
        <v>29</v>
      </c>
      <c r="B30" s="404" t="str">
        <f>'1'!A64</f>
        <v>CD-DTOR-029-2022</v>
      </c>
      <c r="C30" s="76" t="s">
        <v>2135</v>
      </c>
      <c r="D30" s="76" t="s">
        <v>2136</v>
      </c>
      <c r="E30" s="405">
        <f>VLOOKUP(B30,'1'!A:BK,21,0)</f>
        <v>1087984324</v>
      </c>
      <c r="F30" s="406" t="s">
        <v>2137</v>
      </c>
      <c r="G30" s="407">
        <v>31456</v>
      </c>
      <c r="H30" s="406" t="s">
        <v>2138</v>
      </c>
      <c r="I30" s="408" t="s">
        <v>2139</v>
      </c>
      <c r="J30" s="409" t="s">
        <v>2140</v>
      </c>
      <c r="K30" s="410" t="str">
        <f>VLOOKUP(B30,'1'!A:BK,7,0)</f>
        <v>Prestación de servicios profesionales para la orientación en la implementación de los Planes de Ordenamiento Ecoturístico de las áreas protegidas asignadas a la DTOR.</v>
      </c>
      <c r="L30" s="411" t="s">
        <v>2014</v>
      </c>
      <c r="M30" s="412">
        <v>3145217441</v>
      </c>
      <c r="N30" s="405">
        <f>VLOOKUP(B30,'1'!A:BK,16,0)</f>
        <v>6665000</v>
      </c>
      <c r="O30" s="410" t="str">
        <f>VLOOKUP(B30,'1'!A:BK,31,0)</f>
        <v>DTOR</v>
      </c>
    </row>
    <row r="31" spans="1:15">
      <c r="A31" s="64">
        <v>30</v>
      </c>
      <c r="B31" s="404" t="str">
        <f>'1'!A65</f>
        <v>CD-DTOR-030-2022</v>
      </c>
      <c r="C31" s="76" t="s">
        <v>2141</v>
      </c>
      <c r="D31" s="76" t="s">
        <v>2142</v>
      </c>
      <c r="E31" s="405">
        <f>VLOOKUP(B31,'1'!A:BK,21,0)</f>
        <v>40404779</v>
      </c>
      <c r="F31" s="406" t="s">
        <v>2011</v>
      </c>
      <c r="G31" s="407">
        <v>26915</v>
      </c>
      <c r="H31" s="406" t="s">
        <v>2104</v>
      </c>
      <c r="I31" s="408" t="s">
        <v>2143</v>
      </c>
      <c r="J31" s="409" t="s">
        <v>2144</v>
      </c>
      <c r="K31" s="410" t="str">
        <f>VLOOKUP(B31,'1'!A:BK,7,0)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VLOOKUP(B31,'1'!A:BK,16,0)</f>
        <v>3333000</v>
      </c>
      <c r="O31" s="410" t="str">
        <f>VLOOKUP(B31,'1'!A:BK,31,0)</f>
        <v>DTOR</v>
      </c>
    </row>
    <row r="32" spans="1:15">
      <c r="A32" s="403">
        <v>31</v>
      </c>
      <c r="B32" s="404" t="str">
        <f>'1'!A66</f>
        <v>CD-DTOR-031-2022</v>
      </c>
      <c r="C32" s="76" t="s">
        <v>2145</v>
      </c>
      <c r="D32" s="76" t="s">
        <v>2146</v>
      </c>
      <c r="E32" s="405">
        <f>VLOOKUP(B32,'1'!A:BK,21,0)</f>
        <v>86060363</v>
      </c>
      <c r="F32" s="406" t="s">
        <v>2011</v>
      </c>
      <c r="G32" s="407">
        <v>28995</v>
      </c>
      <c r="H32" s="406" t="s">
        <v>2011</v>
      </c>
      <c r="I32" s="408" t="s">
        <v>2147</v>
      </c>
      <c r="J32" s="409" t="s">
        <v>2148</v>
      </c>
      <c r="K32" s="410" t="str">
        <f>VLOOKUP(B32,'1'!A:BK,7,0)</f>
        <v>Prestación de servicios técnicos para la implementación de las acciones priorizadas en los procesos de comisiones de servicios y de gestión documental de la Dirección territorial Orinoquia.</v>
      </c>
      <c r="L32" s="411" t="s">
        <v>2014</v>
      </c>
      <c r="M32" s="412">
        <v>3115752598</v>
      </c>
      <c r="N32" s="405">
        <f>VLOOKUP(B32,'1'!A:BK,16,0)</f>
        <v>2812000</v>
      </c>
      <c r="O32" s="410" t="str">
        <f>VLOOKUP(B32,'1'!A:BK,31,0)</f>
        <v>DTOR</v>
      </c>
    </row>
    <row r="33" spans="1:15">
      <c r="A33" s="64">
        <v>32</v>
      </c>
      <c r="B33" s="404" t="str">
        <f>'1'!A67</f>
        <v>CD-DTOR-032-2022</v>
      </c>
      <c r="C33" s="76" t="s">
        <v>2149</v>
      </c>
      <c r="D33" s="76" t="s">
        <v>2150</v>
      </c>
      <c r="E33" s="405">
        <f>VLOOKUP(B33,'1'!A:BK,21,0)</f>
        <v>1117459400</v>
      </c>
      <c r="F33" s="406" t="s">
        <v>2151</v>
      </c>
      <c r="G33" s="407">
        <v>33963</v>
      </c>
      <c r="H33" s="406" t="s">
        <v>2151</v>
      </c>
      <c r="I33" s="408" t="s">
        <v>2152</v>
      </c>
      <c r="J33" s="409" t="s">
        <v>2153</v>
      </c>
      <c r="K33" s="410" t="str">
        <f>VLOOKUP(B33,'1'!A:BK,7,0)</f>
        <v>Prestación de servicios técnicos para la instalación del sistema fotovoltaico en el marco del proceso de restauración ecológica en el Distrito de Manejo Integrado Cinaruco.</v>
      </c>
      <c r="L33" s="411" t="s">
        <v>2014</v>
      </c>
      <c r="M33" s="412">
        <v>3142926337</v>
      </c>
      <c r="N33" s="405">
        <f>VLOOKUP(B33,'1'!A:BK,16,0)</f>
        <v>2812000</v>
      </c>
      <c r="O33" s="410" t="str">
        <f>VLOOKUP(B33,'1'!A:BK,31,0)</f>
        <v>DNMI Cinaruco</v>
      </c>
    </row>
    <row r="34" spans="1:15">
      <c r="A34" s="64">
        <v>33</v>
      </c>
      <c r="B34" s="404" t="str">
        <f>'1'!A68</f>
        <v>CD-DTOR-033-2022</v>
      </c>
      <c r="C34" s="76" t="s">
        <v>2154</v>
      </c>
      <c r="D34" s="76" t="s">
        <v>2155</v>
      </c>
      <c r="E34" s="405">
        <f>VLOOKUP(B34,'1'!A:BK,21,0)</f>
        <v>6609792</v>
      </c>
      <c r="F34" s="406" t="s">
        <v>2151</v>
      </c>
      <c r="G34" s="407">
        <v>28061</v>
      </c>
      <c r="H34" s="406" t="s">
        <v>2151</v>
      </c>
      <c r="I34" s="408" t="s">
        <v>2040</v>
      </c>
      <c r="J34" s="409" t="s">
        <v>2024</v>
      </c>
      <c r="K34" s="410" t="str">
        <f>VLOOKUP(B34,'1'!A:BK,7,0)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VLOOKUP(B34,'1'!A:BK,16,0)</f>
        <v>1412000</v>
      </c>
      <c r="O34" s="410" t="str">
        <f>VLOOKUP(B34,'1'!A:BK,31,0)</f>
        <v>DNMI Cinaruco</v>
      </c>
    </row>
    <row r="35" spans="1:15" ht="11.25" customHeight="1">
      <c r="A35" s="403">
        <v>34</v>
      </c>
      <c r="B35" s="404" t="str">
        <f>'1'!A69</f>
        <v>CD-DTOR-034-2022</v>
      </c>
      <c r="C35" s="76" t="s">
        <v>2156</v>
      </c>
      <c r="D35" s="76" t="s">
        <v>2157</v>
      </c>
      <c r="E35" s="405">
        <f>VLOOKUP(B35,'1'!A:BK,21,0)</f>
        <v>1123085091</v>
      </c>
      <c r="F35" s="406" t="s">
        <v>2158</v>
      </c>
      <c r="G35" s="407">
        <v>32622</v>
      </c>
      <c r="H35" s="406" t="s">
        <v>2158</v>
      </c>
      <c r="I35" s="408" t="s">
        <v>2159</v>
      </c>
      <c r="J35" s="409" t="s">
        <v>2160</v>
      </c>
      <c r="K35" s="410" t="str">
        <f>VLOOKUP(B35,'1'!A:BK,7,0)</f>
        <v xml:space="preserve">Prestar servicios profesionales en el área administrativa y financiera para el manejo y registro de la gestión contable de la Dirección Territorial Orinoquia. 
</v>
      </c>
      <c r="L35" s="411" t="s">
        <v>2014</v>
      </c>
      <c r="M35" s="412">
        <v>3132019041</v>
      </c>
      <c r="N35" s="405">
        <f>VLOOKUP(B35,'1'!A:BK,16,0)</f>
        <v>3764000</v>
      </c>
      <c r="O35" s="410" t="str">
        <f>VLOOKUP(B35,'1'!A:BK,31,0)</f>
        <v>DTOR</v>
      </c>
    </row>
    <row r="36" spans="1:15">
      <c r="A36" s="64">
        <v>35</v>
      </c>
      <c r="B36" s="404" t="str">
        <f>'1'!A70</f>
        <v>CD-DTOR-035-2022</v>
      </c>
      <c r="C36" s="76" t="s">
        <v>2161</v>
      </c>
      <c r="D36" s="76" t="s">
        <v>2162</v>
      </c>
      <c r="E36" s="405">
        <f>VLOOKUP(B36,'1'!A:BK,21,0)</f>
        <v>1117459802</v>
      </c>
      <c r="F36" s="406" t="s">
        <v>2151</v>
      </c>
      <c r="G36" s="407">
        <v>34780</v>
      </c>
      <c r="H36" s="406" t="s">
        <v>2151</v>
      </c>
      <c r="I36" s="408" t="s">
        <v>2040</v>
      </c>
      <c r="J36" s="409" t="s">
        <v>2024</v>
      </c>
      <c r="K36" s="410" t="str">
        <f>VLOOKUP(B36,'1'!A:BK,7,0)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VLOOKUP(B36,'1'!A:BK,16,0)</f>
        <v>1412000</v>
      </c>
      <c r="O36" s="410" t="str">
        <f>VLOOKUP(B36,'1'!A:BK,31,0)</f>
        <v>DNMI Cinaruco</v>
      </c>
    </row>
    <row r="37" spans="1:15">
      <c r="A37" s="64">
        <v>36</v>
      </c>
      <c r="B37" s="404" t="str">
        <f>'1'!A71</f>
        <v>CD-DTOR-036-2022</v>
      </c>
      <c r="C37" s="76" t="s">
        <v>2163</v>
      </c>
      <c r="D37" s="76" t="s">
        <v>2164</v>
      </c>
      <c r="E37" s="405">
        <f>VLOOKUP(B37,'1'!A:BK,21,0)</f>
        <v>17560345</v>
      </c>
      <c r="F37" s="406" t="s">
        <v>2151</v>
      </c>
      <c r="G37" s="407">
        <v>31136</v>
      </c>
      <c r="H37" s="406" t="s">
        <v>2151</v>
      </c>
      <c r="I37" s="408" t="s">
        <v>2040</v>
      </c>
      <c r="J37" s="409" t="s">
        <v>2024</v>
      </c>
      <c r="K37" s="410" t="str">
        <f>VLOOKUP(B37,'1'!A:BK,7,0)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VLOOKUP(B37,'1'!A:BK,16,0)</f>
        <v>1412000</v>
      </c>
      <c r="O37" s="410" t="str">
        <f>VLOOKUP(B37,'1'!A:BK,31,0)</f>
        <v>DNMI Cinaruco</v>
      </c>
    </row>
    <row r="38" spans="1:15">
      <c r="A38" s="403">
        <v>37</v>
      </c>
      <c r="B38" s="404" t="str">
        <f>'1'!A72</f>
        <v>CD-DTOR-037-2022</v>
      </c>
      <c r="C38" s="76" t="s">
        <v>2165</v>
      </c>
      <c r="D38" s="76" t="s">
        <v>2166</v>
      </c>
      <c r="E38" s="405">
        <f>VLOOKUP(B38,'1'!A:BK,21,0)</f>
        <v>1127386682</v>
      </c>
      <c r="F38" s="406" t="s">
        <v>2022</v>
      </c>
      <c r="G38" s="407">
        <v>33516</v>
      </c>
      <c r="H38" s="406" t="s">
        <v>2167</v>
      </c>
      <c r="I38" s="408" t="s">
        <v>2040</v>
      </c>
      <c r="J38" s="409" t="s">
        <v>2024</v>
      </c>
      <c r="K38" s="410" t="str">
        <f>VLOOKUP(B38,'1'!A:BK,7,0)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VLOOKUP(B38,'1'!A:BK,16,0)</f>
        <v>1412000</v>
      </c>
      <c r="O38" s="410" t="str">
        <f>VLOOKUP(B38,'1'!A:BK,31,0)</f>
        <v>DNMI Cinaruco</v>
      </c>
    </row>
    <row r="39" spans="1:15">
      <c r="A39" s="64">
        <v>38</v>
      </c>
      <c r="B39" s="404" t="str">
        <f>'1'!A73</f>
        <v>CD-DTOR-038-2022</v>
      </c>
      <c r="C39" s="76" t="s">
        <v>2168</v>
      </c>
      <c r="D39" s="76" t="s">
        <v>2169</v>
      </c>
      <c r="E39" s="405">
        <f>VLOOKUP(B39,'1'!A:BK,21,0)</f>
        <v>1121833462</v>
      </c>
      <c r="F39" s="406" t="s">
        <v>2011</v>
      </c>
      <c r="G39" s="407">
        <v>31959</v>
      </c>
      <c r="H39" s="406" t="s">
        <v>2170</v>
      </c>
      <c r="I39" s="408" t="s">
        <v>2171</v>
      </c>
      <c r="J39" s="409" t="s">
        <v>2172</v>
      </c>
      <c r="K39" s="410" t="str">
        <f>VLOOKUP(B39,'1'!A:BK,7,0)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VLOOKUP(B39,'1'!A:BK,16,0)</f>
        <v>4100000</v>
      </c>
      <c r="O39" s="410" t="str">
        <f>VLOOKUP(B39,'1'!A:BK,31,0)</f>
        <v>PNN Serranía de la Macarena</v>
      </c>
    </row>
    <row r="40" spans="1:15">
      <c r="A40" s="64">
        <v>39</v>
      </c>
      <c r="B40" s="404" t="str">
        <f>'1'!A74</f>
        <v>CD-DTOR-039-2022</v>
      </c>
      <c r="C40" s="76" t="s">
        <v>2173</v>
      </c>
      <c r="D40" s="76" t="s">
        <v>2174</v>
      </c>
      <c r="E40" s="405">
        <f>VLOOKUP(B40,'1'!A:BK,21,0)</f>
        <v>1121829144</v>
      </c>
      <c r="F40" s="406" t="s">
        <v>2011</v>
      </c>
      <c r="G40" s="407">
        <v>31238</v>
      </c>
      <c r="H40" s="406" t="s">
        <v>2011</v>
      </c>
      <c r="I40" s="408" t="s">
        <v>2040</v>
      </c>
      <c r="J40" s="409" t="s">
        <v>2024</v>
      </c>
      <c r="K40" s="410" t="str">
        <f>VLOOKUP(B40,'1'!A:BK,7,0)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VLOOKUP(B40,'1'!A:BK,16,0)</f>
        <v>1412000</v>
      </c>
      <c r="O40" s="410" t="str">
        <f>VLOOKUP(B40,'1'!A:BK,31,0)</f>
        <v>PNN Serranía de la Macarena</v>
      </c>
    </row>
    <row r="41" spans="1:15">
      <c r="A41" s="403">
        <v>40</v>
      </c>
      <c r="B41" s="404" t="str">
        <f>'1'!A75</f>
        <v>CD-DTOR-040-2022</v>
      </c>
      <c r="C41" s="76" t="s">
        <v>2175</v>
      </c>
      <c r="D41" s="76" t="s">
        <v>2176</v>
      </c>
      <c r="E41" s="405">
        <f>VLOOKUP(B41,'1'!A:BK,21,0)</f>
        <v>1054658700</v>
      </c>
      <c r="F41" s="406" t="s">
        <v>2177</v>
      </c>
      <c r="G41" s="407">
        <v>33891</v>
      </c>
      <c r="H41" s="406" t="s">
        <v>2178</v>
      </c>
      <c r="I41" s="408" t="s">
        <v>2040</v>
      </c>
      <c r="J41" s="409" t="s">
        <v>2024</v>
      </c>
      <c r="K41" s="410" t="str">
        <f>VLOOKUP(B41,'1'!A:BK,7,0)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VLOOKUP(B41,'1'!A:BK,16,0)</f>
        <v>1412000</v>
      </c>
      <c r="O41" s="410" t="str">
        <f>VLOOKUP(B41,'1'!A:BK,31,0)</f>
        <v>PNN Serranía de la Macarena</v>
      </c>
    </row>
    <row r="42" spans="1:15">
      <c r="A42" s="64">
        <v>41</v>
      </c>
      <c r="B42" s="404" t="str">
        <f>'1'!A76</f>
        <v>CD-DTOR-041-2022</v>
      </c>
      <c r="C42" s="76" t="s">
        <v>2179</v>
      </c>
      <c r="D42" s="76" t="s">
        <v>2180</v>
      </c>
      <c r="E42" s="405">
        <f>VLOOKUP(B42,'1'!A:BK,21,0)</f>
        <v>1022378338</v>
      </c>
      <c r="F42" s="406" t="s">
        <v>2104</v>
      </c>
      <c r="G42" s="407">
        <v>33813</v>
      </c>
      <c r="H42" s="406" t="s">
        <v>2011</v>
      </c>
      <c r="I42" s="408" t="s">
        <v>2181</v>
      </c>
      <c r="J42" s="409" t="s">
        <v>2182</v>
      </c>
      <c r="K42" s="410" t="str">
        <f>VLOOKUP(B42,'1'!A:BK,7,0)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VLOOKUP(B42,'1'!A:BK,16,0)</f>
        <v>4680000</v>
      </c>
      <c r="O42" s="410" t="str">
        <f>VLOOKUP(B42,'1'!A:BK,31,0)</f>
        <v>PNN Serranía de la Macarena</v>
      </c>
    </row>
    <row r="43" spans="1:15">
      <c r="A43" s="64">
        <v>42</v>
      </c>
      <c r="B43" s="404" t="str">
        <f>'1'!A77</f>
        <v>CD-DTOR-042-2022</v>
      </c>
      <c r="C43" s="76" t="s">
        <v>2183</v>
      </c>
      <c r="D43" s="76" t="s">
        <v>2184</v>
      </c>
      <c r="E43" s="405">
        <f>VLOOKUP(B43,'1'!A:BK,21,0)</f>
        <v>1124216972</v>
      </c>
      <c r="F43" s="406" t="s">
        <v>2185</v>
      </c>
      <c r="G43" s="407">
        <v>32676</v>
      </c>
      <c r="H43" s="406" t="s">
        <v>2185</v>
      </c>
      <c r="I43" s="408" t="s">
        <v>2040</v>
      </c>
      <c r="J43" s="409" t="s">
        <v>2024</v>
      </c>
      <c r="K43" s="410" t="str">
        <f>VLOOKUP(B43,'1'!A:BK,7,0)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VLOOKUP(B43,'1'!A:BK,16,0)</f>
        <v>1400000</v>
      </c>
      <c r="O43" s="410" t="str">
        <f>VLOOKUP(B43,'1'!A:BK,31,0)</f>
        <v>PNN Serranía de la Macarena</v>
      </c>
    </row>
    <row r="44" spans="1:15">
      <c r="A44" s="403">
        <v>43</v>
      </c>
      <c r="B44" s="404" t="str">
        <f>'1'!A78</f>
        <v>CD-DTOR-043-2022</v>
      </c>
      <c r="C44" s="76" t="s">
        <v>2186</v>
      </c>
      <c r="D44" s="76" t="s">
        <v>2187</v>
      </c>
      <c r="E44" s="405">
        <f>VLOOKUP(B44,'1'!A:BK,21,0)</f>
        <v>1124242622</v>
      </c>
      <c r="F44" s="406" t="s">
        <v>2188</v>
      </c>
      <c r="G44" s="407">
        <v>32022</v>
      </c>
      <c r="H44" s="406" t="s">
        <v>2189</v>
      </c>
      <c r="I44" s="408" t="s">
        <v>2040</v>
      </c>
      <c r="J44" s="409" t="s">
        <v>2024</v>
      </c>
      <c r="K44" s="410" t="str">
        <f>VLOOKUP(B44,'1'!A:BK,7,0)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VLOOKUP(B44,'1'!A:BK,16,0)</f>
        <v>1412000</v>
      </c>
      <c r="O44" s="410" t="str">
        <f>VLOOKUP(B44,'1'!A:BK,31,0)</f>
        <v>PNN Serranía de la Macarena</v>
      </c>
    </row>
    <row r="45" spans="1:15">
      <c r="A45" s="64">
        <v>44</v>
      </c>
      <c r="B45" s="404" t="str">
        <f>'1'!A79</f>
        <v>CD-DTOR-044-2022</v>
      </c>
      <c r="C45" s="76" t="s">
        <v>2190</v>
      </c>
      <c r="D45" s="76" t="s">
        <v>2191</v>
      </c>
      <c r="E45" s="405">
        <f>VLOOKUP(B45,'1'!A:BK,21,0)</f>
        <v>1117458277</v>
      </c>
      <c r="F45" s="406" t="s">
        <v>2151</v>
      </c>
      <c r="G45" s="407">
        <v>31895</v>
      </c>
      <c r="H45" s="406" t="s">
        <v>2151</v>
      </c>
      <c r="I45" s="408" t="s">
        <v>2040</v>
      </c>
      <c r="J45" s="409" t="s">
        <v>2024</v>
      </c>
      <c r="K45" s="410" t="str">
        <f>VLOOKUP(B45,'1'!A:BK,7,0)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VLOOKUP(B45,'1'!A:BK,16,0)</f>
        <v>1412000</v>
      </c>
      <c r="O45" s="410" t="str">
        <f>VLOOKUP(B45,'1'!A:BK,31,0)</f>
        <v>DNMI Cinaruco</v>
      </c>
    </row>
    <row r="46" spans="1:15">
      <c r="A46" s="64">
        <v>45</v>
      </c>
      <c r="B46" s="404" t="str">
        <f>'1'!A80</f>
        <v>CD-DTOR-045-2022</v>
      </c>
      <c r="C46" s="76" t="s">
        <v>2192</v>
      </c>
      <c r="D46" s="76" t="s">
        <v>2193</v>
      </c>
      <c r="E46" s="405">
        <f>VLOOKUP(B46,'1'!A:BK,21,0)</f>
        <v>52778431</v>
      </c>
      <c r="F46" s="406" t="s">
        <v>2104</v>
      </c>
      <c r="G46" s="407">
        <v>30477</v>
      </c>
      <c r="H46" s="406" t="s">
        <v>2194</v>
      </c>
      <c r="I46" s="408" t="s">
        <v>2195</v>
      </c>
      <c r="J46" s="409" t="s">
        <v>2196</v>
      </c>
      <c r="K46" s="410" t="str">
        <f>VLOOKUP(B46,'1'!A:BK,7,0)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VLOOKUP(B46,'1'!A:BK,16,0)</f>
        <v>4100000</v>
      </c>
      <c r="O46" s="410" t="str">
        <f>VLOOKUP(B46,'1'!A:BK,31,0)</f>
        <v>PNN Sumapaz</v>
      </c>
    </row>
    <row r="47" spans="1:15">
      <c r="A47" s="403">
        <v>46</v>
      </c>
      <c r="B47" s="404" t="str">
        <f>'1'!A81</f>
        <v>CD-DTOR-046-2022</v>
      </c>
      <c r="C47" s="76" t="s">
        <v>2197</v>
      </c>
      <c r="D47" s="76" t="s">
        <v>2198</v>
      </c>
      <c r="E47" s="405">
        <f>VLOOKUP(B47,'1'!A:BK,21,0)</f>
        <v>1075254147</v>
      </c>
      <c r="F47" s="406" t="s">
        <v>2089</v>
      </c>
      <c r="G47" s="407">
        <v>33399</v>
      </c>
      <c r="H47" s="406" t="s">
        <v>2095</v>
      </c>
      <c r="I47" s="408" t="s">
        <v>2199</v>
      </c>
      <c r="J47" s="409" t="s">
        <v>2200</v>
      </c>
      <c r="K47" s="410" t="str">
        <f>VLOOKUP(B47,'1'!A:BK,7,0)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VLOOKUP(B47,'1'!A:BK,16,0)</f>
        <v>4100000</v>
      </c>
      <c r="O47" s="410" t="str">
        <f>VLOOKUP(B47,'1'!A:BK,31,0)</f>
        <v>PNN Cordillera de los Picachos</v>
      </c>
    </row>
    <row r="48" spans="1:15">
      <c r="A48" s="64">
        <v>47</v>
      </c>
      <c r="B48" s="404" t="str">
        <f>'1'!A82</f>
        <v>CD-DTOR-047-2022</v>
      </c>
      <c r="C48" s="76" t="s">
        <v>2201</v>
      </c>
      <c r="D48" s="76" t="s">
        <v>2202</v>
      </c>
      <c r="E48" s="405">
        <f>VLOOKUP(B48,'1'!A:BK,21,0)</f>
        <v>80779602</v>
      </c>
      <c r="F48" s="406" t="s">
        <v>2104</v>
      </c>
      <c r="G48" s="407">
        <v>30452</v>
      </c>
      <c r="H48" s="406" t="s">
        <v>2104</v>
      </c>
      <c r="I48" s="408" t="s">
        <v>2040</v>
      </c>
      <c r="J48" s="409" t="s">
        <v>2024</v>
      </c>
      <c r="K48" s="410" t="str">
        <f>VLOOKUP(B48,'1'!A:BK,7,0)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VLOOKUP(B48,'1'!A:BK,16,0)</f>
        <v>1412000</v>
      </c>
      <c r="O48" s="410" t="str">
        <f>VLOOKUP(B48,'1'!A:BK,31,0)</f>
        <v>PNN Sumapaz</v>
      </c>
    </row>
    <row r="49" spans="1:15">
      <c r="A49" s="64">
        <v>48</v>
      </c>
      <c r="B49" s="404" t="str">
        <f>'1'!A83</f>
        <v>CD-DTOR-048-2022</v>
      </c>
      <c r="C49" s="76" t="s">
        <v>2203</v>
      </c>
      <c r="D49" s="76" t="s">
        <v>2204</v>
      </c>
      <c r="E49" s="405">
        <f>VLOOKUP(B49,'1'!A:BK,21,0)</f>
        <v>3129603</v>
      </c>
      <c r="F49" s="406" t="s">
        <v>2205</v>
      </c>
      <c r="G49" s="407">
        <v>27307</v>
      </c>
      <c r="H49" s="406" t="s">
        <v>2104</v>
      </c>
      <c r="I49" s="408" t="s">
        <v>2040</v>
      </c>
      <c r="J49" s="409" t="s">
        <v>2024</v>
      </c>
      <c r="K49" s="410" t="str">
        <f>VLOOKUP(B49,'1'!A:BK,7,0)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VLOOKUP(B49,'1'!A:BK,16,0)</f>
        <v>1412000</v>
      </c>
      <c r="O49" s="410" t="str">
        <f>VLOOKUP(B49,'1'!A:BK,31,0)</f>
        <v>PNN Sumapaz</v>
      </c>
    </row>
    <row r="50" spans="1:15">
      <c r="A50" s="403">
        <v>49</v>
      </c>
      <c r="B50" s="404" t="str">
        <f>'1'!A84</f>
        <v>CD-DTOR-049-2022</v>
      </c>
      <c r="C50" s="76" t="s">
        <v>2206</v>
      </c>
      <c r="D50" s="76" t="s">
        <v>2207</v>
      </c>
      <c r="E50" s="405">
        <f>VLOOKUP(B50,'1'!A:BK,21,0)</f>
        <v>52776778</v>
      </c>
      <c r="F50" s="406" t="s">
        <v>2104</v>
      </c>
      <c r="G50" s="407">
        <v>29776</v>
      </c>
      <c r="H50" s="406" t="s">
        <v>2208</v>
      </c>
      <c r="I50" s="408" t="s">
        <v>2209</v>
      </c>
      <c r="J50" s="409" t="s">
        <v>2210</v>
      </c>
      <c r="K50" s="410" t="str">
        <f>VLOOKUP(B50,'1'!A:BK,7,0)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VLOOKUP(B50,'1'!A:BK,16,0)</f>
        <v>3764000</v>
      </c>
      <c r="O50" s="410" t="str">
        <f>VLOOKUP(B50,'1'!A:BK,31,0)</f>
        <v>PNN Sumapaz</v>
      </c>
    </row>
    <row r="51" spans="1:15">
      <c r="A51" s="64">
        <v>50</v>
      </c>
      <c r="B51" s="404" t="str">
        <f>'1'!A85</f>
        <v>CD-DTOR-050-2022</v>
      </c>
      <c r="C51" s="76" t="s">
        <v>2211</v>
      </c>
      <c r="D51" s="76" t="s">
        <v>2211</v>
      </c>
      <c r="E51" s="405">
        <f>VLOOKUP(B51,'1'!A:BK,21,0)</f>
        <v>1032427979</v>
      </c>
      <c r="F51" s="406" t="s">
        <v>2211</v>
      </c>
      <c r="G51" s="407" t="s">
        <v>2211</v>
      </c>
      <c r="H51" s="406" t="s">
        <v>2211</v>
      </c>
      <c r="I51" s="408" t="s">
        <v>2212</v>
      </c>
      <c r="J51" s="409" t="s">
        <v>2213</v>
      </c>
      <c r="K51" s="410" t="str">
        <f>VLOOKUP(B51,'1'!A:BK,7,0)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VLOOKUP(B51,'1'!A:BK,16,0)</f>
        <v>3333000</v>
      </c>
      <c r="O51" s="410" t="str">
        <f>VLOOKUP(B51,'1'!A:BK,31,0)</f>
        <v>PNN Sumapaz</v>
      </c>
    </row>
    <row r="52" spans="1:15">
      <c r="A52" s="64">
        <v>51</v>
      </c>
      <c r="B52" s="404" t="str">
        <f>'1'!A86</f>
        <v>CD-DTOR-051-2022</v>
      </c>
      <c r="C52" s="76" t="s">
        <v>2214</v>
      </c>
      <c r="D52" s="76" t="s">
        <v>2215</v>
      </c>
      <c r="E52" s="405">
        <f>VLOOKUP(B52,'1'!A:BK,21,0)</f>
        <v>1078368631</v>
      </c>
      <c r="F52" s="406">
        <v>5</v>
      </c>
      <c r="G52" s="407">
        <v>33383</v>
      </c>
      <c r="H52" s="406" t="s">
        <v>2104</v>
      </c>
      <c r="I52" s="408" t="s">
        <v>2216</v>
      </c>
      <c r="J52" s="409" t="s">
        <v>2217</v>
      </c>
      <c r="K52" s="410" t="str">
        <f>VLOOKUP(B52,'1'!A:BK,7,0)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VLOOKUP(B52,'1'!A:BK,16,0)</f>
        <v>3764000</v>
      </c>
      <c r="O52" s="410" t="str">
        <f>VLOOKUP(B52,'1'!A:BK,31,0)</f>
        <v>PNN Sumapaz</v>
      </c>
    </row>
    <row r="53" spans="1:15">
      <c r="A53" s="403">
        <v>52</v>
      </c>
      <c r="B53" s="404" t="str">
        <f>'1'!A87</f>
        <v>CD-DTOR-052-2022</v>
      </c>
      <c r="C53" s="76" t="s">
        <v>2218</v>
      </c>
      <c r="D53" s="76" t="s">
        <v>2219</v>
      </c>
      <c r="E53" s="405">
        <f>VLOOKUP(B53,'1'!A:BK,21,0)</f>
        <v>41241045</v>
      </c>
      <c r="F53" s="406" t="s">
        <v>2220</v>
      </c>
      <c r="G53" s="407">
        <v>29189</v>
      </c>
      <c r="H53" s="406" t="s">
        <v>2104</v>
      </c>
      <c r="I53" s="408" t="s">
        <v>2221</v>
      </c>
      <c r="J53" s="409" t="s">
        <v>2222</v>
      </c>
      <c r="K53" s="410" t="str">
        <f>VLOOKUP(B53,'1'!A:BK,7,0)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VLOOKUP(B53,'1'!A:BK,16,0)</f>
        <v>4100000</v>
      </c>
      <c r="O53" s="410" t="str">
        <f>VLOOKUP(B53,'1'!A:BK,31,0)</f>
        <v>PNN Sumapaz</v>
      </c>
    </row>
    <row r="54" spans="1:15">
      <c r="A54" s="64">
        <v>53</v>
      </c>
      <c r="B54" s="404" t="str">
        <f>'1'!A88</f>
        <v>CD-DTOR-053-2022</v>
      </c>
      <c r="C54" s="76" t="s">
        <v>2223</v>
      </c>
      <c r="D54" s="76" t="s">
        <v>2224</v>
      </c>
      <c r="E54" s="405">
        <f>VLOOKUP(B54,'1'!A:BK,21,0)</f>
        <v>1032656171</v>
      </c>
      <c r="F54" s="406" t="s">
        <v>2104</v>
      </c>
      <c r="G54" s="407">
        <v>32224</v>
      </c>
      <c r="H54" s="406" t="s">
        <v>2104</v>
      </c>
      <c r="I54" s="408" t="s">
        <v>2012</v>
      </c>
      <c r="J54" s="409" t="s">
        <v>2225</v>
      </c>
      <c r="K54" s="410" t="str">
        <f>VLOOKUP(B54,'1'!A:BK,7,0)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VLOOKUP(B54,'1'!A:BK,16,0)</f>
        <v>3333000</v>
      </c>
      <c r="O54" s="410" t="str">
        <f>VLOOKUP(B54,'1'!A:BK,31,0)</f>
        <v>PNN Sumapaz</v>
      </c>
    </row>
    <row r="55" spans="1:15">
      <c r="A55" s="64">
        <v>54</v>
      </c>
      <c r="B55" s="404" t="str">
        <f>'1'!A89</f>
        <v>CD-DTOR-054-2022</v>
      </c>
      <c r="C55" s="76" t="s">
        <v>2226</v>
      </c>
      <c r="D55" s="76" t="s">
        <v>2227</v>
      </c>
      <c r="E55" s="405">
        <f>VLOOKUP(B55,'1'!A:BK,21,0)</f>
        <v>40326754</v>
      </c>
      <c r="F55" s="406" t="s">
        <v>2011</v>
      </c>
      <c r="G55" s="407">
        <v>30480</v>
      </c>
      <c r="H55" s="406" t="s">
        <v>2228</v>
      </c>
      <c r="I55" s="408" t="s">
        <v>2040</v>
      </c>
      <c r="J55" s="409" t="s">
        <v>2024</v>
      </c>
      <c r="K55" s="410" t="str">
        <f>VLOOKUP(B55,'1'!A:BK,7,0)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VLOOKUP(B55,'1'!A:BK,16,0)</f>
        <v>1412000</v>
      </c>
      <c r="O55" s="410" t="str">
        <f>VLOOKUP(B55,'1'!A:BK,31,0)</f>
        <v>PNN Tinigua</v>
      </c>
    </row>
    <row r="56" spans="1:15">
      <c r="A56" s="403">
        <v>55</v>
      </c>
      <c r="B56" s="404" t="str">
        <f>'1'!A90</f>
        <v>CD-DTOR-055-2022</v>
      </c>
      <c r="C56" s="76" t="s">
        <v>2229</v>
      </c>
      <c r="D56" s="76" t="s">
        <v>2230</v>
      </c>
      <c r="E56" s="405">
        <f>VLOOKUP(B56,'1'!A:BK,21,0)</f>
        <v>1071888631</v>
      </c>
      <c r="F56" s="406" t="s">
        <v>2231</v>
      </c>
      <c r="G56" s="407">
        <v>36992</v>
      </c>
      <c r="H56" s="406" t="s">
        <v>2231</v>
      </c>
      <c r="I56" s="408" t="s">
        <v>2232</v>
      </c>
      <c r="J56" s="409" t="s">
        <v>2233</v>
      </c>
      <c r="K56" s="410" t="str">
        <f>VLOOKUP(B56,'1'!A:BK,7,0)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VLOOKUP(B56,'1'!A:BK,16,0)</f>
        <v>1412000</v>
      </c>
      <c r="O56" s="410" t="str">
        <f>VLOOKUP(B56,'1'!A:BK,31,0)</f>
        <v>PNN Tinigua</v>
      </c>
    </row>
    <row r="57" spans="1:15">
      <c r="A57" s="64">
        <v>56</v>
      </c>
      <c r="B57" s="404" t="str">
        <f>'1'!A91</f>
        <v>CD-DTOR-056-2022</v>
      </c>
      <c r="C57" s="76" t="s">
        <v>2234</v>
      </c>
      <c r="D57" s="76" t="s">
        <v>2235</v>
      </c>
      <c r="E57" s="405">
        <f>VLOOKUP(B57,'1'!A:BK,21,0)</f>
        <v>1033724375</v>
      </c>
      <c r="F57" s="406" t="s">
        <v>2104</v>
      </c>
      <c r="G57" s="407">
        <v>33081</v>
      </c>
      <c r="H57" s="406" t="s">
        <v>2104</v>
      </c>
      <c r="I57" s="408" t="s">
        <v>2236</v>
      </c>
      <c r="J57" s="409" t="s">
        <v>2237</v>
      </c>
      <c r="K57" s="410" t="str">
        <f>VLOOKUP(B57,'1'!A:BK,7,0)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VLOOKUP(B57,'1'!A:BK,16,0)</f>
        <v>3764000</v>
      </c>
      <c r="O57" s="410" t="str">
        <f>VLOOKUP(B57,'1'!A:BK,31,0)</f>
        <v>PNN Tinigua</v>
      </c>
    </row>
    <row r="58" spans="1:15">
      <c r="A58" s="64">
        <v>57</v>
      </c>
      <c r="B58" s="404" t="str">
        <f>'1'!A92</f>
        <v>CD-DTOR-057-2022</v>
      </c>
      <c r="C58" s="76" t="s">
        <v>2238</v>
      </c>
      <c r="D58" s="76" t="s">
        <v>2239</v>
      </c>
      <c r="E58" s="405">
        <f>VLOOKUP(B58,'1'!A:BK,21,0)</f>
        <v>83181508</v>
      </c>
      <c r="F58" s="406" t="s">
        <v>2240</v>
      </c>
      <c r="G58" s="407">
        <v>25287</v>
      </c>
      <c r="H58" s="406" t="s">
        <v>2241</v>
      </c>
      <c r="I58" s="408" t="s">
        <v>2040</v>
      </c>
      <c r="J58" s="409" t="s">
        <v>2024</v>
      </c>
      <c r="K58" s="410" t="str">
        <f>VLOOKUP(B58,'1'!A:BK,7,0)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VLOOKUP(B58,'1'!A:BK,16,0)</f>
        <v>1412000</v>
      </c>
      <c r="O58" s="410" t="str">
        <f>VLOOKUP(B58,'1'!A:BK,31,0)</f>
        <v>PNN Tinigua</v>
      </c>
    </row>
    <row r="59" spans="1:15">
      <c r="A59" s="403">
        <v>58</v>
      </c>
      <c r="B59" s="404" t="str">
        <f>'1'!A93</f>
        <v>CD-DTOR-058-2022</v>
      </c>
      <c r="C59" s="76" t="s">
        <v>2242</v>
      </c>
      <c r="D59" s="76" t="s">
        <v>2243</v>
      </c>
      <c r="E59" s="405">
        <f>VLOOKUP(B59,'1'!A:BK,21,0)</f>
        <v>17702519</v>
      </c>
      <c r="F59" s="406" t="s">
        <v>2244</v>
      </c>
      <c r="G59" s="407">
        <v>24998</v>
      </c>
      <c r="H59" s="406" t="s">
        <v>2245</v>
      </c>
      <c r="I59" s="408" t="s">
        <v>2040</v>
      </c>
      <c r="J59" s="409" t="s">
        <v>2024</v>
      </c>
      <c r="K59" s="410" t="str">
        <f>VLOOKUP(B59,'1'!A:BK,7,0)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VLOOKUP(B59,'1'!A:BK,16,0)</f>
        <v>1412000</v>
      </c>
      <c r="O59" s="410" t="str">
        <f>VLOOKUP(B59,'1'!A:BK,31,0)</f>
        <v>PNN Tinigua</v>
      </c>
    </row>
    <row r="60" spans="1:15">
      <c r="A60" s="64">
        <v>59</v>
      </c>
      <c r="B60" s="404" t="str">
        <f>'1'!A94</f>
        <v>CD-DTOR-059-2022</v>
      </c>
      <c r="C60" s="76" t="s">
        <v>2246</v>
      </c>
      <c r="D60" s="76" t="s">
        <v>2247</v>
      </c>
      <c r="E60" s="405">
        <f>VLOOKUP(B60,'1'!A:BK,21,0)</f>
        <v>1095804315</v>
      </c>
      <c r="F60" s="406" t="s">
        <v>2248</v>
      </c>
      <c r="G60" s="407">
        <v>32914</v>
      </c>
      <c r="H60" s="406" t="s">
        <v>2248</v>
      </c>
      <c r="I60" s="408" t="s">
        <v>2249</v>
      </c>
      <c r="J60" s="409" t="s">
        <v>2250</v>
      </c>
      <c r="K60" s="410" t="str">
        <f>VLOOKUP(B60,'1'!A:BK,7,0)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VLOOKUP(B60,'1'!A:BK,16,0)</f>
        <v>4100000</v>
      </c>
      <c r="O60" s="410" t="str">
        <f>VLOOKUP(B60,'1'!A:BK,31,0)</f>
        <v>PNN Sumapaz</v>
      </c>
    </row>
    <row r="61" spans="1:15">
      <c r="A61" s="64">
        <v>60</v>
      </c>
      <c r="B61" s="404" t="str">
        <f>'1'!A95</f>
        <v>CD-DTOR-060-2022</v>
      </c>
      <c r="C61" s="76" t="s">
        <v>2251</v>
      </c>
      <c r="D61" s="76" t="s">
        <v>2252</v>
      </c>
      <c r="E61" s="405">
        <f>VLOOKUP(B61,'1'!A:BK,21,0)</f>
        <v>17419036</v>
      </c>
      <c r="F61" s="406" t="s">
        <v>2253</v>
      </c>
      <c r="G61" s="407">
        <v>28566</v>
      </c>
      <c r="H61" s="406" t="s">
        <v>2017</v>
      </c>
      <c r="I61" s="408" t="s">
        <v>2040</v>
      </c>
      <c r="J61" s="409" t="s">
        <v>2024</v>
      </c>
      <c r="K61" s="410" t="str">
        <f>VLOOKUP(B61,'1'!A:BK,7,0)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VLOOKUP(B61,'1'!A:BK,16,0)</f>
        <v>1412000</v>
      </c>
      <c r="O61" s="410" t="str">
        <f>VLOOKUP(B61,'1'!A:BK,31,0)</f>
        <v>PNN Sumapaz</v>
      </c>
    </row>
    <row r="62" spans="1:15">
      <c r="A62" s="403">
        <v>61</v>
      </c>
      <c r="B62" s="404" t="str">
        <f>'1'!A96</f>
        <v>CD-DTOR-061-2022</v>
      </c>
      <c r="C62" s="76" t="s">
        <v>2254</v>
      </c>
      <c r="D62" s="76" t="s">
        <v>2255</v>
      </c>
      <c r="E62" s="405">
        <f>VLOOKUP(B62,'1'!A:BK,21,0)</f>
        <v>1070781059</v>
      </c>
      <c r="F62" s="406" t="s">
        <v>2256</v>
      </c>
      <c r="G62" s="407">
        <v>33295</v>
      </c>
      <c r="H62" s="406" t="s">
        <v>2256</v>
      </c>
      <c r="I62" s="408" t="s">
        <v>2257</v>
      </c>
      <c r="J62" s="409" t="s">
        <v>2258</v>
      </c>
      <c r="K62" s="410" t="str">
        <f>VLOOKUP(B62,'1'!A:BK,7,0)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VLOOKUP(B62,'1'!A:BK,16,0)</f>
        <v>2330000</v>
      </c>
      <c r="O62" s="410" t="str">
        <f>VLOOKUP(B62,'1'!A:BK,31,0)</f>
        <v>PNN Cordillera de los Picachos</v>
      </c>
    </row>
    <row r="63" spans="1:15">
      <c r="A63" s="64">
        <v>62</v>
      </c>
      <c r="B63" s="404" t="str">
        <f>'1'!A97</f>
        <v>CD-DTOR-062-2022</v>
      </c>
      <c r="C63" s="76" t="s">
        <v>2259</v>
      </c>
      <c r="D63" s="76" t="s">
        <v>2260</v>
      </c>
      <c r="E63" s="405">
        <f>VLOOKUP(B63,'1'!A:BK,21,0)</f>
        <v>80851059</v>
      </c>
      <c r="F63" s="406" t="s">
        <v>2104</v>
      </c>
      <c r="G63" s="407">
        <v>30970</v>
      </c>
      <c r="H63" s="406" t="s">
        <v>2118</v>
      </c>
      <c r="I63" s="408" t="s">
        <v>2261</v>
      </c>
      <c r="J63" s="409" t="s">
        <v>2262</v>
      </c>
      <c r="K63" s="410" t="str">
        <f>VLOOKUP(B63,'1'!A:BK,7,0)</f>
        <v>Prestar de servicios Profesionales para la correcta planeación, ejecución y seguimiento contractual de la Dirección Territorial Orinoquia - Dtor y sus áreas.</v>
      </c>
      <c r="L63" s="411" t="s">
        <v>2014</v>
      </c>
      <c r="M63" s="412">
        <v>3104802288</v>
      </c>
      <c r="N63" s="405">
        <f>VLOOKUP(B63,'1'!A:BK,16,0)</f>
        <v>6304000</v>
      </c>
      <c r="O63" s="410" t="str">
        <f>VLOOKUP(B63,'1'!A:BK,31,0)</f>
        <v>DTOR</v>
      </c>
    </row>
    <row r="64" spans="1:15">
      <c r="A64" s="64">
        <v>63</v>
      </c>
      <c r="B64" s="404" t="str">
        <f>'1'!A98</f>
        <v>CD-DTOR-063-2022</v>
      </c>
      <c r="C64" s="76" t="s">
        <v>2263</v>
      </c>
      <c r="D64" s="76" t="s">
        <v>2117</v>
      </c>
      <c r="E64" s="405">
        <f>VLOOKUP(B64,'1'!A:BK,21,0)</f>
        <v>1003803529</v>
      </c>
      <c r="F64" s="406" t="s">
        <v>2089</v>
      </c>
      <c r="G64" s="407">
        <v>35966</v>
      </c>
      <c r="H64" s="406" t="s">
        <v>2095</v>
      </c>
      <c r="I64" s="408" t="s">
        <v>2264</v>
      </c>
      <c r="J64" s="409" t="s">
        <v>2265</v>
      </c>
      <c r="K64" s="410" t="str">
        <f>VLOOKUP(B64,'1'!A:BK,7,0)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VLOOKUP(B64,'1'!A:BK,16,0)</f>
        <v>1412000</v>
      </c>
      <c r="O64" s="410" t="str">
        <f>VLOOKUP(B64,'1'!A:BK,31,0)</f>
        <v>PNN Cordillera de los Picachos</v>
      </c>
    </row>
    <row r="65" spans="1:15">
      <c r="A65" s="403">
        <v>64</v>
      </c>
      <c r="B65" s="404" t="str">
        <f>'1'!A99</f>
        <v>CD-DTOR-064-2022</v>
      </c>
      <c r="C65" s="76" t="s">
        <v>2266</v>
      </c>
      <c r="D65" s="76" t="s">
        <v>2267</v>
      </c>
      <c r="E65" s="405">
        <f>VLOOKUP(B65,'1'!A:BK,21,0)</f>
        <v>1125468952</v>
      </c>
      <c r="F65" s="406" t="s">
        <v>2268</v>
      </c>
      <c r="G65" s="407">
        <v>31879</v>
      </c>
      <c r="H65" s="406" t="s">
        <v>2011</v>
      </c>
      <c r="I65" s="408" t="s">
        <v>2269</v>
      </c>
      <c r="J65" s="409" t="s">
        <v>2270</v>
      </c>
      <c r="K65" s="410" t="str">
        <f>VLOOKUP(B65,'1'!A:BK,7,0)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VLOOKUP(B65,'1'!A:BK,16,0)</f>
        <v>4680000</v>
      </c>
      <c r="O65" s="410" t="str">
        <f>VLOOKUP(B65,'1'!A:BK,31,0)</f>
        <v>DTOR</v>
      </c>
    </row>
    <row r="66" spans="1:15">
      <c r="A66" s="64">
        <v>65</v>
      </c>
      <c r="B66" s="404" t="str">
        <f>'1'!A100</f>
        <v>CD-DTOR-065-2022</v>
      </c>
      <c r="C66" s="76" t="s">
        <v>2271</v>
      </c>
      <c r="D66" s="76" t="s">
        <v>2272</v>
      </c>
      <c r="E66" s="405">
        <f>VLOOKUP(B66,'1'!A:BK,21,0)</f>
        <v>1123565585</v>
      </c>
      <c r="F66" s="406" t="s">
        <v>2273</v>
      </c>
      <c r="G66" s="407">
        <v>34631</v>
      </c>
      <c r="H66" s="406" t="s">
        <v>2104</v>
      </c>
      <c r="I66" s="408" t="s">
        <v>2274</v>
      </c>
      <c r="J66" s="409" t="s">
        <v>2275</v>
      </c>
      <c r="K66" s="410" t="str">
        <f>VLOOKUP(B66,'1'!A:BK,7,0)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VLOOKUP(B66,'1'!A:BK,16,0)</f>
        <v>2812000</v>
      </c>
      <c r="O66" s="410" t="str">
        <f>VLOOKUP(B66,'1'!A:BK,31,0)</f>
        <v>PNN Serranía de la Macarena</v>
      </c>
    </row>
    <row r="67" spans="1:15">
      <c r="A67" s="64">
        <v>66</v>
      </c>
      <c r="B67" s="404" t="str">
        <f>'1'!A101</f>
        <v>CD-DTOR-066-2022</v>
      </c>
      <c r="C67" s="76" t="s">
        <v>2276</v>
      </c>
      <c r="D67" s="76" t="s">
        <v>2277</v>
      </c>
      <c r="E67" s="405">
        <f>VLOOKUP(B67,'1'!A:BK,21,0)</f>
        <v>40189965</v>
      </c>
      <c r="F67" s="406" t="s">
        <v>2011</v>
      </c>
      <c r="G67" s="407">
        <v>29961</v>
      </c>
      <c r="H67" s="406" t="s">
        <v>2104</v>
      </c>
      <c r="I67" s="408" t="s">
        <v>2012</v>
      </c>
      <c r="J67" s="409" t="s">
        <v>2278</v>
      </c>
      <c r="K67" s="410" t="str">
        <f>VLOOKUP(B67,'1'!A:BK,7,0)</f>
        <v>Prestación de servicios profesionales para el trámite y seguimiento a los procesos precontractuales y contractuales de restauración ecológica y otros de la Dirección Territorial Orinoquia.</v>
      </c>
      <c r="L67" s="411" t="s">
        <v>2014</v>
      </c>
      <c r="M67" s="412">
        <v>3008924352</v>
      </c>
      <c r="N67" s="405">
        <f>VLOOKUP(B67,'1'!A:BK,16,0)</f>
        <v>4100000</v>
      </c>
      <c r="O67" s="410" t="str">
        <f>VLOOKUP(B67,'1'!A:BK,31,0)</f>
        <v>DTOR</v>
      </c>
    </row>
    <row r="68" spans="1:15">
      <c r="A68" s="403">
        <v>67</v>
      </c>
      <c r="B68" s="404" t="str">
        <f>'1'!A102</f>
        <v>CD-DTOR-067-2022</v>
      </c>
      <c r="C68" s="76" t="s">
        <v>2279</v>
      </c>
      <c r="D68" s="76" t="s">
        <v>2280</v>
      </c>
      <c r="E68" s="405">
        <f>VLOOKUP(B68,'1'!A:BK,21,0)</f>
        <v>68247635</v>
      </c>
      <c r="F68" s="406" t="s">
        <v>2281</v>
      </c>
      <c r="G68" s="407">
        <v>27289</v>
      </c>
      <c r="H68" s="406" t="s">
        <v>2282</v>
      </c>
      <c r="I68" s="408" t="s">
        <v>2040</v>
      </c>
      <c r="J68" s="409" t="s">
        <v>2024</v>
      </c>
      <c r="K68" s="410" t="str">
        <f>VLOOKUP(B68,'1'!A:BK,7,0)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VLOOKUP(B68,'1'!A:BK,16,0)</f>
        <v>1412000</v>
      </c>
      <c r="O68" s="410" t="str">
        <f>VLOOKUP(B68,'1'!A:BK,31,0)</f>
        <v>PNN Cordillera de los Picachos</v>
      </c>
    </row>
    <row r="69" spans="1:15">
      <c r="A69" s="64">
        <v>68</v>
      </c>
      <c r="B69" s="404" t="str">
        <f>'1'!A103</f>
        <v>CD-DTOR-068-2022</v>
      </c>
      <c r="C69" s="76" t="s">
        <v>2283</v>
      </c>
      <c r="D69" s="76" t="s">
        <v>2131</v>
      </c>
      <c r="E69" s="405">
        <f>VLOOKUP(B69,'1'!A:BK,21,0)</f>
        <v>1020731074</v>
      </c>
      <c r="F69" s="406" t="s">
        <v>2104</v>
      </c>
      <c r="G69" s="407">
        <v>32183</v>
      </c>
      <c r="H69" s="406" t="s">
        <v>2104</v>
      </c>
      <c r="I69" s="408" t="s">
        <v>2284</v>
      </c>
      <c r="J69" s="409" t="s">
        <v>2285</v>
      </c>
      <c r="K69" s="410" t="str">
        <f>VLOOKUP(B69,'1'!A:BK,7,0)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VLOOKUP(B69,'1'!A:BK,16,0)</f>
        <v>3764000</v>
      </c>
      <c r="O69" s="410" t="str">
        <f>VLOOKUP(B69,'1'!A:BK,31,0)</f>
        <v>PNN Tuparro</v>
      </c>
    </row>
    <row r="70" spans="1:15">
      <c r="A70" s="64">
        <v>69</v>
      </c>
      <c r="B70" s="404" t="str">
        <f>'1'!A104</f>
        <v>CD-DTOR-069-2022</v>
      </c>
      <c r="C70" s="76" t="s">
        <v>2286</v>
      </c>
      <c r="D70" s="76" t="s">
        <v>2287</v>
      </c>
      <c r="E70" s="405">
        <f>VLOOKUP(B70,'1'!A:BK,21,0)</f>
        <v>7722232</v>
      </c>
      <c r="F70" s="406" t="s">
        <v>2288</v>
      </c>
      <c r="G70" s="407">
        <v>36008</v>
      </c>
      <c r="H70" s="406" t="s">
        <v>2289</v>
      </c>
      <c r="I70" s="408" t="s">
        <v>2040</v>
      </c>
      <c r="J70" s="409" t="s">
        <v>2024</v>
      </c>
      <c r="K70" s="410" t="str">
        <f>VLOOKUP(B70,'1'!A:BK,7,0)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VLOOKUP(B70,'1'!A:BK,16,0)</f>
        <v>1412000</v>
      </c>
      <c r="O70" s="410" t="str">
        <f>VLOOKUP(B70,'1'!A:BK,31,0)</f>
        <v>PNN Cordillera de los Picachos</v>
      </c>
    </row>
    <row r="71" spans="1:15">
      <c r="A71" s="403">
        <v>70</v>
      </c>
      <c r="B71" s="404" t="str">
        <f>'1'!A105</f>
        <v>CD-DTOR-070-2022</v>
      </c>
      <c r="C71" s="413" t="s">
        <v>2290</v>
      </c>
      <c r="D71" s="223" t="s">
        <v>2291</v>
      </c>
      <c r="E71" s="405">
        <f>VLOOKUP(B71,'1'!A:BK,21,0)</f>
        <v>1121908735</v>
      </c>
      <c r="F71" s="406" t="s">
        <v>2011</v>
      </c>
      <c r="G71" s="407">
        <v>34264</v>
      </c>
      <c r="H71" s="406" t="s">
        <v>2011</v>
      </c>
      <c r="I71" s="408" t="s">
        <v>2292</v>
      </c>
      <c r="J71" s="409" t="s">
        <v>2293</v>
      </c>
      <c r="K71" s="410" t="str">
        <f>VLOOKUP(B71,'1'!A:BK,7,0)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VLOOKUP(B71,'1'!A:BK,16,0)</f>
        <v>2812000</v>
      </c>
      <c r="O71" s="410" t="str">
        <f>VLOOKUP(B71,'1'!A:BK,31,0)</f>
        <v>DTOR</v>
      </c>
    </row>
    <row r="72" spans="1:15">
      <c r="A72" s="64">
        <v>71</v>
      </c>
      <c r="B72" s="404" t="str">
        <f>'1'!A106</f>
        <v>CD-DTOR-071-2022</v>
      </c>
      <c r="C72" s="413" t="s">
        <v>2294</v>
      </c>
      <c r="D72" s="223" t="s">
        <v>2215</v>
      </c>
      <c r="E72" s="405">
        <f>VLOOKUP(B72,'1'!A:BK,21,0)</f>
        <v>1006518100</v>
      </c>
      <c r="F72" s="406" t="s">
        <v>2295</v>
      </c>
      <c r="G72" s="407">
        <v>34192</v>
      </c>
      <c r="H72" s="406" t="s">
        <v>2100</v>
      </c>
      <c r="I72" s="408" t="s">
        <v>2040</v>
      </c>
      <c r="J72" s="409" t="s">
        <v>2296</v>
      </c>
      <c r="K72" s="410" t="str">
        <f>VLOOKUP(B72,'1'!A:BK,7,0)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VLOOKUP(B72,'1'!A:BK,16,0)</f>
        <v>1412000</v>
      </c>
      <c r="O72" s="410" t="str">
        <f>VLOOKUP(B72,'1'!A:BK,31,0)</f>
        <v>PNN Cordillera de los Picachos</v>
      </c>
    </row>
    <row r="73" spans="1:15">
      <c r="A73" s="64">
        <v>72</v>
      </c>
      <c r="B73" s="404" t="str">
        <f>'1'!A107</f>
        <v>CD-DTOR-072-2022</v>
      </c>
      <c r="C73" s="414" t="s">
        <v>2297</v>
      </c>
      <c r="D73" s="223" t="s">
        <v>2298</v>
      </c>
      <c r="E73" s="405">
        <f>VLOOKUP(B73,'1'!A:BK,21,0)</f>
        <v>1076986279</v>
      </c>
      <c r="F73" s="406" t="s">
        <v>2299</v>
      </c>
      <c r="G73" s="407">
        <v>34749</v>
      </c>
      <c r="H73" s="406" t="s">
        <v>2300</v>
      </c>
      <c r="I73" s="408" t="s">
        <v>2301</v>
      </c>
      <c r="J73" s="409" t="s">
        <v>2302</v>
      </c>
      <c r="K73" s="410" t="str">
        <f>VLOOKUP(B73,'1'!A:BK,7,0)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VLOOKUP(B73,'1'!A:BK,16,0)</f>
        <v>2330000</v>
      </c>
      <c r="O73" s="410" t="str">
        <f>VLOOKUP(B73,'1'!A:BK,31,0)</f>
        <v>PNN Cordillera de los Picachos</v>
      </c>
    </row>
    <row r="74" spans="1:15">
      <c r="A74" s="403">
        <v>73</v>
      </c>
      <c r="B74" s="404" t="str">
        <f>'1'!A108</f>
        <v>CD-DTOR-073-2022</v>
      </c>
      <c r="C74" s="413" t="s">
        <v>2303</v>
      </c>
      <c r="D74" s="223" t="s">
        <v>2304</v>
      </c>
      <c r="E74" s="405">
        <f>VLOOKUP(B74,'1'!A:BK,21,0)</f>
        <v>1003802694</v>
      </c>
      <c r="F74" s="406" t="s">
        <v>2089</v>
      </c>
      <c r="G74" s="407">
        <v>36688</v>
      </c>
      <c r="H74" s="406" t="s">
        <v>2095</v>
      </c>
      <c r="I74" s="408" t="s">
        <v>2305</v>
      </c>
      <c r="J74" s="409" t="s">
        <v>2306</v>
      </c>
      <c r="K74" s="410" t="str">
        <f>VLOOKUP(B74,'1'!A:BK,7,0)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VLOOKUP(B74,'1'!A:BK,16,0)</f>
        <v>1412000</v>
      </c>
      <c r="O74" s="410" t="str">
        <f>VLOOKUP(B74,'1'!A:BK,31,0)</f>
        <v>PNN Cordillera de los Picachos</v>
      </c>
    </row>
    <row r="75" spans="1:15" ht="15" customHeight="1">
      <c r="A75" s="64">
        <v>74</v>
      </c>
      <c r="B75" s="404" t="str">
        <f>'1'!A109</f>
        <v>CD-DTOR-074-2022</v>
      </c>
      <c r="C75" s="413" t="s">
        <v>2307</v>
      </c>
      <c r="D75" s="223" t="s">
        <v>2308</v>
      </c>
      <c r="E75" s="405" t="str">
        <f>VLOOKUP(B75,'1'!A:BK,21,0)</f>
        <v>1006516664 / 
1081156205</v>
      </c>
      <c r="F75" s="406" t="s">
        <v>2089</v>
      </c>
      <c r="G75" s="407">
        <v>34994</v>
      </c>
      <c r="H75" s="406" t="s">
        <v>2100</v>
      </c>
      <c r="I75" s="408" t="s">
        <v>2070</v>
      </c>
      <c r="J75" s="409" t="s">
        <v>2309</v>
      </c>
      <c r="K75" s="410" t="str">
        <f>VLOOKUP(B75,'1'!A:BK,7,0)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VLOOKUP(B75,'1'!A:BK,16,0)</f>
        <v>2330000</v>
      </c>
      <c r="O75" s="410" t="str">
        <f>VLOOKUP(B75,'1'!A:BK,31,0)</f>
        <v>PNN Cordillera de los Picachos</v>
      </c>
    </row>
    <row r="76" spans="1:15">
      <c r="A76" s="64">
        <v>75</v>
      </c>
      <c r="B76" s="404" t="str">
        <f>'1'!A110</f>
        <v>CD-DTOR-075-2022</v>
      </c>
      <c r="C76" s="413" t="s">
        <v>2310</v>
      </c>
      <c r="D76" s="223" t="s">
        <v>2311</v>
      </c>
      <c r="E76" s="405">
        <f>VLOOKUP(B76,'1'!A:BK,21,0)</f>
        <v>36308266</v>
      </c>
      <c r="F76" s="406" t="s">
        <v>2089</v>
      </c>
      <c r="G76" s="407">
        <v>29699</v>
      </c>
      <c r="H76" s="406" t="s">
        <v>2100</v>
      </c>
      <c r="I76" s="408" t="s">
        <v>2312</v>
      </c>
      <c r="J76" s="409" t="s">
        <v>2313</v>
      </c>
      <c r="K76" s="410" t="str">
        <f>VLOOKUP(B76,'1'!A:BK,7,0)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VLOOKUP(B76,'1'!A:BK,16,0)</f>
        <v>4100000</v>
      </c>
      <c r="O76" s="410" t="str">
        <f>VLOOKUP(B76,'1'!A:BK,31,0)</f>
        <v>PNN Cordillera de los Picachos</v>
      </c>
    </row>
    <row r="77" spans="1:15">
      <c r="A77" s="403">
        <v>76</v>
      </c>
      <c r="B77" s="404" t="str">
        <f>'1'!A112</f>
        <v>CD-DTOR-076-2022</v>
      </c>
      <c r="C77" s="413" t="s">
        <v>2314</v>
      </c>
      <c r="D77" s="223" t="s">
        <v>2315</v>
      </c>
      <c r="E77" s="405">
        <f>VLOOKUP(B77,'1'!A:BK,21,0)</f>
        <v>1121927648</v>
      </c>
      <c r="F77" s="406" t="s">
        <v>2011</v>
      </c>
      <c r="G77" s="407">
        <v>34834</v>
      </c>
      <c r="H77" s="406" t="s">
        <v>2245</v>
      </c>
      <c r="I77" s="408" t="s">
        <v>2040</v>
      </c>
      <c r="J77" s="409" t="s">
        <v>2024</v>
      </c>
      <c r="K77" s="410" t="str">
        <f>VLOOKUP(B77,'1'!A:BK,7,0)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VLOOKUP(B77,'1'!A:BK,16,0)</f>
        <v>1412000</v>
      </c>
      <c r="O77" s="410" t="str">
        <f>VLOOKUP(B77,'1'!A:BK,31,0)</f>
        <v>PNN Serranía de la Macarena</v>
      </c>
    </row>
    <row r="78" spans="1:15">
      <c r="A78" s="64">
        <v>77</v>
      </c>
      <c r="B78" s="404" t="str">
        <f>'1'!A111</f>
        <v>CD-DTOR-077-2022</v>
      </c>
      <c r="C78" s="413" t="s">
        <v>2316</v>
      </c>
      <c r="D78" s="223" t="s">
        <v>2317</v>
      </c>
      <c r="E78" s="405">
        <f>VLOOKUP(B78,'1'!A:BK,21,0)</f>
        <v>10304277</v>
      </c>
      <c r="F78" s="406" t="s">
        <v>2132</v>
      </c>
      <c r="G78" s="407">
        <v>30993</v>
      </c>
      <c r="H78" s="406" t="s">
        <v>2132</v>
      </c>
      <c r="I78" s="408" t="s">
        <v>2318</v>
      </c>
      <c r="J78" s="409" t="s">
        <v>2319</v>
      </c>
      <c r="K78" s="410" t="str">
        <f>VLOOKUP(B78,'1'!A:BK,7,0)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VLOOKUP(B78,'1'!A:BK,16,0)</f>
        <v>3333000</v>
      </c>
      <c r="O78" s="410" t="str">
        <f>VLOOKUP(B78,'1'!A:BK,31,0)</f>
        <v>PNN Cordillera de los Picachos</v>
      </c>
    </row>
    <row r="79" spans="1:15">
      <c r="A79" s="64">
        <v>78</v>
      </c>
      <c r="B79" s="404" t="str">
        <f>'1'!A113</f>
        <v>CD-DTOR-078-2022</v>
      </c>
      <c r="C79" s="413" t="s">
        <v>2320</v>
      </c>
      <c r="D79" s="223" t="s">
        <v>2321</v>
      </c>
      <c r="E79" s="405">
        <f>VLOOKUP(B79,'1'!A:BK,21,0)</f>
        <v>1123862273</v>
      </c>
      <c r="F79" s="406" t="s">
        <v>2245</v>
      </c>
      <c r="G79" s="407">
        <v>33682</v>
      </c>
      <c r="H79" s="406" t="s">
        <v>2065</v>
      </c>
      <c r="I79" s="408" t="s">
        <v>2322</v>
      </c>
      <c r="J79" s="409" t="s">
        <v>2323</v>
      </c>
      <c r="K79" s="410" t="str">
        <f>VLOOKUP(B79,'1'!A:BK,7,0)</f>
        <v>Prestación de servicios técnicos y de apoyo a la gestión en el marco del ordenamiento ecoturístico, manejo y evaluación del ecoturismo en el PNN Sierra de la Macarena.</v>
      </c>
      <c r="L79" s="411" t="s">
        <v>2014</v>
      </c>
      <c r="M79" s="412">
        <v>3138546086</v>
      </c>
      <c r="N79" s="405">
        <f>VLOOKUP(B79,'1'!A:BK,16,0)</f>
        <v>2812000</v>
      </c>
      <c r="O79" s="410" t="str">
        <f>VLOOKUP(B79,'1'!A:BK,31,0)</f>
        <v>PNN Serranía de la Macarena</v>
      </c>
    </row>
    <row r="80" spans="1:15">
      <c r="A80" s="403">
        <v>79</v>
      </c>
      <c r="B80" s="404" t="str">
        <f>'1'!A114</f>
        <v>CD-DTOR-079-2022</v>
      </c>
      <c r="C80" s="413" t="s">
        <v>2324</v>
      </c>
      <c r="D80" s="223" t="s">
        <v>2325</v>
      </c>
      <c r="E80" s="405">
        <f>VLOOKUP(B80,'1'!A:BK,21,0)</f>
        <v>86061712</v>
      </c>
      <c r="F80" s="406" t="s">
        <v>2011</v>
      </c>
      <c r="G80" s="407">
        <v>29131</v>
      </c>
      <c r="H80" s="406" t="s">
        <v>2326</v>
      </c>
      <c r="I80" s="408" t="s">
        <v>2292</v>
      </c>
      <c r="J80" s="409" t="s">
        <v>2327</v>
      </c>
      <c r="K80" s="410" t="str">
        <f>VLOOKUP(B80,'1'!A:BK,7,0)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VLOOKUP(B80,'1'!A:BK,16,0)</f>
        <v>1960000</v>
      </c>
      <c r="O80" s="410" t="str">
        <f>VLOOKUP(B80,'1'!A:BK,31,0)</f>
        <v>PNN Serranía de la Macarena</v>
      </c>
    </row>
    <row r="81" spans="1:15">
      <c r="A81" s="64">
        <v>80</v>
      </c>
      <c r="B81" s="404" t="str">
        <f>'1'!A115</f>
        <v>CD-DTOR-080-2022</v>
      </c>
      <c r="C81" s="413" t="s">
        <v>2328</v>
      </c>
      <c r="D81" s="223" t="s">
        <v>2329</v>
      </c>
      <c r="E81" s="405">
        <f>VLOOKUP(B81,'1'!A:BK,21,0)</f>
        <v>68302254</v>
      </c>
      <c r="F81" s="406" t="s">
        <v>2055</v>
      </c>
      <c r="G81" s="407">
        <v>26280</v>
      </c>
      <c r="H81" s="406" t="s">
        <v>2055</v>
      </c>
      <c r="I81" s="408" t="s">
        <v>2091</v>
      </c>
      <c r="J81" s="409" t="s">
        <v>2330</v>
      </c>
      <c r="K81" s="410" t="str">
        <f>VLOOKUP(B81,'1'!A:BK,7,0)</f>
        <v>Prestación de servicios profesionales para planificación, monitoreo y seguimiento de la implementación de los sistemas sostenibles para la conservación y restauración en el DNMI Cinaruco.</v>
      </c>
      <c r="L81" s="411" t="s">
        <v>2014</v>
      </c>
      <c r="M81" s="412">
        <v>3115606508</v>
      </c>
      <c r="N81" s="405">
        <f>VLOOKUP(B81,'1'!A:BK,16,0)</f>
        <v>5100000</v>
      </c>
      <c r="O81" s="410" t="str">
        <f>VLOOKUP(B81,'1'!A:BK,31,0)</f>
        <v>DNMI Cinaruco</v>
      </c>
    </row>
    <row r="82" spans="1:15">
      <c r="A82" s="64">
        <v>81</v>
      </c>
      <c r="B82" s="404" t="str">
        <f>'1'!A116</f>
        <v>CD-DTOR-081-2022</v>
      </c>
      <c r="C82" s="413" t="s">
        <v>2331</v>
      </c>
      <c r="D82" s="223" t="s">
        <v>2332</v>
      </c>
      <c r="E82" s="405">
        <f>VLOOKUP(B82,'1'!A:BK,21,0)</f>
        <v>40330032</v>
      </c>
      <c r="F82" s="406" t="s">
        <v>2011</v>
      </c>
      <c r="G82" s="407">
        <v>30735</v>
      </c>
      <c r="H82" s="406" t="s">
        <v>2011</v>
      </c>
      <c r="I82" s="408" t="s">
        <v>2143</v>
      </c>
      <c r="J82" s="409" t="s">
        <v>2333</v>
      </c>
      <c r="K82" s="410" t="str">
        <f>VLOOKUP(B82,'1'!A:BK,7,0)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VLOOKUP(B82,'1'!A:BK,16,0)</f>
        <v>4680000</v>
      </c>
      <c r="O82" s="410" t="str">
        <f>VLOOKUP(B82,'1'!A:BK,31,0)</f>
        <v>PNN Serranía de la Macarena</v>
      </c>
    </row>
    <row r="83" spans="1:15">
      <c r="A83" s="403">
        <v>82</v>
      </c>
      <c r="B83" s="404" t="str">
        <f>'1'!A117</f>
        <v>CD-DTOR-082-2022</v>
      </c>
      <c r="C83" s="413" t="s">
        <v>2334</v>
      </c>
      <c r="D83" s="223" t="s">
        <v>2335</v>
      </c>
      <c r="E83" s="405">
        <f>VLOOKUP(B83,'1'!A:BK,21,0)</f>
        <v>1117459658</v>
      </c>
      <c r="F83" s="406" t="s">
        <v>2151</v>
      </c>
      <c r="G83" s="407">
        <v>34326</v>
      </c>
      <c r="H83" s="406" t="s">
        <v>2151</v>
      </c>
      <c r="I83" s="408" t="s">
        <v>2040</v>
      </c>
      <c r="J83" s="409" t="s">
        <v>2024</v>
      </c>
      <c r="K83" s="410" t="str">
        <f>VLOOKUP(B83,'1'!A:BK,7,0)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VLOOKUP(B83,'1'!A:BK,16,0)</f>
        <v>1592000</v>
      </c>
      <c r="O83" s="410" t="str">
        <f>VLOOKUP(B83,'1'!A:BK,31,0)</f>
        <v>DNMI Cinaruco</v>
      </c>
    </row>
    <row r="84" spans="1:15" ht="16.5" customHeight="1">
      <c r="A84" s="64">
        <v>83</v>
      </c>
      <c r="B84" s="404" t="str">
        <f>'1'!A118</f>
        <v>CD-DTOR-083-2022</v>
      </c>
      <c r="C84" s="413" t="s">
        <v>2336</v>
      </c>
      <c r="D84" s="223" t="s">
        <v>2337</v>
      </c>
      <c r="E84" s="405">
        <f>VLOOKUP(B84,'1'!A:BK,21,0)</f>
        <v>1123861738</v>
      </c>
      <c r="F84" s="406" t="s">
        <v>2245</v>
      </c>
      <c r="G84" s="407">
        <v>33007</v>
      </c>
      <c r="H84" s="406" t="s">
        <v>2245</v>
      </c>
      <c r="I84" s="408" t="s">
        <v>2338</v>
      </c>
      <c r="J84" s="409" t="s">
        <v>71</v>
      </c>
      <c r="K84" s="410" t="str">
        <f>VLOOKUP(B84,'1'!A:BK,7,0)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VLOOKUP(B84,'1'!A:BK,16,0)</f>
        <v>3000000</v>
      </c>
      <c r="O84" s="410" t="str">
        <f>VLOOKUP(B84,'1'!A:BK,31,0)</f>
        <v>PNN Serranía de la Macarena</v>
      </c>
    </row>
    <row r="85" spans="1:15" ht="15" customHeight="1">
      <c r="A85" s="64">
        <v>84</v>
      </c>
      <c r="B85" s="404" t="str">
        <f>'1'!A119</f>
        <v>CD-DTOR-084-2022</v>
      </c>
      <c r="C85" s="413" t="s">
        <v>2339</v>
      </c>
      <c r="D85" s="223" t="s">
        <v>2340</v>
      </c>
      <c r="E85" s="405">
        <f>VLOOKUP(B85,'1'!A:BK,21,0)</f>
        <v>1121847949</v>
      </c>
      <c r="F85" s="406" t="s">
        <v>2011</v>
      </c>
      <c r="G85" s="407">
        <v>32499</v>
      </c>
      <c r="H85" s="406" t="s">
        <v>2245</v>
      </c>
      <c r="I85" s="408" t="s">
        <v>2341</v>
      </c>
      <c r="J85" s="409" t="s">
        <v>2342</v>
      </c>
      <c r="K85" s="410" t="str">
        <f>VLOOKUP(B85,'1'!A:BK,7,0)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VLOOKUP(B85,'1'!A:BK,16,0)</f>
        <v>4680000</v>
      </c>
      <c r="O85" s="410" t="str">
        <f>VLOOKUP(B85,'1'!A:BK,31,0)</f>
        <v>PNN Serranía de la Macarena</v>
      </c>
    </row>
    <row r="86" spans="1:15">
      <c r="A86" s="403">
        <v>85</v>
      </c>
      <c r="B86" s="404" t="str">
        <f>'1'!A120</f>
        <v>CD-DTOR-085-2022</v>
      </c>
      <c r="C86" s="413" t="s">
        <v>2343</v>
      </c>
      <c r="D86" s="223" t="s">
        <v>2344</v>
      </c>
      <c r="E86" s="405">
        <f>VLOOKUP(B86,'1'!A:BK,21,0)</f>
        <v>1119947276</v>
      </c>
      <c r="F86" s="406" t="s">
        <v>2123</v>
      </c>
      <c r="G86" s="407">
        <v>36415</v>
      </c>
      <c r="H86" s="406" t="s">
        <v>2231</v>
      </c>
      <c r="I86" s="408" t="s">
        <v>2345</v>
      </c>
      <c r="J86" s="409" t="s">
        <v>2346</v>
      </c>
      <c r="K86" s="410" t="str">
        <f>VLOOKUP(B86,'1'!A:BK,7,0)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VLOOKUP(B86,'1'!A:BK,16,0)</f>
        <v>1412000</v>
      </c>
      <c r="O86" s="410" t="str">
        <f>VLOOKUP(B86,'1'!A:BK,31,0)</f>
        <v>PNN Serranía de la Macarena</v>
      </c>
    </row>
    <row r="87" spans="1:15" ht="12" customHeight="1">
      <c r="A87" s="64">
        <v>86</v>
      </c>
      <c r="B87" s="404" t="str">
        <f>'1'!A121</f>
        <v>CD-DTOR-086-2022</v>
      </c>
      <c r="C87" s="413" t="s">
        <v>2347</v>
      </c>
      <c r="D87" s="223" t="s">
        <v>2348</v>
      </c>
      <c r="E87" s="405">
        <f>VLOOKUP(B87,'1'!A:BK,21,0)</f>
        <v>17586380</v>
      </c>
      <c r="F87" s="406" t="s">
        <v>2167</v>
      </c>
      <c r="G87" s="407">
        <v>24384</v>
      </c>
      <c r="H87" s="406" t="s">
        <v>2349</v>
      </c>
      <c r="I87" s="408" t="s">
        <v>71</v>
      </c>
      <c r="J87" s="409" t="s">
        <v>71</v>
      </c>
      <c r="K87" s="410" t="str">
        <f>VLOOKUP(B87,'1'!A:BK,7,0)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VLOOKUP(B87,'1'!A:BK,16,0)</f>
        <v>1400000</v>
      </c>
      <c r="O87" s="410" t="str">
        <f>VLOOKUP(B87,'1'!A:BK,31,0)</f>
        <v>DNMI Cinaruco</v>
      </c>
    </row>
    <row r="88" spans="1:15" ht="15.75" customHeight="1">
      <c r="A88" s="64">
        <v>87</v>
      </c>
      <c r="B88" s="404" t="str">
        <f>'1'!A122</f>
        <v>CD-DTOR-087-2022</v>
      </c>
      <c r="C88" s="413" t="s">
        <v>2350</v>
      </c>
      <c r="D88" s="223" t="s">
        <v>2351</v>
      </c>
      <c r="E88" s="405">
        <f>VLOOKUP(B88,'1'!A:BK,21,0)</f>
        <v>7726554</v>
      </c>
      <c r="F88" s="406" t="s">
        <v>2089</v>
      </c>
      <c r="G88" s="407">
        <v>30227</v>
      </c>
      <c r="H88" s="406" t="s">
        <v>2352</v>
      </c>
      <c r="I88" s="408" t="s">
        <v>2236</v>
      </c>
      <c r="J88" s="409" t="s">
        <v>2353</v>
      </c>
      <c r="K88" s="410" t="str">
        <f>VLOOKUP(B88,'1'!A:BK,7,0)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VLOOKUP(B88,'1'!A:BK,16,0)</f>
        <v>3333000</v>
      </c>
      <c r="O88" s="410" t="str">
        <f>VLOOKUP(B88,'1'!A:BK,31,0)</f>
        <v>PNN Cordillera de los Picachos</v>
      </c>
    </row>
    <row r="89" spans="1:15">
      <c r="A89" s="403">
        <v>88</v>
      </c>
      <c r="B89" s="404" t="str">
        <f>'1'!A123</f>
        <v>CD-DTOR-088-2022</v>
      </c>
      <c r="C89" s="413" t="s">
        <v>2354</v>
      </c>
      <c r="D89" s="223" t="s">
        <v>2355</v>
      </c>
      <c r="E89" s="405">
        <f>VLOOKUP(B89,'1'!A:BK,21,0)</f>
        <v>1015394610</v>
      </c>
      <c r="F89" s="406" t="s">
        <v>2065</v>
      </c>
      <c r="G89" s="407" t="s">
        <v>2356</v>
      </c>
      <c r="H89" s="406" t="s">
        <v>2065</v>
      </c>
      <c r="I89" s="408" t="s">
        <v>2357</v>
      </c>
      <c r="J89" s="409" t="s">
        <v>2358</v>
      </c>
      <c r="K89" s="410" t="str">
        <f>VLOOKUP(B89,'1'!A:BK,7,0)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VLOOKUP(B89,'1'!A:BK,16,0)</f>
        <v>4680000</v>
      </c>
      <c r="O89" s="410" t="str">
        <f>VLOOKUP(B89,'1'!A:BK,31,0)</f>
        <v>PNN Cordillera de los Picachos</v>
      </c>
    </row>
    <row r="90" spans="1:15">
      <c r="A90" s="64">
        <v>89</v>
      </c>
      <c r="B90" s="404" t="str">
        <f>'1'!A124</f>
        <v>CD-DTOR-089-2022</v>
      </c>
      <c r="C90" s="413" t="s">
        <v>2359</v>
      </c>
      <c r="D90" s="223" t="s">
        <v>2360</v>
      </c>
      <c r="E90" s="405">
        <f>VLOOKUP(B90,'1'!A:BK,21,0)</f>
        <v>1121855355</v>
      </c>
      <c r="F90" s="406" t="s">
        <v>2011</v>
      </c>
      <c r="G90" s="407">
        <v>32736</v>
      </c>
      <c r="H90" s="406" t="s">
        <v>2123</v>
      </c>
      <c r="I90" s="408" t="s">
        <v>2361</v>
      </c>
      <c r="J90" s="409" t="s">
        <v>2302</v>
      </c>
      <c r="K90" s="410" t="str">
        <f>VLOOKUP(B90,'1'!A:BK,7,0)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VLOOKUP(B90,'1'!A:BK,16,0)</f>
        <v>2330000</v>
      </c>
      <c r="O90" s="410" t="str">
        <f>VLOOKUP(B90,'1'!A:BK,31,0)</f>
        <v>PNN Sumapaz</v>
      </c>
    </row>
    <row r="91" spans="1:15">
      <c r="A91" s="64">
        <v>90</v>
      </c>
      <c r="B91" s="404" t="str">
        <f>'1'!A125</f>
        <v>CD-DTOR-090-2022</v>
      </c>
      <c r="C91" s="413" t="s">
        <v>2362</v>
      </c>
      <c r="D91" s="223" t="s">
        <v>2363</v>
      </c>
      <c r="E91" s="405">
        <f>VLOOKUP(B91,'1'!A:BK,21,0)</f>
        <v>40378161</v>
      </c>
      <c r="F91" s="406" t="s">
        <v>2011</v>
      </c>
      <c r="G91" s="407">
        <v>24302</v>
      </c>
      <c r="H91" s="406" t="s">
        <v>2011</v>
      </c>
      <c r="I91" s="408" t="s">
        <v>2364</v>
      </c>
      <c r="J91" s="409" t="s">
        <v>2365</v>
      </c>
      <c r="K91" s="410" t="str">
        <f>VLOOKUP(B91,'1'!A:BK,7,0)</f>
        <v>Prestación de servicios profesionales para la implementación y seguimiento de las acciones planificadas para la vigencia 2022 de acuerdo al Plan de Ordenamiento Ecoturistico del PNN Tinigua.</v>
      </c>
      <c r="L91" s="411" t="s">
        <v>2014</v>
      </c>
      <c r="M91" s="412">
        <v>3116649315</v>
      </c>
      <c r="N91" s="405">
        <f>VLOOKUP(B91,'1'!A:BK,16,0)</f>
        <v>3764000</v>
      </c>
      <c r="O91" s="410" t="str">
        <f>VLOOKUP(B91,'1'!A:BK,31,0)</f>
        <v>PNN Tinigua</v>
      </c>
    </row>
    <row r="92" spans="1:15">
      <c r="A92" s="403">
        <v>91</v>
      </c>
      <c r="B92" s="404" t="str">
        <f>'1'!A126</f>
        <v>CD-DTOR-091-2022</v>
      </c>
      <c r="C92" s="413" t="s">
        <v>2366</v>
      </c>
      <c r="D92" s="223" t="s">
        <v>2367</v>
      </c>
      <c r="E92" s="405">
        <f>VLOOKUP(B92,'1'!A:BK,21,0)</f>
        <v>1067881116</v>
      </c>
      <c r="F92" s="406" t="s">
        <v>2368</v>
      </c>
      <c r="G92" s="407">
        <v>32739</v>
      </c>
      <c r="H92" s="406" t="s">
        <v>2369</v>
      </c>
      <c r="I92" s="408" t="s">
        <v>2249</v>
      </c>
      <c r="J92" s="409" t="s">
        <v>2250</v>
      </c>
      <c r="K92" s="410" t="str">
        <f>VLOOKUP(B92,'1'!A:BK,7,0)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VLOOKUP(B92,'1'!A:BK,16,0)</f>
        <v>4680000</v>
      </c>
      <c r="O92" s="410" t="str">
        <f>VLOOKUP(B92,'1'!A:BK,31,0)</f>
        <v>PNN Tinigua</v>
      </c>
    </row>
    <row r="93" spans="1:15">
      <c r="A93" s="64">
        <v>92</v>
      </c>
      <c r="B93" s="404" t="str">
        <f>'1'!A127</f>
        <v>CD-DTOR-092-2022</v>
      </c>
      <c r="C93" s="413" t="s">
        <v>2370</v>
      </c>
      <c r="D93" s="223" t="s">
        <v>2371</v>
      </c>
      <c r="E93" s="405">
        <f>VLOOKUP(B93,'1'!A:BK,21,0)</f>
        <v>1030646252</v>
      </c>
      <c r="F93" s="406" t="s">
        <v>2104</v>
      </c>
      <c r="G93" s="407">
        <v>34615</v>
      </c>
      <c r="H93" s="406" t="s">
        <v>2104</v>
      </c>
      <c r="I93" s="408" t="s">
        <v>2372</v>
      </c>
      <c r="J93" s="409" t="s">
        <v>2373</v>
      </c>
      <c r="K93" s="410" t="str">
        <f>VLOOKUP(B93,'1'!A:BK,7,0)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VLOOKUP(B93,'1'!A:BK,16,0)</f>
        <v>3000000</v>
      </c>
      <c r="O93" s="410" t="str">
        <f>VLOOKUP(B93,'1'!A:BK,31,0)</f>
        <v>PNN Tinigua</v>
      </c>
    </row>
    <row r="94" spans="1:15">
      <c r="A94" s="64">
        <v>93</v>
      </c>
      <c r="B94" s="404" t="str">
        <f>'1'!A128</f>
        <v>CD-DTOR-093-2022</v>
      </c>
      <c r="C94" s="413" t="s">
        <v>2374</v>
      </c>
      <c r="D94" s="223" t="s">
        <v>2375</v>
      </c>
      <c r="E94" s="405">
        <f>VLOOKUP(B94,'1'!A:BK,21,0)</f>
        <v>1006796776</v>
      </c>
      <c r="F94" s="406" t="s">
        <v>2011</v>
      </c>
      <c r="G94" s="407">
        <v>33735</v>
      </c>
      <c r="H94" s="406" t="s">
        <v>2011</v>
      </c>
      <c r="I94" s="408" t="s">
        <v>2376</v>
      </c>
      <c r="J94" s="409" t="s">
        <v>2250</v>
      </c>
      <c r="K94" s="410" t="str">
        <f>VLOOKUP(B94,'1'!A:BK,7,0)</f>
        <v>Prestación de servicios técnicos y de apoyo a la gestión en el desarrollo de actividades, manejo y evaluación del ordenamiento ecoturístico y en el sector sur área protegida.</v>
      </c>
      <c r="L94" s="411" t="s">
        <v>2014</v>
      </c>
      <c r="M94" s="412">
        <v>3123900399</v>
      </c>
      <c r="N94" s="405">
        <f>VLOOKUP(B94,'1'!A:BK,16,0)</f>
        <v>2812000</v>
      </c>
      <c r="O94" s="410" t="str">
        <f>VLOOKUP(B94,'1'!A:BK,31,0)</f>
        <v>PNN Serranía de la Macarena</v>
      </c>
    </row>
    <row r="95" spans="1:15">
      <c r="A95" s="403">
        <v>94</v>
      </c>
      <c r="B95" s="404" t="str">
        <f>'1'!A129</f>
        <v>CD-DTOR-094-2022</v>
      </c>
      <c r="C95" s="413" t="s">
        <v>2377</v>
      </c>
      <c r="D95" s="223" t="s">
        <v>2378</v>
      </c>
      <c r="E95" s="405">
        <f>VLOOKUP(B95,'1'!A:BK,21,0)</f>
        <v>1075247621</v>
      </c>
      <c r="F95" s="406" t="s">
        <v>2089</v>
      </c>
      <c r="G95" s="407">
        <v>33176</v>
      </c>
      <c r="H95" s="406" t="s">
        <v>2379</v>
      </c>
      <c r="I95" s="408" t="s">
        <v>2372</v>
      </c>
      <c r="J95" s="409" t="s">
        <v>2380</v>
      </c>
      <c r="K95" s="410" t="str">
        <f>VLOOKUP(B95,'1'!A:BK,7,0)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VLOOKUP(B95,'1'!A:BK,16,0)</f>
        <v>3764000</v>
      </c>
      <c r="O95" s="410" t="str">
        <f>VLOOKUP(B95,'1'!A:BK,31,0)</f>
        <v>PNN Tinigua</v>
      </c>
    </row>
    <row r="96" spans="1:15">
      <c r="A96" s="64">
        <v>95</v>
      </c>
      <c r="B96" s="404" t="str">
        <f>'1'!A130</f>
        <v>CD-DTOR-095-2022</v>
      </c>
      <c r="C96" s="413" t="s">
        <v>2381</v>
      </c>
      <c r="D96" s="223" t="s">
        <v>2382</v>
      </c>
      <c r="E96" s="405">
        <f>VLOOKUP(B96,'1'!A:BK,21,0)</f>
        <v>1014265066</v>
      </c>
      <c r="F96" s="406" t="s">
        <v>2104</v>
      </c>
      <c r="G96" s="407">
        <v>34808</v>
      </c>
      <c r="H96" s="406" t="s">
        <v>2104</v>
      </c>
      <c r="I96" s="408" t="s">
        <v>2249</v>
      </c>
      <c r="J96" s="409" t="s">
        <v>2383</v>
      </c>
      <c r="K96" s="410" t="str">
        <f>VLOOKUP(B96,'1'!A:BK,7,0)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VLOOKUP(B96,'1'!A:BK,16,0)</f>
        <v>5100000</v>
      </c>
      <c r="O96" s="410" t="str">
        <f>VLOOKUP(B96,'1'!A:BK,31,0)</f>
        <v>DTOR</v>
      </c>
    </row>
    <row r="97" spans="1:15">
      <c r="A97" s="64">
        <v>96</v>
      </c>
      <c r="B97" s="404" t="str">
        <f>'1'!A131</f>
        <v>CD-DTOR-096-2022</v>
      </c>
      <c r="C97" s="413" t="s">
        <v>2384</v>
      </c>
      <c r="D97" s="223" t="s">
        <v>2385</v>
      </c>
      <c r="E97" s="405">
        <f>VLOOKUP(B97,'1'!A:BK,21,0)</f>
        <v>47441748</v>
      </c>
      <c r="F97" s="406" t="s">
        <v>2386</v>
      </c>
      <c r="G97" s="407">
        <v>30606</v>
      </c>
      <c r="H97" s="406" t="s">
        <v>2386</v>
      </c>
      <c r="I97" s="408" t="s">
        <v>2387</v>
      </c>
      <c r="J97" s="409" t="s">
        <v>2388</v>
      </c>
      <c r="K97" s="410" t="str">
        <f>VLOOKUP(B97,'1'!A:BK,7,0)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VLOOKUP(B97,'1'!A:BK,16,0)</f>
        <v>5700000</v>
      </c>
      <c r="O97" s="410" t="str">
        <f>VLOOKUP(B97,'1'!A:BK,31,0)</f>
        <v>DNMI Cinaruco</v>
      </c>
    </row>
    <row r="98" spans="1:15">
      <c r="A98" s="403">
        <v>97</v>
      </c>
      <c r="B98" s="404" t="str">
        <f>'1'!A132</f>
        <v>CD-DTOR-097-2022</v>
      </c>
      <c r="C98" s="413" t="s">
        <v>2389</v>
      </c>
      <c r="D98" s="223" t="s">
        <v>2390</v>
      </c>
      <c r="E98" s="405">
        <f>VLOOKUP(B98,'1'!A:BK,21,0)</f>
        <v>6609972</v>
      </c>
      <c r="F98" s="406" t="s">
        <v>2151</v>
      </c>
      <c r="G98" s="407">
        <v>28880</v>
      </c>
      <c r="H98" s="406" t="s">
        <v>2151</v>
      </c>
      <c r="I98" s="408" t="s">
        <v>2040</v>
      </c>
      <c r="J98" s="409" t="s">
        <v>2024</v>
      </c>
      <c r="K98" s="410" t="str">
        <f>VLOOKUP(B98,'1'!A:BK,7,0)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VLOOKUP(B98,'1'!A:BK,16,0)</f>
        <v>1592000</v>
      </c>
      <c r="O98" s="410" t="str">
        <f>VLOOKUP(B98,'1'!A:BK,31,0)</f>
        <v>DNMI Cinaruco</v>
      </c>
    </row>
    <row r="99" spans="1:15">
      <c r="A99" s="64">
        <v>98</v>
      </c>
      <c r="B99" s="404" t="str">
        <f>'1'!A133</f>
        <v>CD-DTOR-098-2022</v>
      </c>
      <c r="C99" s="413" t="s">
        <v>2391</v>
      </c>
      <c r="D99" s="223" t="s">
        <v>2392</v>
      </c>
      <c r="E99" s="405">
        <f>VLOOKUP(B99,'1'!A:BK,21,0)</f>
        <v>1073239943</v>
      </c>
      <c r="F99" s="406" t="s">
        <v>2393</v>
      </c>
      <c r="G99" s="407">
        <v>33979</v>
      </c>
      <c r="H99" s="406" t="s">
        <v>2245</v>
      </c>
      <c r="I99" s="408" t="s">
        <v>2394</v>
      </c>
      <c r="J99" s="409" t="s">
        <v>2395</v>
      </c>
      <c r="K99" s="410" t="str">
        <f>VLOOKUP(B99,'1'!A:BK,7,0)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VLOOKUP(B99,'1'!A:BK,16,0)</f>
        <v>2812000</v>
      </c>
      <c r="O99" s="410" t="str">
        <f>VLOOKUP(B99,'1'!A:BK,31,0)</f>
        <v>PNN Serranía de la Macarena</v>
      </c>
    </row>
    <row r="100" spans="1:15">
      <c r="A100" s="64">
        <v>99</v>
      </c>
      <c r="B100" s="404" t="str">
        <f>'1'!A134</f>
        <v>CD-DTOR-099-2022</v>
      </c>
      <c r="C100" s="413" t="s">
        <v>2396</v>
      </c>
      <c r="D100" s="223" t="s">
        <v>2397</v>
      </c>
      <c r="E100" s="405">
        <f>VLOOKUP(B100,'1'!A:BK,21,0)</f>
        <v>1016071203</v>
      </c>
      <c r="F100" s="406" t="s">
        <v>2104</v>
      </c>
      <c r="G100" s="407">
        <v>34517</v>
      </c>
      <c r="H100" s="406" t="s">
        <v>2398</v>
      </c>
      <c r="I100" s="408" t="s">
        <v>2249</v>
      </c>
      <c r="J100" s="409" t="s">
        <v>2399</v>
      </c>
      <c r="K100" s="410" t="str">
        <f>VLOOKUP(B100,'1'!A:BK,7,0)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VLOOKUP(B100,'1'!A:BK,16,0)</f>
        <v>3333000</v>
      </c>
      <c r="O100" s="410" t="str">
        <f>VLOOKUP(B100,'1'!A:BK,31,0)</f>
        <v>PNN Sumapaz</v>
      </c>
    </row>
    <row r="101" spans="1:15">
      <c r="A101" s="403">
        <v>100</v>
      </c>
      <c r="B101" s="404" t="str">
        <f>'1'!A135</f>
        <v>CD-DTOR-100-2022</v>
      </c>
      <c r="C101" s="413" t="s">
        <v>2400</v>
      </c>
      <c r="D101" s="223" t="s">
        <v>2401</v>
      </c>
      <c r="E101" s="405">
        <f>VLOOKUP(B101,'1'!A:BK,21,0)</f>
        <v>1121836316</v>
      </c>
      <c r="F101" s="406" t="s">
        <v>2011</v>
      </c>
      <c r="G101" s="407">
        <v>32019</v>
      </c>
      <c r="H101" s="406" t="s">
        <v>2011</v>
      </c>
      <c r="I101" s="408" t="s">
        <v>2402</v>
      </c>
      <c r="J101" s="409" t="s">
        <v>2403</v>
      </c>
      <c r="K101" s="410" t="str">
        <f>VLOOKUP(B101,'1'!A:BK,7,0)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VLOOKUP(B101,'1'!A:BK,16,0)</f>
        <v>4680000</v>
      </c>
      <c r="O101" s="410" t="str">
        <f>VLOOKUP(B101,'1'!A:BK,31,0)</f>
        <v>PNN Serranía de la Macarena</v>
      </c>
    </row>
    <row r="102" spans="1:15">
      <c r="A102" s="64">
        <v>101</v>
      </c>
      <c r="B102" s="404" t="str">
        <f>'1'!A136</f>
        <v>CD-DTOR-101-2022</v>
      </c>
      <c r="C102" s="413" t="s">
        <v>2404</v>
      </c>
      <c r="D102" s="223" t="s">
        <v>2405</v>
      </c>
      <c r="E102" s="405">
        <f>VLOOKUP(B102,'1'!A:BK,21,0)</f>
        <v>30082990</v>
      </c>
      <c r="F102" s="406" t="s">
        <v>2011</v>
      </c>
      <c r="G102" s="407">
        <v>29017</v>
      </c>
      <c r="H102" s="406" t="s">
        <v>2011</v>
      </c>
      <c r="I102" s="408" t="s">
        <v>2406</v>
      </c>
      <c r="J102" s="409" t="s">
        <v>2407</v>
      </c>
      <c r="K102" s="410" t="str">
        <f>VLOOKUP(B102,'1'!A:BK,7,0)</f>
        <v>Prestación de servicios profesionales y de apoyo a la gestión para la orientación en la implementación del Proyecto KfW Fase II en la Dirección Territorial Orinoquia.</v>
      </c>
      <c r="L102" s="411" t="s">
        <v>2014</v>
      </c>
      <c r="M102" s="412">
        <v>3133749476</v>
      </c>
      <c r="N102" s="405">
        <f>VLOOKUP(B102,'1'!A:BK,16,0)</f>
        <v>5100000</v>
      </c>
      <c r="O102" s="410" t="str">
        <f>VLOOKUP(B102,'1'!A:BK,31,0)</f>
        <v>DTOR</v>
      </c>
    </row>
    <row r="103" spans="1:15">
      <c r="A103" s="64">
        <v>102</v>
      </c>
      <c r="B103" s="404" t="str">
        <f>'1'!A137</f>
        <v>CD-DTOR-102-2022</v>
      </c>
      <c r="C103" s="413" t="s">
        <v>2408</v>
      </c>
      <c r="D103" s="223" t="s">
        <v>2409</v>
      </c>
      <c r="E103" s="405">
        <f>VLOOKUP(B103,'1'!A:BK,21,0)</f>
        <v>1121907313</v>
      </c>
      <c r="F103" s="406" t="s">
        <v>2011</v>
      </c>
      <c r="G103" s="407">
        <v>35344</v>
      </c>
      <c r="H103" s="406" t="s">
        <v>2011</v>
      </c>
      <c r="I103" s="408" t="s">
        <v>2372</v>
      </c>
      <c r="J103" s="409" t="s">
        <v>2024</v>
      </c>
      <c r="K103" s="410" t="str">
        <f>VLOOKUP(B103,'1'!A:BK,7,0)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VLOOKUP(B103,'1'!A:BK,16,0)</f>
        <v>3000000</v>
      </c>
      <c r="O103" s="410" t="str">
        <f>VLOOKUP(B103,'1'!A:BK,31,0)</f>
        <v>DTOR</v>
      </c>
    </row>
    <row r="104" spans="1:15">
      <c r="A104" s="403">
        <v>103</v>
      </c>
      <c r="B104" s="404" t="str">
        <f>'1'!A138</f>
        <v>CD-DTOR-103-2022</v>
      </c>
      <c r="C104" s="413" t="s">
        <v>2410</v>
      </c>
      <c r="D104" s="223" t="s">
        <v>2411</v>
      </c>
      <c r="E104" s="405">
        <f>VLOOKUP(B104,'1'!A:BK,21,0)</f>
        <v>19473239</v>
      </c>
      <c r="F104" s="406" t="s">
        <v>2104</v>
      </c>
      <c r="G104" s="407">
        <v>22168</v>
      </c>
      <c r="H104" s="406" t="s">
        <v>2412</v>
      </c>
      <c r="I104" s="408" t="s">
        <v>2040</v>
      </c>
      <c r="J104" s="409" t="s">
        <v>2024</v>
      </c>
      <c r="K104" s="410" t="str">
        <f>VLOOKUP(B104,'1'!A:BK,7,0)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VLOOKUP(B104,'1'!A:BK,16,0)</f>
        <v>1412000</v>
      </c>
      <c r="O104" s="410" t="str">
        <f>VLOOKUP(B104,'1'!A:BK,31,0)</f>
        <v>PNN Tinigua</v>
      </c>
    </row>
    <row r="105" spans="1:15">
      <c r="A105" s="64">
        <v>104</v>
      </c>
      <c r="B105" s="404" t="str">
        <f>'1'!A139</f>
        <v>CD-DTOR-104-2022</v>
      </c>
      <c r="C105" s="413" t="s">
        <v>2413</v>
      </c>
      <c r="D105" s="223" t="s">
        <v>2414</v>
      </c>
      <c r="E105" s="405">
        <f>VLOOKUP(B105,'1'!A:BK,21,0)</f>
        <v>79065364</v>
      </c>
      <c r="F105" s="406" t="s">
        <v>2415</v>
      </c>
      <c r="G105" s="407">
        <v>29815</v>
      </c>
      <c r="H105" s="406" t="s">
        <v>2415</v>
      </c>
      <c r="I105" s="408" t="s">
        <v>2416</v>
      </c>
      <c r="J105" s="409" t="s">
        <v>2417</v>
      </c>
      <c r="K105" s="410" t="str">
        <f>VLOOKUP(B105,'1'!A:BK,7,0)</f>
        <v>Prestación de servicios Profesionales de un abogado para apoyar los procesos jurídicos, administrativos y contractuales para la Dirección territorial Orinoquia y sus áreas protegidas.</v>
      </c>
      <c r="L105" s="411" t="s">
        <v>2014</v>
      </c>
      <c r="M105" s="412">
        <v>3214383115</v>
      </c>
      <c r="N105" s="405">
        <f>VLOOKUP(B105,'1'!A:BK,16,0)</f>
        <v>5100000</v>
      </c>
      <c r="O105" s="410" t="str">
        <f>VLOOKUP(B105,'1'!A:BK,31,0)</f>
        <v>DTOR</v>
      </c>
    </row>
    <row r="106" spans="1:15">
      <c r="A106" s="64">
        <v>105</v>
      </c>
      <c r="B106" s="404" t="str">
        <f>'1'!A140</f>
        <v>CD-DTOR-105-2022</v>
      </c>
      <c r="C106" s="413" t="s">
        <v>2418</v>
      </c>
      <c r="D106" s="223" t="s">
        <v>2419</v>
      </c>
      <c r="E106" s="405">
        <f>VLOOKUP(B106,'1'!A:BK,21,0)</f>
        <v>80437247</v>
      </c>
      <c r="F106" s="406" t="s">
        <v>2104</v>
      </c>
      <c r="G106" s="407">
        <v>25596</v>
      </c>
      <c r="H106" s="406" t="s">
        <v>2398</v>
      </c>
      <c r="I106" s="408" t="s">
        <v>2420</v>
      </c>
      <c r="J106" s="409" t="s">
        <v>2421</v>
      </c>
      <c r="K106" s="410" t="str">
        <f>VLOOKUP(B106,'1'!A:BK,7,0)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VLOOKUP(B106,'1'!A:BK,16,0)</f>
        <v>6304000</v>
      </c>
      <c r="O106" s="410" t="str">
        <f>VLOOKUP(B106,'1'!A:BK,31,0)</f>
        <v>DTOR</v>
      </c>
    </row>
    <row r="107" spans="1:15" ht="15" customHeight="1">
      <c r="A107" s="123"/>
      <c r="B107" s="404">
        <f>'1'!A149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'2'!A27</f>
        <v>0</v>
      </c>
      <c r="E117" s="415"/>
      <c r="G117" s="416"/>
      <c r="H117" s="417"/>
      <c r="I117" s="418"/>
      <c r="J117" s="418"/>
      <c r="K117" s="404"/>
      <c r="N117" s="404"/>
      <c r="O117" s="404"/>
    </row>
    <row r="118" spans="1:15" ht="14.25">
      <c r="A118" s="123"/>
      <c r="B118" s="419" t="str">
        <f>'2'!A28</f>
        <v>DTOR-CPS-001-F-2022</v>
      </c>
      <c r="C118" s="413" t="s">
        <v>2422</v>
      </c>
      <c r="D118" s="223" t="s">
        <v>2423</v>
      </c>
      <c r="E118" s="421">
        <f>VLOOKUP(B118,'2'!A:BK,21,0)</f>
        <v>79857013</v>
      </c>
      <c r="F118" s="413" t="s">
        <v>2065</v>
      </c>
      <c r="G118" s="420">
        <v>23656</v>
      </c>
      <c r="H118" s="417" t="s">
        <v>2065</v>
      </c>
      <c r="I118" s="418" t="s">
        <v>2424</v>
      </c>
      <c r="J118" s="418" t="s">
        <v>2425</v>
      </c>
      <c r="K118" s="422" t="str">
        <f>VLOOKUP(B118,'2'!A:BK,7,0)</f>
        <v>Prestación de servicios profesionales para el proceso de gestión contractual para la ejecución de la planeación financiera del Parque Nacional Natural Chingaza.</v>
      </c>
      <c r="L118" s="423" t="s">
        <v>2426</v>
      </c>
      <c r="M118" s="424">
        <v>3102085252</v>
      </c>
      <c r="N118" s="425">
        <f>VLOOKUP(B118,'2'!A:BK,16,0)</f>
        <v>5100000</v>
      </c>
      <c r="O118" s="422" t="str">
        <f>VLOOKUP(B118,'2'!A:BK,31,0)</f>
        <v>PNN Chingaza</v>
      </c>
    </row>
    <row r="119" spans="1:15" ht="14.25">
      <c r="A119" s="128"/>
      <c r="B119" s="419" t="str">
        <f>'2'!A29</f>
        <v>DTOR-CPS-002-F-2022</v>
      </c>
      <c r="C119" s="413" t="s">
        <v>2427</v>
      </c>
      <c r="D119" s="223" t="s">
        <v>2428</v>
      </c>
      <c r="E119" s="421">
        <f>VLOOKUP(B119,'2'!A:BK,21,0)</f>
        <v>20430376</v>
      </c>
      <c r="F119" s="413" t="s">
        <v>2429</v>
      </c>
      <c r="G119" s="420">
        <v>31244</v>
      </c>
      <c r="H119" s="417" t="s">
        <v>2429</v>
      </c>
      <c r="I119" s="418" t="s">
        <v>2424</v>
      </c>
      <c r="J119" s="418" t="s">
        <v>2430</v>
      </c>
      <c r="K119" s="422" t="str">
        <f>VLOOKUP(B119,'2'!A:BK,7,0)</f>
        <v>Prestación de servicios profesionales para los procesos administrativos, jurídicos y financieros del PNN Chingaza.</v>
      </c>
      <c r="L119" s="423" t="s">
        <v>2431</v>
      </c>
      <c r="M119" s="424">
        <v>3160431036</v>
      </c>
      <c r="N119" s="425">
        <f>VLOOKUP(B119,'2'!A:BK,16,0)</f>
        <v>4100000</v>
      </c>
      <c r="O119" s="422" t="str">
        <f>VLOOKUP(B119,'2'!A:BK,31,0)</f>
        <v>PNN Chingaza</v>
      </c>
    </row>
    <row r="120" spans="1:15" ht="14.25">
      <c r="A120" s="123"/>
      <c r="B120" s="419" t="str">
        <f>'2'!A30</f>
        <v>DTOR-CPS-003-F-2022</v>
      </c>
      <c r="C120" s="413" t="s">
        <v>2432</v>
      </c>
      <c r="D120" s="223" t="s">
        <v>2069</v>
      </c>
      <c r="E120" s="421">
        <f>VLOOKUP(B120,'2'!A:BK,21,0)</f>
        <v>80037383</v>
      </c>
      <c r="F120" s="413" t="s">
        <v>2065</v>
      </c>
      <c r="G120" s="420">
        <v>29354</v>
      </c>
      <c r="H120" s="417" t="s">
        <v>2065</v>
      </c>
      <c r="I120" s="418" t="s">
        <v>2433</v>
      </c>
      <c r="J120" s="418" t="s">
        <v>2434</v>
      </c>
      <c r="K120" s="422" t="str">
        <f>VLOOKUP(B120,'2'!A:BK,7,0)</f>
        <v>Prestación de servicios profesionales y de apoyo a la gestión en las actividades de los procesos administrativos, precontractuales y contractuales en el Parque Nacional Natural Chingaza.</v>
      </c>
      <c r="L120" s="423" t="s">
        <v>2435</v>
      </c>
      <c r="M120" s="424">
        <v>3103303552</v>
      </c>
      <c r="N120" s="425">
        <f>VLOOKUP(B120,'2'!A:BK,16,0)</f>
        <v>4100000</v>
      </c>
      <c r="O120" s="422" t="str">
        <f>VLOOKUP(B120,'2'!A:BK,31,0)</f>
        <v>PNN Chingaza</v>
      </c>
    </row>
    <row r="121" spans="1:15" ht="14.25">
      <c r="A121" s="123"/>
      <c r="B121" s="419" t="str">
        <f>'2'!A31</f>
        <v>DTOR-CPS-004-F-2022</v>
      </c>
      <c r="C121" s="413" t="s">
        <v>2436</v>
      </c>
      <c r="D121" s="223" t="s">
        <v>2437</v>
      </c>
      <c r="E121" s="421">
        <f>VLOOKUP(B121,'2'!A:BK,21,0)</f>
        <v>65631626</v>
      </c>
      <c r="F121" s="413" t="s">
        <v>2109</v>
      </c>
      <c r="G121" s="420">
        <v>31010</v>
      </c>
      <c r="H121" s="417" t="s">
        <v>2109</v>
      </c>
      <c r="I121" s="418" t="s">
        <v>2438</v>
      </c>
      <c r="J121" s="418" t="s">
        <v>2439</v>
      </c>
      <c r="K121" s="422" t="str">
        <f>VLOOKUP(B121,'2'!A:BK,7,0)</f>
        <v>Prestación de servicios profesionales para el proceso de actualización del Plan de Manejo del Parque Nacional NaturalChingaza, en el componente plan estratégico de acción.</v>
      </c>
      <c r="L121" s="423" t="s">
        <v>2440</v>
      </c>
      <c r="M121" s="424">
        <v>3102535364</v>
      </c>
      <c r="N121" s="425">
        <f>VLOOKUP(B121,'2'!A:BK,16,0)</f>
        <v>6304000</v>
      </c>
      <c r="O121" s="422" t="str">
        <f>VLOOKUP(B121,'2'!A:BK,31,0)</f>
        <v>PNN Chingaza</v>
      </c>
    </row>
    <row r="122" spans="1:15" ht="14.25">
      <c r="A122" s="123"/>
      <c r="B122" s="419" t="str">
        <f>'2'!A32</f>
        <v>DTOR-CPS-005-F-2022</v>
      </c>
      <c r="C122" s="413" t="s">
        <v>2441</v>
      </c>
      <c r="D122" s="223" t="s">
        <v>2442</v>
      </c>
      <c r="E122" s="421">
        <f>VLOOKUP(B122,'2'!A:BK,21,0)</f>
        <v>1010228318</v>
      </c>
      <c r="F122" s="413" t="s">
        <v>2065</v>
      </c>
      <c r="G122" s="420">
        <v>35239</v>
      </c>
      <c r="H122" s="417" t="s">
        <v>2065</v>
      </c>
      <c r="I122" s="418" t="s">
        <v>2443</v>
      </c>
      <c r="J122" s="418" t="s">
        <v>2444</v>
      </c>
      <c r="K122" s="422" t="str">
        <f>VLOOKUP(B122,'2'!A:BK,7,0)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VLOOKUP(B122,'2'!A:BK,16,0)</f>
        <v>3764000</v>
      </c>
      <c r="O122" s="422" t="str">
        <f>VLOOKUP(B122,'2'!A:BK,31,0)</f>
        <v>PNN Chingaza</v>
      </c>
    </row>
    <row r="123" spans="1:15" ht="14.25">
      <c r="A123" s="128"/>
      <c r="B123" s="419" t="str">
        <f>'2'!A33</f>
        <v>DTOR-CPS-006-F-2022</v>
      </c>
      <c r="C123" s="413" t="s">
        <v>2446</v>
      </c>
      <c r="D123" s="223" t="s">
        <v>2447</v>
      </c>
      <c r="E123" s="421">
        <f>VLOOKUP(B123,'2'!A:BK,21,0)</f>
        <v>79368519</v>
      </c>
      <c r="F123" s="413" t="s">
        <v>2065</v>
      </c>
      <c r="G123" s="420">
        <v>24100</v>
      </c>
      <c r="H123" s="417" t="s">
        <v>2065</v>
      </c>
      <c r="I123" s="418" t="s">
        <v>2448</v>
      </c>
      <c r="J123" s="418" t="s">
        <v>2449</v>
      </c>
      <c r="K123" s="422" t="str">
        <f>VLOOKUP(B123,'2'!A:BK,7,0)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VLOOKUP(B123,'2'!A:BK,16,0)</f>
        <v>2812000</v>
      </c>
      <c r="O123" s="422" t="str">
        <f>VLOOKUP(B123,'2'!A:BK,31,0)</f>
        <v>PNN Chingaza</v>
      </c>
    </row>
    <row r="124" spans="1:15" ht="14.25">
      <c r="A124" s="123"/>
      <c r="B124" s="419" t="str">
        <f>'2'!A34</f>
        <v>DTOR-CPS-007-F-2022</v>
      </c>
      <c r="C124" s="413" t="s">
        <v>2451</v>
      </c>
      <c r="D124" s="223" t="s">
        <v>2452</v>
      </c>
      <c r="E124" s="421">
        <f>VLOOKUP(B124,'2'!A:BK,21,0)</f>
        <v>1074417565</v>
      </c>
      <c r="F124" s="413" t="s">
        <v>2453</v>
      </c>
      <c r="G124" s="420">
        <v>34252</v>
      </c>
      <c r="H124" s="417" t="s">
        <v>2453</v>
      </c>
      <c r="I124" s="418" t="s">
        <v>2454</v>
      </c>
      <c r="J124" s="418" t="s">
        <v>2455</v>
      </c>
      <c r="K124" s="422" t="str">
        <f>VLOOKUP(B124,'2'!A:BK,7,0)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VLOOKUP(B124,'2'!A:BK,16,0)</f>
        <v>1412000</v>
      </c>
      <c r="O124" s="422" t="str">
        <f>VLOOKUP(B124,'2'!A:BK,31,0)</f>
        <v>PNN Chingaza</v>
      </c>
    </row>
    <row r="125" spans="1:15" ht="14.25">
      <c r="A125" s="123"/>
      <c r="B125" s="419" t="str">
        <f>'2'!A35</f>
        <v>DTOR-CPS-008-F-2022</v>
      </c>
      <c r="C125" s="427" t="s">
        <v>2457</v>
      </c>
      <c r="D125" s="67" t="s">
        <v>2458</v>
      </c>
      <c r="E125" s="421">
        <f>VLOOKUP(B125,'2'!A:BK,21,0)</f>
        <v>1120006422</v>
      </c>
      <c r="F125" s="413" t="s">
        <v>2459</v>
      </c>
      <c r="G125" s="420">
        <v>34463</v>
      </c>
      <c r="H125" s="417" t="s">
        <v>2459</v>
      </c>
      <c r="I125" s="418" t="s">
        <v>2454</v>
      </c>
      <c r="J125" s="418" t="s">
        <v>2024</v>
      </c>
      <c r="K125" s="422" t="str">
        <f>VLOOKUP(B125,'2'!A:BK,7,0)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VLOOKUP(B125,'2'!A:BK,16,0)</f>
        <v>1412000</v>
      </c>
      <c r="O125" s="422" t="str">
        <f>VLOOKUP(B125,'2'!A:BK,31,0)</f>
        <v>PNN Chingaza</v>
      </c>
    </row>
    <row r="126" spans="1:15" ht="14.25">
      <c r="A126" s="123"/>
      <c r="B126" s="419" t="str">
        <f>'2'!A36</f>
        <v>DTOR-CPS-009-F-2022</v>
      </c>
      <c r="C126" s="427" t="s">
        <v>2461</v>
      </c>
      <c r="D126" s="67" t="s">
        <v>2462</v>
      </c>
      <c r="E126" s="421">
        <f>VLOOKUP(B126,'2'!A:BK,21,0)</f>
        <v>1120006626</v>
      </c>
      <c r="F126" s="413" t="s">
        <v>2459</v>
      </c>
      <c r="G126" s="420">
        <v>36133</v>
      </c>
      <c r="H126" s="417" t="s">
        <v>2459</v>
      </c>
      <c r="I126" s="418" t="s">
        <v>2454</v>
      </c>
      <c r="J126" s="418" t="s">
        <v>2024</v>
      </c>
      <c r="K126" s="422" t="str">
        <f>VLOOKUP(B126,'2'!A:BK,7,0)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VLOOKUP(B126,'2'!A:BK,16,0)</f>
        <v>1412000</v>
      </c>
      <c r="O126" s="422" t="str">
        <f>VLOOKUP(B126,'2'!A:BK,31,0)</f>
        <v>PNN Chingaza</v>
      </c>
    </row>
    <row r="127" spans="1:15" ht="14.25">
      <c r="A127" s="123"/>
      <c r="B127" s="419" t="str">
        <f>'2'!A37</f>
        <v>DTOR-CPS-010-F-2022</v>
      </c>
      <c r="C127" s="427" t="s">
        <v>2464</v>
      </c>
      <c r="D127" s="67" t="s">
        <v>2465</v>
      </c>
      <c r="E127" s="421">
        <f>VLOOKUP(B127,'2'!A:BK,21,0)</f>
        <v>1119892682</v>
      </c>
      <c r="F127" s="413" t="s">
        <v>2466</v>
      </c>
      <c r="G127" s="420">
        <v>35209</v>
      </c>
      <c r="H127" s="417" t="s">
        <v>2466</v>
      </c>
      <c r="I127" s="418" t="s">
        <v>2454</v>
      </c>
      <c r="J127" s="418" t="s">
        <v>2024</v>
      </c>
      <c r="K127" s="422" t="str">
        <f>VLOOKUP(B127,'2'!A:BK,7,0)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VLOOKUP(B127,'2'!A:BK,16,0)</f>
        <v>1412000</v>
      </c>
      <c r="O127" s="422" t="str">
        <f>VLOOKUP(B127,'2'!A:BK,31,0)</f>
        <v>PNN Chingaza</v>
      </c>
    </row>
    <row r="128" spans="1:15" ht="14.25">
      <c r="A128" s="123"/>
      <c r="B128" s="419" t="str">
        <f>'2'!A38</f>
        <v>DTOR-CPS-011-F-2022</v>
      </c>
      <c r="C128" s="427" t="s">
        <v>2468</v>
      </c>
      <c r="D128" s="67" t="s">
        <v>2469</v>
      </c>
      <c r="E128" s="421">
        <f>VLOOKUP(B128,'2'!A:BK,21,0)</f>
        <v>18928195</v>
      </c>
      <c r="F128" s="413" t="s">
        <v>2470</v>
      </c>
      <c r="G128" s="420">
        <v>27723</v>
      </c>
      <c r="H128" s="417" t="s">
        <v>2470</v>
      </c>
      <c r="I128" s="418" t="s">
        <v>2454</v>
      </c>
      <c r="J128" s="418" t="s">
        <v>2024</v>
      </c>
      <c r="K128" s="422" t="str">
        <f>VLOOKUP(B128,'2'!A:BK,7,0)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VLOOKUP(B128,'2'!A:BK,16,0)</f>
        <v>1412000</v>
      </c>
      <c r="O128" s="422" t="str">
        <f>VLOOKUP(B128,'2'!A:BK,31,0)</f>
        <v>PNN Chingaza</v>
      </c>
    </row>
    <row r="129" spans="1:15" ht="15" customHeight="1">
      <c r="A129" s="123"/>
      <c r="B129" s="419" t="str">
        <f>'2'!A39</f>
        <v>DTOR-CPS-012-F-2022</v>
      </c>
      <c r="C129" s="427" t="s">
        <v>2472</v>
      </c>
      <c r="D129" s="67" t="s">
        <v>2473</v>
      </c>
      <c r="E129" s="421">
        <f>VLOOKUP(B129,'2'!A:BK,21,0)</f>
        <v>7713448</v>
      </c>
      <c r="F129" s="413" t="s">
        <v>2089</v>
      </c>
      <c r="G129" s="420">
        <v>27140</v>
      </c>
      <c r="H129" s="417" t="s">
        <v>2089</v>
      </c>
      <c r="I129" s="418" t="s">
        <v>2454</v>
      </c>
      <c r="J129" s="418" t="s">
        <v>2024</v>
      </c>
      <c r="K129" s="422" t="str">
        <f>VLOOKUP(B129,'2'!A:BK,7,0)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VLOOKUP(B129,'2'!A:BK,16,0)</f>
        <v>1412000</v>
      </c>
      <c r="O129" s="422" t="str">
        <f>VLOOKUP(B129,'2'!A:BK,31,0)</f>
        <v>PNN Chingaza</v>
      </c>
    </row>
    <row r="130" spans="1:15" ht="14.25">
      <c r="A130" s="128"/>
      <c r="B130" s="419" t="str">
        <f>'2'!A40</f>
        <v>DTOR-CPS-013-F-2022</v>
      </c>
      <c r="C130" s="427" t="s">
        <v>2475</v>
      </c>
      <c r="D130" s="67" t="s">
        <v>2476</v>
      </c>
      <c r="E130" s="421">
        <f>VLOOKUP(B130,'2'!A:BK,21,0)</f>
        <v>1071914816</v>
      </c>
      <c r="F130" s="413" t="s">
        <v>2459</v>
      </c>
      <c r="G130" s="420">
        <v>33563</v>
      </c>
      <c r="H130" s="417" t="s">
        <v>2459</v>
      </c>
      <c r="I130" s="418" t="s">
        <v>2454</v>
      </c>
      <c r="J130" s="418" t="s">
        <v>2024</v>
      </c>
      <c r="K130" s="422" t="str">
        <f>VLOOKUP(B130,'2'!A:BK,7,0)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VLOOKUP(B130,'2'!A:BK,16,0)</f>
        <v>1412000</v>
      </c>
      <c r="O130" s="422" t="str">
        <f>VLOOKUP(B130,'2'!A:BK,31,0)</f>
        <v>PNN Chingaza</v>
      </c>
    </row>
    <row r="131" spans="1:15" ht="14.25">
      <c r="A131" s="123"/>
      <c r="B131" s="419" t="str">
        <f>'2'!A41</f>
        <v>DTOR-CPS-014-F-2022</v>
      </c>
      <c r="C131" s="427" t="s">
        <v>2478</v>
      </c>
      <c r="D131" s="67" t="s">
        <v>2479</v>
      </c>
      <c r="E131" s="421">
        <f>VLOOKUP(B131,'2'!A:BK,21,0)</f>
        <v>1143850827</v>
      </c>
      <c r="F131" s="413" t="s">
        <v>2090</v>
      </c>
      <c r="G131" s="420">
        <v>34235</v>
      </c>
      <c r="H131" s="417" t="s">
        <v>2480</v>
      </c>
      <c r="I131" s="418" t="s">
        <v>2481</v>
      </c>
      <c r="J131" s="418" t="s">
        <v>2482</v>
      </c>
      <c r="K131" s="422" t="str">
        <f>VLOOKUP(B131,'2'!A:BK,7,0)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VLOOKUP(B131,'2'!A:BK,16,0)</f>
        <v>3764000</v>
      </c>
      <c r="O131" s="422" t="str">
        <f>VLOOKUP(B131,'2'!A:BK,31,0)</f>
        <v>PNN Chingaza</v>
      </c>
    </row>
    <row r="132" spans="1:15" ht="14.25">
      <c r="A132" s="123"/>
      <c r="B132" s="419" t="str">
        <f>'2'!A42</f>
        <v>DTOR-CPS-015-F-2022</v>
      </c>
      <c r="C132" s="427" t="s">
        <v>2484</v>
      </c>
      <c r="D132" s="67" t="s">
        <v>2485</v>
      </c>
      <c r="E132" s="421">
        <f>VLOOKUP(B132,'2'!A:BK,21,0)</f>
        <v>1069715305</v>
      </c>
      <c r="F132" s="413" t="s">
        <v>2208</v>
      </c>
      <c r="G132" s="420">
        <v>31527</v>
      </c>
      <c r="H132" s="417" t="s">
        <v>2486</v>
      </c>
      <c r="I132" s="418" t="s">
        <v>2487</v>
      </c>
      <c r="J132" s="418" t="s">
        <v>2439</v>
      </c>
      <c r="K132" s="422" t="str">
        <f>VLOOKUP(B132,'2'!A:BK,7,0)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VLOOKUP(B132,'2'!A:BK,16,0)</f>
        <v>4100000</v>
      </c>
      <c r="O132" s="422" t="str">
        <f>VLOOKUP(B132,'2'!A:BK,31,0)</f>
        <v>PNN Chingaza</v>
      </c>
    </row>
    <row r="133" spans="1:15" ht="14.25">
      <c r="A133" s="123"/>
      <c r="B133" s="419" t="str">
        <f>'2'!A43</f>
        <v>DTOR-CPS-016-F-2022</v>
      </c>
      <c r="C133" s="427" t="s">
        <v>2489</v>
      </c>
      <c r="D133" s="67" t="s">
        <v>2490</v>
      </c>
      <c r="E133" s="421">
        <f>VLOOKUP(B133,'2'!A:BK,21,0)</f>
        <v>1120375095</v>
      </c>
      <c r="F133" s="413" t="s">
        <v>2123</v>
      </c>
      <c r="G133" s="420">
        <v>34685</v>
      </c>
      <c r="H133" s="417" t="s">
        <v>2480</v>
      </c>
      <c r="I133" s="418" t="s">
        <v>2491</v>
      </c>
      <c r="J133" s="418" t="s">
        <v>2492</v>
      </c>
      <c r="K133" s="422" t="str">
        <f>VLOOKUP(B133,'2'!A:BK,7,0)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VLOOKUP(B133,'2'!A:BK,16,0)</f>
        <v>3764000</v>
      </c>
      <c r="O133" s="422" t="str">
        <f>VLOOKUP(B133,'2'!A:BK,31,0)</f>
        <v>PNN Chingaza</v>
      </c>
    </row>
    <row r="134" spans="1:15" ht="14.25">
      <c r="A134" s="123"/>
      <c r="B134" s="419" t="str">
        <f>'2'!A44</f>
        <v>DTOR-CPS-017-F-2022</v>
      </c>
      <c r="C134" s="427" t="s">
        <v>2494</v>
      </c>
      <c r="D134" s="67" t="s">
        <v>2495</v>
      </c>
      <c r="E134" s="421">
        <f>VLOOKUP(B134,'2'!A:BK,21,0)</f>
        <v>1069728589</v>
      </c>
      <c r="F134" s="413" t="s">
        <v>2208</v>
      </c>
      <c r="G134" s="420">
        <v>32681</v>
      </c>
      <c r="H134" s="417" t="s">
        <v>2496</v>
      </c>
      <c r="I134" s="418" t="s">
        <v>2497</v>
      </c>
      <c r="J134" s="418" t="s">
        <v>2498</v>
      </c>
      <c r="K134" s="422" t="str">
        <f>VLOOKUP(B134,'2'!A:BK,7,0)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VLOOKUP(B134,'2'!A:BK,16,0)</f>
        <v>3000000</v>
      </c>
      <c r="O134" s="422" t="str">
        <f>VLOOKUP(B134,'2'!A:BK,31,0)</f>
        <v>PNN Chingaza</v>
      </c>
    </row>
    <row r="135" spans="1:15" ht="14.25">
      <c r="A135" s="161"/>
      <c r="B135" s="419" t="str">
        <f>'2'!A45</f>
        <v>DTOR-CPS-018-F-2022</v>
      </c>
      <c r="C135" s="427" t="s">
        <v>2500</v>
      </c>
      <c r="D135" s="67" t="s">
        <v>2501</v>
      </c>
      <c r="E135" s="421">
        <f>VLOOKUP(B135,'2'!A:BK,21,0)</f>
        <v>1026579363</v>
      </c>
      <c r="F135" s="413" t="s">
        <v>2065</v>
      </c>
      <c r="G135" s="420">
        <v>34475</v>
      </c>
      <c r="H135" s="417" t="s">
        <v>2502</v>
      </c>
      <c r="I135" s="418" t="s">
        <v>2503</v>
      </c>
      <c r="J135" s="418" t="s">
        <v>2182</v>
      </c>
      <c r="K135" s="422" t="str">
        <f>VLOOKUP(B135,'2'!A:BK,7,0)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VLOOKUP(B135,'2'!A:BK,16,0)</f>
        <v>4100000</v>
      </c>
      <c r="O135" s="422" t="str">
        <f>VLOOKUP(B135,'2'!A:BK,31,0)</f>
        <v>PNN Chingaza</v>
      </c>
    </row>
    <row r="136" spans="1:15" ht="14.25">
      <c r="A136" s="128"/>
      <c r="B136" s="419" t="str">
        <f>'2'!A46</f>
        <v>DTOR-CPS-019-F-2022</v>
      </c>
      <c r="C136" s="427" t="s">
        <v>2505</v>
      </c>
      <c r="D136" s="67" t="s">
        <v>2506</v>
      </c>
      <c r="E136" s="421">
        <f>VLOOKUP(B136,'2'!A:BK,21,0)</f>
        <v>4064080</v>
      </c>
      <c r="F136" s="413" t="s">
        <v>2109</v>
      </c>
      <c r="G136" s="420">
        <v>24916</v>
      </c>
      <c r="H136" s="417" t="s">
        <v>2109</v>
      </c>
      <c r="I136" s="418" t="s">
        <v>2507</v>
      </c>
      <c r="J136" s="418" t="s">
        <v>2508</v>
      </c>
      <c r="K136" s="422" t="str">
        <f>VLOOKUP(B136,'2'!A:BK,7,0)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VLOOKUP(B136,'2'!A:BK,16,0)</f>
        <v>6304000</v>
      </c>
      <c r="O136" s="422" t="str">
        <f>VLOOKUP(B136,'2'!A:BK,31,0)</f>
        <v>PNN Chingaza</v>
      </c>
    </row>
    <row r="137" spans="1:15" ht="14.25">
      <c r="A137" s="123"/>
      <c r="B137" s="419" t="str">
        <f>'2'!A47</f>
        <v>DTOR-CPS-020-F-2022</v>
      </c>
      <c r="C137" s="427" t="s">
        <v>2510</v>
      </c>
      <c r="D137" s="67" t="s">
        <v>2511</v>
      </c>
      <c r="E137" s="421">
        <f>VLOOKUP(B137,'2'!A:BK,21,0)</f>
        <v>1070961025</v>
      </c>
      <c r="F137" s="413" t="s">
        <v>2512</v>
      </c>
      <c r="G137" s="420">
        <v>33389</v>
      </c>
      <c r="H137" s="417" t="s">
        <v>2512</v>
      </c>
      <c r="I137" s="418" t="s">
        <v>2513</v>
      </c>
      <c r="J137" s="418" t="s">
        <v>2514</v>
      </c>
      <c r="K137" s="422" t="str">
        <f>VLOOKUP(B137,'2'!A:BK,7,0)</f>
        <v>Prestación de servicios profesionales para el  proceso de actualización del Plan de Manejo del Parque Nacional Natural Chingaza en el componente social.</v>
      </c>
      <c r="L137" s="423" t="s">
        <v>2515</v>
      </c>
      <c r="M137" s="424">
        <v>3108085258</v>
      </c>
      <c r="N137" s="425">
        <f>VLOOKUP(B137,'2'!A:BK,16,0)</f>
        <v>4680000</v>
      </c>
      <c r="O137" s="422" t="str">
        <f>VLOOKUP(B137,'2'!A:BK,31,0)</f>
        <v>PNN Chingaza</v>
      </c>
    </row>
    <row r="138" spans="1:15" ht="14.25">
      <c r="A138" s="123"/>
      <c r="B138" s="419" t="str">
        <f>'2'!A48</f>
        <v>DTOR-CPS-021-F-2022</v>
      </c>
      <c r="C138" s="427" t="s">
        <v>2516</v>
      </c>
      <c r="D138" s="67" t="s">
        <v>2517</v>
      </c>
      <c r="E138" s="421">
        <f>VLOOKUP(B138,'2'!A:BK,21,0)</f>
        <v>80800687</v>
      </c>
      <c r="F138" s="413" t="s">
        <v>2398</v>
      </c>
      <c r="G138" s="420">
        <v>30962</v>
      </c>
      <c r="H138" s="417" t="s">
        <v>2398</v>
      </c>
      <c r="I138" s="418" t="s">
        <v>2249</v>
      </c>
      <c r="J138" s="418" t="s">
        <v>2518</v>
      </c>
      <c r="K138" s="422" t="str">
        <f>VLOOKUP(B138,'2'!A:BK,7,0)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VLOOKUP(B138,'2'!A:BK,16,0)</f>
        <v>4680000</v>
      </c>
      <c r="O138" s="422" t="str">
        <f>VLOOKUP(B138,'2'!A:BK,31,0)</f>
        <v>PNN Chingaza</v>
      </c>
    </row>
    <row r="139" spans="1:15" ht="14.25">
      <c r="A139" s="128"/>
      <c r="B139" s="419" t="str">
        <f>'2'!A49</f>
        <v>DTOR-CPS-022-F-2022</v>
      </c>
      <c r="C139" s="427" t="s">
        <v>2520</v>
      </c>
      <c r="D139" s="67" t="s">
        <v>2243</v>
      </c>
      <c r="E139" s="421">
        <f>VLOOKUP(B139,'2'!A:BK,21,0)</f>
        <v>1120376670</v>
      </c>
      <c r="F139" s="413" t="s">
        <v>2123</v>
      </c>
      <c r="G139" s="420">
        <v>34889</v>
      </c>
      <c r="H139" s="417" t="s">
        <v>2521</v>
      </c>
      <c r="I139" s="418" t="s">
        <v>2522</v>
      </c>
      <c r="J139" s="418" t="s">
        <v>2523</v>
      </c>
      <c r="K139" s="422" t="str">
        <f>VLOOKUP(B139,'2'!A:BK,7,0)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VLOOKUP(B139,'2'!A:BK,16,0)</f>
        <v>2812000</v>
      </c>
      <c r="O139" s="422" t="str">
        <f>VLOOKUP(B139,'2'!A:BK,31,0)</f>
        <v>PNN Chingaza</v>
      </c>
    </row>
    <row r="140" spans="1:15" ht="14.25">
      <c r="A140" s="128"/>
      <c r="B140" s="419" t="str">
        <f>'2'!A50</f>
        <v>DTOR-CPS-023-F-2022</v>
      </c>
      <c r="C140" s="427" t="s">
        <v>2525</v>
      </c>
      <c r="D140" s="67" t="s">
        <v>2526</v>
      </c>
      <c r="E140" s="421">
        <f>VLOOKUP(B140,'2'!A:BK,21,0)</f>
        <v>1068973963</v>
      </c>
      <c r="F140" s="413" t="s">
        <v>2527</v>
      </c>
      <c r="G140" s="420">
        <v>32860</v>
      </c>
      <c r="H140" s="417" t="s">
        <v>2527</v>
      </c>
      <c r="I140" s="418" t="s">
        <v>2491</v>
      </c>
      <c r="J140" s="418" t="s">
        <v>2528</v>
      </c>
      <c r="K140" s="422" t="str">
        <f>VLOOKUP(B140,'2'!A:BK,7,0)</f>
        <v>Prestación de servicios profesionales y de apoyo a la gestión integral del recurso hídrico y el cambio climático en el
Parque Nacional Natural Chingaza.</v>
      </c>
      <c r="L140" s="423" t="s">
        <v>2529</v>
      </c>
      <c r="M140" s="424">
        <v>3144000543</v>
      </c>
      <c r="N140" s="425">
        <f>VLOOKUP(B140,'2'!A:BK,16,0)</f>
        <v>3000000</v>
      </c>
      <c r="O140" s="422" t="str">
        <f>VLOOKUP(B140,'2'!A:BK,31,0)</f>
        <v>PNN Chingaza</v>
      </c>
    </row>
    <row r="141" spans="1:15" ht="15.75" customHeight="1">
      <c r="B141" s="419" t="str">
        <f>'2'!A51</f>
        <v>DTOR-CPS-024-F-2022</v>
      </c>
      <c r="C141" s="427" t="s">
        <v>2530</v>
      </c>
      <c r="D141" s="67" t="s">
        <v>2531</v>
      </c>
      <c r="E141" s="421">
        <f>VLOOKUP(B141,'2'!A:BK,21,0)</f>
        <v>1003522805</v>
      </c>
      <c r="F141" s="413" t="s">
        <v>2532</v>
      </c>
      <c r="G141" s="420">
        <v>37191</v>
      </c>
      <c r="H141" s="417" t="s">
        <v>2532</v>
      </c>
      <c r="I141" s="418" t="s">
        <v>2454</v>
      </c>
      <c r="J141" s="418" t="s">
        <v>2024</v>
      </c>
      <c r="K141" s="422" t="str">
        <f>VLOOKUP(B141,'2'!A:BK,7,0)</f>
        <v>Prestación de servicios auxiliares para el proceso de viveros y restauración ecológica en el Parque Nacional Natural Chingaza</v>
      </c>
      <c r="L141" s="423" t="s">
        <v>2533</v>
      </c>
      <c r="M141" s="424">
        <v>3142910431</v>
      </c>
      <c r="N141" s="425">
        <f>VLOOKUP(B141,'2'!A:BK,16,0)</f>
        <v>1592000</v>
      </c>
      <c r="O141" s="422" t="str">
        <f>VLOOKUP(B141,'2'!A:BK,31,0)</f>
        <v>PNN Chingaza</v>
      </c>
    </row>
    <row r="142" spans="1:15" ht="14.25">
      <c r="B142" s="419" t="str">
        <f>'2'!A52</f>
        <v>DTOR-CPS-025-F-2022</v>
      </c>
      <c r="C142" s="427" t="s">
        <v>2534</v>
      </c>
      <c r="D142" s="67" t="s">
        <v>2535</v>
      </c>
      <c r="E142" s="421">
        <f>VLOOKUP(B142,'2'!A:BK,21,0)</f>
        <v>75056427</v>
      </c>
      <c r="F142" s="413" t="s">
        <v>2536</v>
      </c>
      <c r="G142" s="420">
        <v>27188</v>
      </c>
      <c r="H142" s="417" t="s">
        <v>2537</v>
      </c>
      <c r="I142" s="418" t="s">
        <v>2538</v>
      </c>
      <c r="J142" s="418" t="s">
        <v>2539</v>
      </c>
      <c r="K142" s="422" t="str">
        <f>VLOOKUP(B142,'2'!A:BK,7,0)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VLOOKUP(B142,'2'!A:BK,16,0)</f>
        <v>2812000</v>
      </c>
      <c r="O142" s="422" t="str">
        <f>VLOOKUP(B142,'2'!A:BK,31,0)</f>
        <v>PNN Chingaza</v>
      </c>
    </row>
    <row r="143" spans="1:15" ht="13.5" customHeight="1">
      <c r="B143" s="419" t="str">
        <f>'2'!A53</f>
        <v>DTOR-CPS-026-F-2022</v>
      </c>
      <c r="C143" s="427" t="s">
        <v>2541</v>
      </c>
      <c r="D143" s="67" t="s">
        <v>2542</v>
      </c>
      <c r="E143" s="421">
        <f>VLOOKUP(B143,'2'!A:BK,21,0)</f>
        <v>1032507415</v>
      </c>
      <c r="F143" s="413" t="s">
        <v>2398</v>
      </c>
      <c r="G143" s="420">
        <v>36435</v>
      </c>
      <c r="H143" s="417" t="s">
        <v>2543</v>
      </c>
      <c r="I143" s="418" t="s">
        <v>2544</v>
      </c>
      <c r="J143" s="418" t="s">
        <v>2545</v>
      </c>
      <c r="K143" s="422" t="str">
        <f>VLOOKUP(B143,'2'!A:BK,7,0)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VLOOKUP(B143,'2'!A:BK,16,0)</f>
        <v>3000000</v>
      </c>
      <c r="O143" s="422" t="str">
        <f>VLOOKUP(B143,'2'!A:BK,31,0)</f>
        <v>PNN Chingaza</v>
      </c>
    </row>
    <row r="144" spans="1:15" ht="14.25">
      <c r="B144" s="419" t="str">
        <f>'2'!A54</f>
        <v>DTOR-CPS-027-F-2022</v>
      </c>
      <c r="C144" s="427" t="s">
        <v>2547</v>
      </c>
      <c r="D144" s="67" t="s">
        <v>2548</v>
      </c>
      <c r="E144" s="421">
        <f>VLOOKUP(B144,'2'!A:BK,21,0)</f>
        <v>1121914125</v>
      </c>
      <c r="F144" s="413" t="s">
        <v>2011</v>
      </c>
      <c r="G144" s="420">
        <v>34541</v>
      </c>
      <c r="H144" s="417" t="s">
        <v>2549</v>
      </c>
      <c r="I144" s="418" t="s">
        <v>2550</v>
      </c>
      <c r="J144" s="418" t="s">
        <v>2551</v>
      </c>
      <c r="K144" s="422" t="str">
        <f>VLOOKUP(B144,'2'!A:BK,7,0)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VLOOKUP(B144,'2'!A:BK,16,0)</f>
        <v>4100000</v>
      </c>
      <c r="O144" s="422" t="str">
        <f>VLOOKUP(B144,'2'!A:BK,31,0)</f>
        <v>PNN Chingaza</v>
      </c>
    </row>
    <row r="145" spans="2:15" ht="14.25" customHeight="1">
      <c r="B145" s="419" t="str">
        <f>'2'!A55</f>
        <v>DTOR-CPS-028-F-2022</v>
      </c>
      <c r="C145" s="427" t="s">
        <v>2553</v>
      </c>
      <c r="D145" s="67" t="s">
        <v>2554</v>
      </c>
      <c r="E145" s="421">
        <f>VLOOKUP(B145,'2'!A:BK,21,0)</f>
        <v>1124242111</v>
      </c>
      <c r="F145" s="413" t="s">
        <v>2188</v>
      </c>
      <c r="G145" s="420">
        <v>31226</v>
      </c>
      <c r="H145" s="417" t="s">
        <v>2188</v>
      </c>
      <c r="I145" s="418" t="s">
        <v>2555</v>
      </c>
      <c r="J145" s="418" t="s">
        <v>2556</v>
      </c>
      <c r="K145" s="422" t="str">
        <f>VLOOKUP(B145,'2'!A:BK,7,0)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VLOOKUP(B145,'2'!A:BK,16,0)</f>
        <v>3333000</v>
      </c>
      <c r="O145" s="422" t="str">
        <f>VLOOKUP(B145,'2'!A:BK,31,0)</f>
        <v>PNN Chingaza</v>
      </c>
    </row>
    <row r="146" spans="2:15" ht="14.25">
      <c r="B146" s="419" t="str">
        <f>'2'!A56</f>
        <v>DTOR-CPS-029-F-2022</v>
      </c>
      <c r="C146" s="413" t="s">
        <v>2505</v>
      </c>
      <c r="D146" s="223" t="s">
        <v>2558</v>
      </c>
      <c r="E146" s="421">
        <f>VLOOKUP(B146,'2'!A:BK,21,0)</f>
        <v>4064219</v>
      </c>
      <c r="F146" s="413" t="s">
        <v>2559</v>
      </c>
      <c r="G146" s="420">
        <v>27367</v>
      </c>
      <c r="H146" s="417" t="s">
        <v>2559</v>
      </c>
      <c r="I146" s="418" t="s">
        <v>2560</v>
      </c>
      <c r="J146" s="418" t="s">
        <v>2200</v>
      </c>
      <c r="K146" s="422" t="str">
        <f>VLOOKUP(B146,'2'!A:BK,7,0)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VLOOKUP(B146,'2'!A:BK,16,0)</f>
        <v>2812000</v>
      </c>
      <c r="O146" s="422" t="str">
        <f>VLOOKUP(B146,'2'!A:BK,31,0)</f>
        <v>PNN Chingaza</v>
      </c>
    </row>
    <row r="147" spans="2:15" ht="15" customHeight="1">
      <c r="B147" s="419" t="str">
        <f>'2'!A57</f>
        <v>DTOR-CPS-030-F-2022</v>
      </c>
      <c r="C147" s="413" t="s">
        <v>2494</v>
      </c>
      <c r="D147" s="223" t="s">
        <v>2562</v>
      </c>
      <c r="E147" s="421">
        <f>VLOOKUP(B147,'2'!A:BK,21,0)</f>
        <v>80578935</v>
      </c>
      <c r="F147" s="413" t="s">
        <v>2496</v>
      </c>
      <c r="G147" s="420">
        <v>29543</v>
      </c>
      <c r="H147" s="417" t="s">
        <v>2496</v>
      </c>
      <c r="I147" s="418" t="s">
        <v>2563</v>
      </c>
      <c r="J147" s="418" t="s">
        <v>2564</v>
      </c>
      <c r="K147" s="422" t="str">
        <f>VLOOKUP(B147,'2'!A:BK,7,0)</f>
        <v>Prestación de servicios profesionales para liderar el proceso de actualización del Plan de Manejo del Parque Nacional Natural Chingaza.</v>
      </c>
      <c r="L147" s="423" t="s">
        <v>2565</v>
      </c>
      <c r="M147" s="424">
        <v>3212664154</v>
      </c>
      <c r="N147" s="425">
        <f>VLOOKUP(B147,'2'!A:BK,16,0)</f>
        <v>6304000</v>
      </c>
      <c r="O147" s="422" t="str">
        <f>VLOOKUP(B147,'2'!A:BK,31,0)</f>
        <v>PNN Chingaza</v>
      </c>
    </row>
    <row r="148" spans="2:15" ht="14.25">
      <c r="B148" s="419" t="str">
        <f>'2'!A58</f>
        <v>DTOR-CPS-032-F-2022</v>
      </c>
      <c r="C148" s="413" t="s">
        <v>2566</v>
      </c>
      <c r="D148" s="223" t="s">
        <v>2567</v>
      </c>
      <c r="E148" s="421">
        <f>VLOOKUP(B148,'2'!A:BK,21,0)</f>
        <v>42019732</v>
      </c>
      <c r="F148" s="413" t="s">
        <v>2137</v>
      </c>
      <c r="G148" s="420">
        <v>29262</v>
      </c>
      <c r="H148" s="417" t="s">
        <v>2568</v>
      </c>
      <c r="I148" s="418" t="s">
        <v>2569</v>
      </c>
      <c r="J148" s="418" t="s">
        <v>2570</v>
      </c>
      <c r="K148" s="422" t="str">
        <f>VLOOKUP(B148,'2'!A:BK,7,0)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VLOOKUP(B148,'2'!A:BK,16,0)</f>
        <v>4680000</v>
      </c>
      <c r="O148" s="422" t="str">
        <f>VLOOKUP(B148,'2'!A:BK,31,0)</f>
        <v>PNN Chingaza</v>
      </c>
    </row>
    <row r="149" spans="2:15" ht="14.25">
      <c r="B149" s="419" t="str">
        <f>'2'!A59</f>
        <v>DTOR-CPS-033-F-2022</v>
      </c>
      <c r="C149" s="413" t="s">
        <v>2572</v>
      </c>
      <c r="D149" s="223" t="s">
        <v>2573</v>
      </c>
      <c r="E149" s="421" t="str">
        <f>VLOOKUP(B149,'2'!A:BK,21,0)</f>
        <v>1090148538/1088307192</v>
      </c>
      <c r="F149" s="413" t="s">
        <v>2574</v>
      </c>
      <c r="G149" s="420">
        <v>32215</v>
      </c>
      <c r="H149" s="417" t="s">
        <v>2574</v>
      </c>
      <c r="I149" s="418" t="s">
        <v>2575</v>
      </c>
      <c r="J149" s="418" t="s">
        <v>2576</v>
      </c>
      <c r="K149" s="422" t="str">
        <f>VLOOKUP(B149,'2'!A:BK,7,0)</f>
        <v>Prestación de servicios profesionales  para apoyar el proceso de actualización en el componente de ecoturismo del Plan de Manejo del Parque Nacional Natural Chingaza.</v>
      </c>
      <c r="L149" s="423" t="s">
        <v>2577</v>
      </c>
      <c r="M149" s="424">
        <v>3122552522</v>
      </c>
      <c r="N149" s="425">
        <f>VLOOKUP(B149,'2'!A:BK,16,0)</f>
        <v>4680000</v>
      </c>
      <c r="O149" s="422" t="str">
        <f>VLOOKUP(B149,'2'!A:BK,31,0)</f>
        <v>PNN Chingaza</v>
      </c>
    </row>
    <row r="150" spans="2:15" ht="14.25">
      <c r="B150" s="419" t="str">
        <f>'2'!A60</f>
        <v>DTOR-CPS-034-F-2022</v>
      </c>
      <c r="C150" s="413" t="s">
        <v>2578</v>
      </c>
      <c r="D150" s="223" t="s">
        <v>2579</v>
      </c>
      <c r="E150" s="421">
        <f>VLOOKUP(B150,'2'!A:BK,21,0)</f>
        <v>1071630073</v>
      </c>
      <c r="F150" s="413" t="s">
        <v>2580</v>
      </c>
      <c r="G150" s="420">
        <v>33764</v>
      </c>
      <c r="H150" s="417" t="s">
        <v>2580</v>
      </c>
      <c r="I150" s="418" t="s">
        <v>2581</v>
      </c>
      <c r="J150" s="418" t="s">
        <v>2582</v>
      </c>
      <c r="K150" s="422" t="str">
        <f>VLOOKUP(B150,'2'!A:BK,7,0)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VLOOKUP(B150,'2'!A:BK,16,0)</f>
        <v>2812000</v>
      </c>
      <c r="O150" s="422" t="str">
        <f>VLOOKUP(B150,'2'!A:BK,31,0)</f>
        <v>PNN Chingaza</v>
      </c>
    </row>
    <row r="151" spans="2:15" ht="15.75" customHeight="1">
      <c r="B151" s="419" t="str">
        <f>'2'!A61</f>
        <v>DTOR-CPS-035-F-2022</v>
      </c>
      <c r="C151" s="413" t="s">
        <v>2584</v>
      </c>
      <c r="D151" s="223" t="s">
        <v>2585</v>
      </c>
      <c r="E151" s="421">
        <f>VLOOKUP(B151,'2'!A:BK,21,0)</f>
        <v>52470925</v>
      </c>
      <c r="F151" s="413" t="s">
        <v>2065</v>
      </c>
      <c r="G151" s="420">
        <v>28306</v>
      </c>
      <c r="H151" s="417" t="s">
        <v>2288</v>
      </c>
      <c r="I151" s="418" t="s">
        <v>2586</v>
      </c>
      <c r="J151" s="418" t="s">
        <v>2587</v>
      </c>
      <c r="K151" s="422" t="str">
        <f>VLOOKUP(B151,'2'!A:BK,7,0)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VLOOKUP(B151,'2'!A:BK,16,0)</f>
        <v>4100000</v>
      </c>
      <c r="O151" s="422" t="str">
        <f>VLOOKUP(B151,'2'!A:BK,31,0)</f>
        <v>PNN Chingaza</v>
      </c>
    </row>
    <row r="152" spans="2:15" ht="14.25">
      <c r="B152" s="419" t="str">
        <f>'2'!A62</f>
        <v>DTOR-CPS-036-F-2022</v>
      </c>
      <c r="C152" s="413" t="s">
        <v>2589</v>
      </c>
      <c r="D152" s="223" t="s">
        <v>2590</v>
      </c>
      <c r="E152" s="421">
        <f>VLOOKUP(B152,'2'!A:BK,21,0)</f>
        <v>1121941607</v>
      </c>
      <c r="F152" s="413" t="s">
        <v>2011</v>
      </c>
      <c r="G152" s="420">
        <v>35437</v>
      </c>
      <c r="H152" s="417" t="s">
        <v>2591</v>
      </c>
      <c r="I152" s="418" t="s">
        <v>2074</v>
      </c>
      <c r="J152" s="418" t="s">
        <v>2592</v>
      </c>
      <c r="K152" s="422" t="str">
        <f>VLOOKUP(B152,'2'!A:BK,7,0)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VLOOKUP(B152,'2'!A:BK,16,0)</f>
        <v>3333000</v>
      </c>
      <c r="O152" s="422" t="str">
        <f>VLOOKUP(B152,'2'!A:BK,31,0)</f>
        <v>PNN Chingaza</v>
      </c>
    </row>
    <row r="153" spans="2:15" ht="14.25">
      <c r="B153" s="419" t="str">
        <f>'2'!A63</f>
        <v>DTOR-CPS-037-F-2022</v>
      </c>
      <c r="C153" s="413" t="s">
        <v>2594</v>
      </c>
      <c r="D153" s="223" t="s">
        <v>2595</v>
      </c>
      <c r="E153" s="421">
        <f>VLOOKUP(B153,'2'!A:BK,21,0)</f>
        <v>86081319</v>
      </c>
      <c r="F153" s="413" t="s">
        <v>2011</v>
      </c>
      <c r="G153" s="420">
        <v>30835</v>
      </c>
      <c r="H153" s="417" t="s">
        <v>2596</v>
      </c>
      <c r="I153" s="418" t="s">
        <v>2597</v>
      </c>
      <c r="J153" s="418" t="s">
        <v>2598</v>
      </c>
      <c r="K153" s="422" t="str">
        <f>VLOOKUP(B153,'2'!A:BK,7,0)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VLOOKUP(B153,'2'!A:BK,16,0)</f>
        <v>6304000</v>
      </c>
      <c r="O153" s="422" t="str">
        <f>VLOOKUP(B153,'2'!A:BK,31,0)</f>
        <v>PNN Chingaza</v>
      </c>
    </row>
    <row r="154" spans="2:15" ht="14.25">
      <c r="B154" s="419" t="str">
        <f>'2'!A64</f>
        <v>DTOR-CPS-038-F-2022</v>
      </c>
      <c r="C154" s="413" t="s">
        <v>2600</v>
      </c>
      <c r="D154" s="223" t="s">
        <v>2601</v>
      </c>
      <c r="E154" s="421">
        <f>VLOOKUP(B154,'2'!A:BK,21,0)</f>
        <v>1026589180</v>
      </c>
      <c r="F154" s="413" t="s">
        <v>2065</v>
      </c>
      <c r="G154" s="420">
        <v>35444</v>
      </c>
      <c r="H154" s="417" t="s">
        <v>2065</v>
      </c>
      <c r="I154" s="418" t="s">
        <v>2074</v>
      </c>
      <c r="J154" s="418" t="s">
        <v>2602</v>
      </c>
      <c r="K154" s="422" t="str">
        <f>VLOOKUP(B154,'2'!A:BK,7,0)</f>
        <v>Prestación de servicios profesionales para la implementación del plan de mejoramiento del estándar Lista Verde en el Parque Nacional Natural Chingaza.</v>
      </c>
      <c r="L154" s="423" t="s">
        <v>2603</v>
      </c>
      <c r="M154" s="424" t="s">
        <v>2604</v>
      </c>
      <c r="N154" s="425">
        <f>VLOOKUP(B154,'2'!A:BK,16,0)</f>
        <v>3333000</v>
      </c>
      <c r="O154" s="422" t="str">
        <f>VLOOKUP(B154,'2'!A:BK,31,0)</f>
        <v>PNN Chingaza</v>
      </c>
    </row>
    <row r="155" spans="2:15" ht="14.25">
      <c r="B155" s="419" t="str">
        <f>'2'!A65</f>
        <v>DTOR-CPS-039-F-2022</v>
      </c>
      <c r="C155" s="413" t="s">
        <v>2605</v>
      </c>
      <c r="D155" s="223" t="s">
        <v>2606</v>
      </c>
      <c r="E155" s="421">
        <f>VLOOKUP(B155,'2'!A:BK,21,0)</f>
        <v>1110480208</v>
      </c>
      <c r="F155" s="413" t="s">
        <v>2109</v>
      </c>
      <c r="G155" s="420">
        <v>32535</v>
      </c>
      <c r="H155" s="417" t="s">
        <v>2109</v>
      </c>
      <c r="I155" s="418" t="s">
        <v>2607</v>
      </c>
      <c r="J155" s="418" t="s">
        <v>2172</v>
      </c>
      <c r="K155" s="422" t="str">
        <f>VLOOKUP(B155,'2'!A:BK,7,0)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VLOOKUP(B155,'2'!A:BK,16,0)</f>
        <v>6304000</v>
      </c>
      <c r="O155" s="422" t="str">
        <f>VLOOKUP(B155,'2'!A:BK,31,0)</f>
        <v>PNN Chingaza</v>
      </c>
    </row>
    <row r="156" spans="2:15" ht="14.25">
      <c r="B156" s="419" t="str">
        <f>'2'!A66</f>
        <v>DTOR-CPS-040-F-2022</v>
      </c>
      <c r="C156" s="413" t="s">
        <v>2609</v>
      </c>
      <c r="D156" s="223" t="s">
        <v>2610</v>
      </c>
      <c r="E156" s="421">
        <f>VLOOKUP(B156,'2'!A:BK,21,0)</f>
        <v>1069900169</v>
      </c>
      <c r="F156" s="413" t="s">
        <v>2532</v>
      </c>
      <c r="G156" s="420">
        <v>34006</v>
      </c>
      <c r="H156" s="417" t="s">
        <v>2532</v>
      </c>
      <c r="I156" s="418" t="s">
        <v>2236</v>
      </c>
      <c r="J156" s="418" t="s">
        <v>2611</v>
      </c>
      <c r="K156" s="422" t="str">
        <f>VLOOKUP(B156,'2'!A:BK,7,0)</f>
        <v>Prestación de servicios profesionales para el proceso de Viveros y Restauración Ecológica, y Educación Ambiental en el núcleo Medina-Restrepo-Cumaral  del Parque Nacional Natural Chingaza.</v>
      </c>
      <c r="L156" s="423" t="s">
        <v>2612</v>
      </c>
      <c r="M156" s="424">
        <v>3102584713</v>
      </c>
      <c r="N156" s="425">
        <f>VLOOKUP(B156,'2'!A:BK,16,0)</f>
        <v>3333000</v>
      </c>
      <c r="O156" s="422" t="str">
        <f>VLOOKUP(B156,'2'!A:BK,31,0)</f>
        <v>PNN Chingaza</v>
      </c>
    </row>
    <row r="157" spans="2:15" ht="14.25">
      <c r="B157" s="419" t="str">
        <f>'2'!A67</f>
        <v>DTOR-CPS-041-F-2022</v>
      </c>
      <c r="C157" s="413" t="s">
        <v>2613</v>
      </c>
      <c r="D157" s="223" t="s">
        <v>2614</v>
      </c>
      <c r="E157" s="421">
        <f>VLOOKUP(B157,'2'!A:BK,21,0)</f>
        <v>1015396908</v>
      </c>
      <c r="F157" s="413" t="s">
        <v>2104</v>
      </c>
      <c r="G157" s="420">
        <v>31734</v>
      </c>
      <c r="H157" s="417" t="s">
        <v>2104</v>
      </c>
      <c r="I157" s="418" t="s">
        <v>2292</v>
      </c>
      <c r="J157" s="418" t="s">
        <v>2615</v>
      </c>
      <c r="K157" s="422" t="str">
        <f>VLOOKUP(B157,'2'!A:BK,7,0)</f>
        <v>Prestación de servicios técnicos para la atención al usuario el Parque Nacional Natural Chingaza.</v>
      </c>
      <c r="L157" s="423" t="s">
        <v>2616</v>
      </c>
      <c r="M157" s="424">
        <v>3106775032</v>
      </c>
      <c r="N157" s="425">
        <f>VLOOKUP(B157,'2'!A:BK,16,0)</f>
        <v>2812000</v>
      </c>
      <c r="O157" s="422" t="str">
        <f>VLOOKUP(B157,'2'!A:BK,31,0)</f>
        <v>PNN Chingaza</v>
      </c>
    </row>
    <row r="158" spans="2:15" ht="14.25">
      <c r="B158" s="419" t="str">
        <f>'2'!A68</f>
        <v>DTOR-CPS-042-F-2022</v>
      </c>
      <c r="C158" s="413" t="s">
        <v>2617</v>
      </c>
      <c r="D158" s="223" t="s">
        <v>2618</v>
      </c>
      <c r="E158" s="421">
        <f>VLOOKUP(B158,'2'!A:BK,21,0)</f>
        <v>1068976972</v>
      </c>
      <c r="F158" s="413" t="s">
        <v>2527</v>
      </c>
      <c r="G158" s="420">
        <v>36013</v>
      </c>
      <c r="H158" s="417" t="s">
        <v>2527</v>
      </c>
      <c r="I158" s="418" t="s">
        <v>2619</v>
      </c>
      <c r="J158" s="418" t="s">
        <v>2620</v>
      </c>
      <c r="K158" s="422" t="str">
        <f>VLOOKUP(B158,'2'!A:BK,7,0)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VLOOKUP(B158,'2'!A:BK,16,0)</f>
        <v>2812000</v>
      </c>
      <c r="O158" s="422" t="str">
        <f>VLOOKUP(B158,'2'!A:BK,31,0)</f>
        <v>PNN Chingaza</v>
      </c>
    </row>
    <row r="159" spans="2:15" ht="14.25">
      <c r="B159" s="419" t="str">
        <f>'2'!A69</f>
        <v>DTOR-CPS-043-F-2022</v>
      </c>
      <c r="C159" s="413" t="s">
        <v>2622</v>
      </c>
      <c r="D159" s="223" t="s">
        <v>2623</v>
      </c>
      <c r="E159" s="421">
        <f>VLOOKUP(B159,'2'!A:BK,21,0)</f>
        <v>1094272637</v>
      </c>
      <c r="F159" s="413" t="s">
        <v>2624</v>
      </c>
      <c r="G159" s="420">
        <v>34432</v>
      </c>
      <c r="H159" s="417" t="s">
        <v>2398</v>
      </c>
      <c r="I159" s="418" t="s">
        <v>2625</v>
      </c>
      <c r="J159" s="418" t="s">
        <v>2327</v>
      </c>
      <c r="K159" s="422" t="str">
        <f>VLOOKUP(B159,'2'!A:BK,7,0)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VLOOKUP(B159,'2'!A:BK,16,0)</f>
        <v>2812000</v>
      </c>
      <c r="O159" s="422" t="str">
        <f>VLOOKUP(B159,'2'!A:BK,31,0)</f>
        <v>PNN Chingaza</v>
      </c>
    </row>
    <row r="160" spans="2:15" ht="14.25">
      <c r="B160" s="419" t="str">
        <f>'2'!A70</f>
        <v>DTOR-CPS-044-F-2022</v>
      </c>
      <c r="C160" s="413" t="s">
        <v>2627</v>
      </c>
      <c r="D160" s="223" t="s">
        <v>2628</v>
      </c>
      <c r="E160" s="421">
        <f>VLOOKUP(B160,'2'!A:BK,21,0)</f>
        <v>1071162639</v>
      </c>
      <c r="F160" s="413" t="s">
        <v>2629</v>
      </c>
      <c r="G160" s="420">
        <v>31688</v>
      </c>
      <c r="H160" s="417" t="s">
        <v>2629</v>
      </c>
      <c r="I160" s="418" t="s">
        <v>2630</v>
      </c>
      <c r="J160" s="418" t="s">
        <v>2327</v>
      </c>
      <c r="K160" s="422" t="str">
        <f>VLOOKUP(B160,'2'!A:BK,7,0)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VLOOKUP(B160,'2'!A:BK,16,0)</f>
        <v>1960000</v>
      </c>
      <c r="O160" s="422" t="str">
        <f>VLOOKUP(B160,'2'!A:BK,31,0)</f>
        <v>PNN Chingaza</v>
      </c>
    </row>
    <row r="161" spans="2:15" ht="14.25">
      <c r="B161" s="419" t="str">
        <f>'2'!A71</f>
        <v>DTOR-CPS-045-F-2022</v>
      </c>
      <c r="C161" s="413" t="s">
        <v>2632</v>
      </c>
      <c r="D161" s="223" t="s">
        <v>2633</v>
      </c>
      <c r="E161" s="421">
        <f>VLOOKUP(B161,'2'!A:BK,21,0)</f>
        <v>1068975081</v>
      </c>
      <c r="F161" s="413" t="s">
        <v>2527</v>
      </c>
      <c r="G161" s="420">
        <v>33892</v>
      </c>
      <c r="H161" s="417" t="s">
        <v>2527</v>
      </c>
      <c r="I161" s="418" t="s">
        <v>2292</v>
      </c>
      <c r="J161" s="418" t="s">
        <v>2024</v>
      </c>
      <c r="K161" s="422" t="str">
        <f>VLOOKUP(B161,'2'!A:BK,7,0)</f>
        <v>Prestación de servicios técnicos para el proceso de viveros y restauración ecológica en el sector occidental del Parque Nacional Natural Chingaza.</v>
      </c>
      <c r="L161" s="423" t="s">
        <v>2634</v>
      </c>
      <c r="M161" s="424">
        <v>3115875102</v>
      </c>
      <c r="N161" s="425">
        <f>VLOOKUP(B161,'2'!A:BK,16,0)</f>
        <v>2812000</v>
      </c>
      <c r="O161" s="422" t="str">
        <f>VLOOKUP(B161,'2'!A:BK,31,0)</f>
        <v>PNN Chingaza</v>
      </c>
    </row>
    <row r="162" spans="2:15" ht="14.25">
      <c r="B162" s="419" t="str">
        <f>'2'!A72</f>
        <v>DTOR-CPS-046-F-2022</v>
      </c>
      <c r="C162" s="413" t="s">
        <v>2635</v>
      </c>
      <c r="D162" s="223" t="s">
        <v>2636</v>
      </c>
      <c r="E162" s="421">
        <f>VLOOKUP(B162,'2'!A:BK,21,0)</f>
        <v>1071631505</v>
      </c>
      <c r="F162" s="413" t="s">
        <v>2580</v>
      </c>
      <c r="G162" s="420">
        <v>35516</v>
      </c>
      <c r="H162" s="417" t="s">
        <v>2580</v>
      </c>
      <c r="I162" s="418" t="s">
        <v>2040</v>
      </c>
      <c r="J162" s="418" t="s">
        <v>2024</v>
      </c>
      <c r="K162" s="422" t="str">
        <f>VLOOKUP(B162,'2'!A:BK,7,0)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VLOOKUP(B162,'2'!A:BK,16,0)</f>
        <v>1412000</v>
      </c>
      <c r="O162" s="422" t="str">
        <f>VLOOKUP(B162,'2'!A:BK,31,0)</f>
        <v>PNN Chingaza</v>
      </c>
    </row>
    <row r="163" spans="2:15" ht="14.25">
      <c r="B163" s="419" t="str">
        <f>'2'!A73</f>
        <v>DTOR-CPS-047-F-2022</v>
      </c>
      <c r="C163" s="413" t="s">
        <v>2638</v>
      </c>
      <c r="D163" s="223" t="s">
        <v>2639</v>
      </c>
      <c r="E163" s="421">
        <f>VLOOKUP(B163,'2'!A:BK,21,0)</f>
        <v>85475479</v>
      </c>
      <c r="F163" s="413" t="s">
        <v>2640</v>
      </c>
      <c r="G163" s="420">
        <v>28043</v>
      </c>
      <c r="H163" s="417" t="s">
        <v>2641</v>
      </c>
      <c r="I163" s="418" t="s">
        <v>71</v>
      </c>
      <c r="J163" s="418" t="s">
        <v>2642</v>
      </c>
      <c r="K163" s="422" t="str">
        <f>VLOOKUP(B163,'2'!A:BK,7,0)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VLOOKUP(B163,'2'!A:BK,16,0)</f>
        <v>2330000</v>
      </c>
      <c r="O163" s="422" t="str">
        <f>VLOOKUP(B163,'2'!A:BK,31,0)</f>
        <v>PNN Chingaza</v>
      </c>
    </row>
    <row r="164" spans="2:15" ht="14.25">
      <c r="B164" s="419" t="str">
        <f>'2'!A74</f>
        <v>DTOR-CPS-048-F-2022</v>
      </c>
      <c r="C164" s="413" t="s">
        <v>2644</v>
      </c>
      <c r="D164" s="223" t="s">
        <v>2645</v>
      </c>
      <c r="E164" s="421">
        <f>VLOOKUP(B164,'2'!A:BK,21,0)</f>
        <v>1014182870</v>
      </c>
      <c r="F164" s="413" t="s">
        <v>2398</v>
      </c>
      <c r="G164" s="420">
        <v>31769</v>
      </c>
      <c r="H164" s="417" t="s">
        <v>2398</v>
      </c>
      <c r="I164" s="418" t="s">
        <v>2646</v>
      </c>
      <c r="J164" s="418" t="s">
        <v>2647</v>
      </c>
      <c r="K164" s="422" t="str">
        <f>VLOOKUP(B164,'2'!A:BK,7,0)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VLOOKUP(B164,'2'!A:BK,16,0)</f>
        <v>1960000</v>
      </c>
      <c r="O164" s="422" t="str">
        <f>VLOOKUP(B164,'2'!A:BK,31,0)</f>
        <v>PNN Chingaza</v>
      </c>
    </row>
    <row r="165" spans="2:15" ht="14.25">
      <c r="B165" s="419" t="str">
        <f>'2'!A75</f>
        <v>DTOR-CPS-049-F-2022</v>
      </c>
      <c r="C165" s="413" t="s">
        <v>2649</v>
      </c>
      <c r="D165" s="223" t="s">
        <v>2650</v>
      </c>
      <c r="E165" s="421">
        <f>VLOOKUP(B165,'2'!A:BK,21,0)</f>
        <v>1123327788</v>
      </c>
      <c r="F165" s="413" t="s">
        <v>2651</v>
      </c>
      <c r="G165" s="420">
        <v>33852</v>
      </c>
      <c r="H165" s="417" t="s">
        <v>2652</v>
      </c>
      <c r="I165" s="418" t="s">
        <v>2491</v>
      </c>
      <c r="J165" s="418" t="s">
        <v>71</v>
      </c>
      <c r="K165" s="422" t="str">
        <f>VLOOKUP(B165,'2'!A:BK,7,0)</f>
        <v>Prestación de servicios profesionales para los procesos de monitoreo y restauración ecológica en el sector oriental del Parque Nacional Natural Chingaza.</v>
      </c>
      <c r="L165" s="423" t="s">
        <v>2653</v>
      </c>
      <c r="M165" s="424">
        <v>3128102831</v>
      </c>
      <c r="N165" s="425">
        <f>VLOOKUP(B165,'2'!A:BK,16,0)</f>
        <v>3000000</v>
      </c>
      <c r="O165" s="422" t="str">
        <f>VLOOKUP(B165,'2'!A:BK,31,0)</f>
        <v>PNN Chingaza</v>
      </c>
    </row>
    <row r="166" spans="2:15" ht="14.25">
      <c r="B166" s="419" t="str">
        <f>'2'!A76</f>
        <v>DTOR-CPS-050-F-2022</v>
      </c>
      <c r="C166" s="413" t="s">
        <v>2654</v>
      </c>
      <c r="D166" s="223" t="s">
        <v>2655</v>
      </c>
      <c r="E166" s="421">
        <f>VLOOKUP(B166,'2'!A:BK,21,0)</f>
        <v>1018430593</v>
      </c>
      <c r="F166" s="413" t="s">
        <v>2398</v>
      </c>
      <c r="G166" s="420">
        <v>32822</v>
      </c>
      <c r="H166" s="417" t="s">
        <v>2656</v>
      </c>
      <c r="I166" s="418" t="s">
        <v>2657</v>
      </c>
      <c r="J166" s="418" t="s">
        <v>2658</v>
      </c>
      <c r="K166" s="422" t="str">
        <f>VLOOKUP(B166,'2'!A:BK,7,0)</f>
        <v>Prestación de Servicios Profesionales para la gestión en la implementación del estudio y análisis técnico jurídico para los procesos misionales y de gestión del área protegida</v>
      </c>
      <c r="L166" s="423" t="s">
        <v>2659</v>
      </c>
      <c r="M166" s="424">
        <v>3234856436</v>
      </c>
      <c r="N166" s="425">
        <f>VLOOKUP(B166,'2'!A:BK,16,0)</f>
        <v>5100000</v>
      </c>
      <c r="O166" s="422" t="str">
        <f>VLOOKUP(B166,'2'!A:BK,31,0)</f>
        <v>PNN Chingaza</v>
      </c>
    </row>
    <row r="167" spans="2:15" ht="14.25">
      <c r="B167" s="419" t="str">
        <f>'2'!A77</f>
        <v>DTOR-CPS-051-F-2022</v>
      </c>
      <c r="C167" s="413" t="s">
        <v>2660</v>
      </c>
      <c r="D167" s="223" t="s">
        <v>2661</v>
      </c>
      <c r="E167" s="421">
        <f>VLOOKUP(B167,'2'!A:BK,21,0)</f>
        <v>1015427629</v>
      </c>
      <c r="F167" s="413" t="s">
        <v>2398</v>
      </c>
      <c r="G167" s="420">
        <v>33565</v>
      </c>
      <c r="H167" s="417" t="s">
        <v>2398</v>
      </c>
      <c r="I167" s="418" t="s">
        <v>2357</v>
      </c>
      <c r="J167" s="418" t="s">
        <v>71</v>
      </c>
      <c r="K167" s="422" t="str">
        <f>VLOOKUP(B167,'2'!A:BK,7,0)</f>
        <v>Prestación de servicios profesionales para la gestión de investigación, monitoreo y restauración ecológica del Parque Nacional Natural Chingaza.</v>
      </c>
      <c r="L167" s="423" t="s">
        <v>2662</v>
      </c>
      <c r="M167" s="424">
        <v>3142110610</v>
      </c>
      <c r="N167" s="425">
        <f>VLOOKUP(B167,'2'!A:BK,16,0)</f>
        <v>3000000</v>
      </c>
      <c r="O167" s="422" t="str">
        <f>VLOOKUP(B167,'2'!A:BK,31,0)</f>
        <v>PNN Chingaza</v>
      </c>
    </row>
    <row r="168" spans="2:15" ht="14.25">
      <c r="B168" s="419" t="str">
        <f>'2'!A78</f>
        <v>DTOR-CPS-052-F-2022</v>
      </c>
      <c r="C168" s="76" t="s">
        <v>2663</v>
      </c>
      <c r="D168" s="76" t="s">
        <v>2664</v>
      </c>
      <c r="E168" s="421">
        <f>VLOOKUP(B168,'2'!A:BK,21,0)</f>
        <v>1018487439</v>
      </c>
      <c r="F168" s="413" t="s">
        <v>2398</v>
      </c>
      <c r="G168" s="420">
        <v>35242</v>
      </c>
      <c r="H168" s="417" t="s">
        <v>2398</v>
      </c>
      <c r="I168" s="418" t="s">
        <v>2665</v>
      </c>
      <c r="J168" s="418" t="s">
        <v>2024</v>
      </c>
      <c r="K168" s="422" t="str">
        <f>VLOOKUP(B168,'2'!A:BK,7,0)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VLOOKUP(B168,'2'!A:BK,16,0)</f>
        <v>3000000</v>
      </c>
      <c r="O168" s="422" t="str">
        <f>VLOOKUP(B168,'2'!A:BK,31,0)</f>
        <v>PNN Chingaza</v>
      </c>
    </row>
    <row r="169" spans="2:15" ht="14.25">
      <c r="B169" s="419" t="str">
        <f>'2'!A79</f>
        <v>DTOR-CPS-053-F-2022</v>
      </c>
      <c r="C169" s="76" t="s">
        <v>2667</v>
      </c>
      <c r="D169" s="76" t="s">
        <v>2668</v>
      </c>
      <c r="E169" s="421">
        <f>VLOOKUP(B169,'2'!A:BK,21,0)</f>
        <v>1030632074</v>
      </c>
      <c r="F169" s="413" t="s">
        <v>2398</v>
      </c>
      <c r="G169" s="420">
        <v>34270</v>
      </c>
      <c r="H169" s="417" t="s">
        <v>2669</v>
      </c>
      <c r="I169" s="418" t="s">
        <v>2670</v>
      </c>
      <c r="J169" s="418" t="s">
        <v>2024</v>
      </c>
      <c r="K169" s="422" t="str">
        <f>VLOOKUP(B169,'2'!A:BK,7,0)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VLOOKUP(B169,'2'!A:BK,16,0)</f>
        <v>1960000</v>
      </c>
      <c r="O169" s="422" t="str">
        <f>VLOOKUP(B169,'2'!A:BK,31,0)</f>
        <v>PNN Chingaza</v>
      </c>
    </row>
    <row r="170" spans="2:15" ht="14.25">
      <c r="B170" s="419" t="str">
        <f>'2'!A80</f>
        <v>DTOR-CPS-054-F-2022</v>
      </c>
      <c r="C170" s="76" t="s">
        <v>2672</v>
      </c>
      <c r="D170" s="76" t="s">
        <v>2673</v>
      </c>
      <c r="E170" s="421">
        <f>VLOOKUP(B170,'2'!A:BK,21,0)</f>
        <v>1121834381</v>
      </c>
      <c r="F170" s="413" t="s">
        <v>2011</v>
      </c>
      <c r="G170" s="420">
        <v>31975</v>
      </c>
      <c r="H170" s="417" t="s">
        <v>2011</v>
      </c>
      <c r="I170" s="418" t="s">
        <v>2674</v>
      </c>
      <c r="J170" s="418" t="s">
        <v>2024</v>
      </c>
      <c r="K170" s="422" t="str">
        <f>VLOOKUP(B170,'2'!A:BK,7,0)</f>
        <v>Prestación de servicios profesionales para el manejo y consolidación de la información administrativa del Parque Nacional Natural Chingaza, conforme a los lineamientos de la entidad.</v>
      </c>
      <c r="L170" s="423" t="s">
        <v>2675</v>
      </c>
      <c r="M170" s="424">
        <v>3222646625</v>
      </c>
      <c r="N170" s="425">
        <f>VLOOKUP(B170,'2'!A:BK,16,0)</f>
        <v>3000000</v>
      </c>
      <c r="O170" s="422" t="str">
        <f>VLOOKUP(B170,'2'!A:BK,31,0)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5" t="s">
        <v>121</v>
      </c>
      <c r="BI6" s="474"/>
      <c r="BJ6" s="474"/>
      <c r="BK6" s="475"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5" t="s">
        <v>131</v>
      </c>
      <c r="BI7" s="474"/>
      <c r="BJ7" s="474"/>
      <c r="BK7" s="475"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5" t="s">
        <v>139</v>
      </c>
      <c r="BI8" s="474"/>
      <c r="BJ8" s="474"/>
      <c r="BK8" s="475"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5" t="s">
        <v>147</v>
      </c>
      <c r="BI9" s="474"/>
      <c r="BJ9" s="474"/>
      <c r="BK9" s="475"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76" t="s">
        <v>157</v>
      </c>
      <c r="BI10" s="477"/>
      <c r="BJ10" s="478"/>
      <c r="BK10" s="476" t="s">
        <v>157</v>
      </c>
      <c r="BL10" s="477"/>
      <c r="BM10" s="478"/>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9" t="s">
        <v>164</v>
      </c>
      <c r="BI11" s="480"/>
      <c r="BJ11" s="481"/>
      <c r="BK11" s="479" t="s">
        <v>164</v>
      </c>
      <c r="BL11" s="480"/>
      <c r="BM11" s="481"/>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5" t="s">
        <v>174</v>
      </c>
      <c r="BI12" s="474"/>
      <c r="BJ12" s="474"/>
      <c r="BK12" s="475"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5" t="s">
        <v>182</v>
      </c>
      <c r="BI13" s="474"/>
      <c r="BJ13" s="474"/>
      <c r="BK13" s="475"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5" t="s">
        <v>190</v>
      </c>
      <c r="BI14" s="474"/>
      <c r="BJ14" s="474"/>
      <c r="BK14" s="475"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5" t="s">
        <v>197</v>
      </c>
      <c r="BI15" s="474"/>
      <c r="BJ15" s="474"/>
      <c r="BK15" s="475"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5" t="s">
        <v>204</v>
      </c>
      <c r="BI16" s="474"/>
      <c r="BJ16" s="474"/>
      <c r="BK16" s="475"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73" t="s">
        <v>217</v>
      </c>
      <c r="AA18" s="474"/>
      <c r="AB18" s="473"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5" t="s">
        <v>222</v>
      </c>
      <c r="BI18" s="474"/>
      <c r="BJ18" s="474"/>
      <c r="BK18" s="475"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73" t="s">
        <v>217</v>
      </c>
      <c r="AA19" s="474"/>
      <c r="AB19" s="473"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5" t="s">
        <v>228</v>
      </c>
      <c r="BI19" s="474"/>
      <c r="BJ19" s="474"/>
      <c r="BK19" s="475"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73" t="s">
        <v>217</v>
      </c>
      <c r="AA20" s="474"/>
      <c r="AB20" s="473"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5" t="s">
        <v>233</v>
      </c>
      <c r="BI20" s="474"/>
      <c r="BJ20" s="474"/>
      <c r="BK20" s="475"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73" t="s">
        <v>217</v>
      </c>
      <c r="AA21" s="474"/>
      <c r="AB21" s="473"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5" t="s">
        <v>239</v>
      </c>
      <c r="BI21" s="474"/>
      <c r="BJ21" s="474"/>
      <c r="BK21" s="475"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73" t="s">
        <v>217</v>
      </c>
      <c r="AA22" s="474"/>
      <c r="AB22" s="473"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5" t="s">
        <v>247</v>
      </c>
      <c r="BI22" s="474"/>
      <c r="BJ22" s="474"/>
      <c r="BK22" s="475"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73"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82" t="s">
        <v>255</v>
      </c>
      <c r="BI23" s="477"/>
      <c r="BJ23" s="478"/>
      <c r="BK23" s="482" t="s">
        <v>255</v>
      </c>
      <c r="BL23" s="477"/>
      <c r="BM23" s="478"/>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73" t="s">
        <v>217</v>
      </c>
      <c r="AA24" s="474"/>
      <c r="AB24" s="473"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9" t="s">
        <v>261</v>
      </c>
      <c r="BI24" s="480"/>
      <c r="BJ24" s="481"/>
      <c r="BK24" s="479" t="s">
        <v>261</v>
      </c>
      <c r="BL24" s="480"/>
      <c r="BM24" s="481"/>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73" t="s">
        <v>217</v>
      </c>
      <c r="AA25" s="474"/>
      <c r="AB25" s="473"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5" t="s">
        <v>267</v>
      </c>
      <c r="BI25" s="474"/>
      <c r="BJ25" s="474"/>
      <c r="BK25" s="475"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73" t="s">
        <v>217</v>
      </c>
      <c r="AA26" s="474"/>
      <c r="AB26" s="473"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5" t="s">
        <v>273</v>
      </c>
      <c r="BI26" s="474"/>
      <c r="BJ26" s="474"/>
      <c r="BK26" s="475"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73" t="s">
        <v>217</v>
      </c>
      <c r="AA27" s="474"/>
      <c r="AB27" s="473"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5" t="s">
        <v>292</v>
      </c>
      <c r="BI28" s="474"/>
      <c r="BJ28" s="474"/>
      <c r="BK28" s="475"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5" t="s">
        <v>301</v>
      </c>
      <c r="BI29" s="474"/>
      <c r="BJ29" s="474"/>
      <c r="BK29" s="475"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5" t="s">
        <v>307</v>
      </c>
      <c r="BI30" s="474"/>
      <c r="BJ30" s="474"/>
      <c r="BK30" s="475"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5" t="s">
        <v>315</v>
      </c>
      <c r="BI31" s="474"/>
      <c r="BJ31" s="474"/>
      <c r="BK31" s="475"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5" t="s">
        <v>322</v>
      </c>
      <c r="BI32" s="474"/>
      <c r="BJ32" s="474"/>
      <c r="BK32" s="475"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5" t="s">
        <v>330</v>
      </c>
      <c r="BI33" s="474"/>
      <c r="BJ33" s="474"/>
      <c r="BK33" s="475"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5" t="s">
        <v>338</v>
      </c>
      <c r="BI34" s="474"/>
      <c r="BJ34" s="474"/>
      <c r="BK34" s="475"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BH19:BJ19"/>
    <mergeCell ref="BK19:BL19"/>
    <mergeCell ref="BH20:BJ20"/>
    <mergeCell ref="BK20:BL20"/>
    <mergeCell ref="BH21:BJ21"/>
    <mergeCell ref="BK21:BL21"/>
    <mergeCell ref="BK22:BL22"/>
    <mergeCell ref="BH22:BJ22"/>
    <mergeCell ref="BH23:BJ23"/>
    <mergeCell ref="BK23:BM23"/>
    <mergeCell ref="BH24:BJ24"/>
    <mergeCell ref="BK24:BM24"/>
    <mergeCell ref="BH25:BJ25"/>
    <mergeCell ref="BK25:BL25"/>
    <mergeCell ref="BH31:BJ31"/>
    <mergeCell ref="BH32:BJ32"/>
    <mergeCell ref="BK32:BL32"/>
    <mergeCell ref="BH26:BJ26"/>
    <mergeCell ref="BK26:BL26"/>
    <mergeCell ref="BH33:BJ33"/>
    <mergeCell ref="BK33:BL33"/>
    <mergeCell ref="BH34:BJ34"/>
    <mergeCell ref="BK34:BL34"/>
    <mergeCell ref="BH28:BJ28"/>
    <mergeCell ref="BK28:BL28"/>
    <mergeCell ref="BH29:BJ29"/>
    <mergeCell ref="BK29:BL29"/>
    <mergeCell ref="BH30:BJ30"/>
    <mergeCell ref="BK30:BL30"/>
    <mergeCell ref="BK31:BL31"/>
    <mergeCell ref="BH6:BJ6"/>
    <mergeCell ref="BK6:BL6"/>
    <mergeCell ref="BH7:BJ7"/>
    <mergeCell ref="BK7:BL7"/>
    <mergeCell ref="BH8:BJ8"/>
    <mergeCell ref="BK8:BL8"/>
    <mergeCell ref="BK9:BL9"/>
    <mergeCell ref="BH9:BJ9"/>
    <mergeCell ref="BH10:BJ10"/>
    <mergeCell ref="BK10:BM10"/>
    <mergeCell ref="BH11:BJ11"/>
    <mergeCell ref="BK11:BM11"/>
    <mergeCell ref="BH12:BJ12"/>
    <mergeCell ref="BK12:BL12"/>
    <mergeCell ref="BH13:BJ13"/>
    <mergeCell ref="BK13:BL13"/>
    <mergeCell ref="BH14:BJ14"/>
    <mergeCell ref="BK14:BL14"/>
    <mergeCell ref="BH15:BJ15"/>
    <mergeCell ref="BK15:BL15"/>
    <mergeCell ref="BK16:BL16"/>
    <mergeCell ref="BH16:BJ16"/>
    <mergeCell ref="Z18:AA18"/>
    <mergeCell ref="AB18:AD18"/>
    <mergeCell ref="BH18:BJ18"/>
    <mergeCell ref="BK18:BL18"/>
    <mergeCell ref="Z19:AA19"/>
    <mergeCell ref="AB19:AD19"/>
    <mergeCell ref="Z24:AA24"/>
    <mergeCell ref="AB24:AD24"/>
    <mergeCell ref="Z25:AA25"/>
    <mergeCell ref="AB25:AD25"/>
    <mergeCell ref="Z26:AA26"/>
    <mergeCell ref="AB26:AD26"/>
    <mergeCell ref="Z27:AA27"/>
    <mergeCell ref="AB27:AD27"/>
    <mergeCell ref="Z20:AA20"/>
    <mergeCell ref="AB20:AD20"/>
    <mergeCell ref="Z21:AA21"/>
    <mergeCell ref="AB21:AD21"/>
    <mergeCell ref="Z22:AA22"/>
    <mergeCell ref="AB22:AD22"/>
    <mergeCell ref="AB23:AD23"/>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'5'!$G$2:$G$23</xm:f>
          </x14:formula1>
          <xm:sqref>I2:I182</xm:sqref>
        </x14:dataValidation>
        <x14:dataValidation type="list" allowBlank="1">
          <x14:formula1>
            <xm:f>'5'!$F$2:$F$9</xm:f>
          </x14:formula1>
          <xm:sqref>H2:H182</xm:sqref>
        </x14:dataValidation>
        <x14:dataValidation type="list" allowBlank="1" showErrorMessage="1">
          <x14:formula1>
            <xm:f>'5'!$A$2:$A$3</xm:f>
          </x14:formula1>
          <xm:sqref>B2:B182</xm:sqref>
        </x14:dataValidation>
        <x14:dataValidation type="list" allowBlank="1">
          <x14:formula1>
            <xm:f>'5'!$K$2:$K$11</xm:f>
          </x14:formula1>
          <xm:sqref>O2:O182</xm:sqref>
        </x14:dataValidation>
        <x14:dataValidation type="list" allowBlank="1">
          <x14:formula1>
            <xm:f>'5'!$AO$2:$AO$3</xm:f>
          </x14:formula1>
          <xm:sqref>AW2:AW182 AZ2:AZ182</xm:sqref>
        </x14:dataValidation>
        <x14:dataValidation type="list" allowBlank="1">
          <x14:formula1>
            <xm:f>'5'!$O$2:$O$6</xm:f>
          </x14:formula1>
          <xm:sqref>T2:T182 AG2:AG182</xm:sqref>
        </x14:dataValidation>
        <x14:dataValidation type="list" allowBlank="1">
          <x14:formula1>
            <xm:f>'5'!$P$91:$P$113</xm:f>
          </x14:formula1>
          <xm:sqref>AE2</xm:sqref>
        </x14:dataValidation>
        <x14:dataValidation type="list" allowBlank="1">
          <x14:formula1>
            <xm:f>'5'!$F$13:$F$18</xm:f>
          </x14:formula1>
          <xm:sqref>J2:J182</xm:sqref>
        </x14:dataValidation>
        <x14:dataValidation type="list" allowBlank="1">
          <x14:formula1>
            <xm:f>'5'!$U$2:$U$7</xm:f>
          </x14:formula1>
          <xm:sqref>Z2:Z17 Z23 Z28:Z182</xm:sqref>
        </x14:dataValidation>
        <x14:dataValidation type="list" allowBlank="1">
          <x14:formula1>
            <xm:f>'5'!$AF$2:$AF$4</xm:f>
          </x14:formula1>
          <xm:sqref>AK2:AK182</xm:sqref>
        </x14:dataValidation>
        <x14:dataValidation type="list" allowBlank="1">
          <x14:formula1>
            <xm:f>'5'!$N$2:$N$3</xm:f>
          </x14:formula1>
          <xm:sqref>S2:S182</xm:sqref>
        </x14:dataValidation>
        <x14:dataValidation type="list" allowBlank="1">
          <x14:formula1>
            <xm:f>'5'!$BA$2:$BA$6</xm:f>
          </x14:formula1>
          <xm:sqref>BI2:BI5 BI17 BI27 BI35:BI149 BI157:BI182</xm:sqref>
        </x14:dataValidation>
        <x14:dataValidation type="list" allowBlank="1">
          <x14:formula1>
            <xm:f>'5'!$P$91:$P$112</xm:f>
          </x14:formula1>
          <xm:sqref>AE3:AE182</xm:sqref>
        </x14:dataValidation>
        <x14:dataValidation type="list" allowBlank="1">
          <x14:formula1>
            <xm:f>'5'!$V$2:$V$18</xm:f>
          </x14:formula1>
          <xm:sqref>AA2:AA17 Z18:Z22 AA23 Z24:Z27 AA28:AA192</xm:sqref>
        </x14:dataValidation>
        <x14:dataValidation type="list" allowBlank="1">
          <x14:formula1>
            <xm:f>'5'!$AH$2:$AH$5</xm:f>
          </x14:formula1>
          <xm:sqref>AN2:AN182</xm:sqref>
        </x14:dataValidation>
        <x14:dataValidation type="list" allowBlank="1">
          <x14:formula1>
            <xm:f>'5'!$AA$2:$AA$5</xm:f>
          </x14:formula1>
          <xm:sqref>AF2:AF182</xm:sqref>
        </x14:dataValidation>
        <x14:dataValidation type="list" allowBlank="1">
          <x14:formula1>
            <xm:f>'5'!$R$2:$R$12</xm:f>
          </x14:formula1>
          <xm:sqref>W1:W627</xm:sqref>
        </x14:dataValidation>
        <x14:dataValidation type="list" allowBlank="1">
          <x14:formula1>
            <xm:f>'5'!$W$2:$W$56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'5'!$G$2:$G$23</xm:f>
          </x14:formula1>
          <xm:sqref>I3:I151</xm:sqref>
        </x14:dataValidation>
        <x14:dataValidation type="list" allowBlank="1">
          <x14:formula1>
            <xm:f>'5'!$F$2:$F$9</xm:f>
          </x14:formula1>
          <xm:sqref>H3:H151</xm:sqref>
        </x14:dataValidation>
        <x14:dataValidation type="list" allowBlank="1" showErrorMessage="1">
          <x14:formula1>
            <xm:f>'5'!$A$2:$A$3</xm:f>
          </x14:formula1>
          <xm:sqref>B3:B151</xm:sqref>
        </x14:dataValidation>
        <x14:dataValidation type="list" allowBlank="1">
          <x14:formula1>
            <xm:f>'5'!$K$2:$K$11</xm:f>
          </x14:formula1>
          <xm:sqref>O3:O151</xm:sqref>
        </x14:dataValidation>
        <x14:dataValidation type="list" allowBlank="1">
          <x14:formula1>
            <xm:f>'5'!$AO$2:$AO$3</xm:f>
          </x14:formula1>
          <xm:sqref>AW3:AW151 AZ3:AZ151</xm:sqref>
        </x14:dataValidation>
        <x14:dataValidation type="list" allowBlank="1">
          <x14:formula1>
            <xm:f>'5'!$O$2:$O$6</xm:f>
          </x14:formula1>
          <xm:sqref>T3:T151 AG3:AG151</xm:sqref>
        </x14:dataValidation>
        <x14:dataValidation type="list" allowBlank="1">
          <x14:formula1>
            <xm:f>'5'!$P$91:$P$113</xm:f>
          </x14:formula1>
          <xm:sqref>AE3</xm:sqref>
        </x14:dataValidation>
        <x14:dataValidation type="list" allowBlank="1">
          <x14:formula1>
            <xm:f>'5'!$F$13:$F$18</xm:f>
          </x14:formula1>
          <xm:sqref>J3:J151</xm:sqref>
        </x14:dataValidation>
        <x14:dataValidation type="list" allowBlank="1">
          <x14:formula1>
            <xm:f>'5'!$U$2:$U$7</xm:f>
          </x14:formula1>
          <xm:sqref>Z3:Z151</xm:sqref>
        </x14:dataValidation>
        <x14:dataValidation type="list" allowBlank="1">
          <x14:formula1>
            <xm:f>'5'!$AF$2:$AF$4</xm:f>
          </x14:formula1>
          <xm:sqref>AK3:AK151</xm:sqref>
        </x14:dataValidation>
        <x14:dataValidation type="list" allowBlank="1">
          <x14:formula1>
            <xm:f>'5'!$N$2:$N$3</xm:f>
          </x14:formula1>
          <xm:sqref>S3:S151</xm:sqref>
        </x14:dataValidation>
        <x14:dataValidation type="list" allowBlank="1">
          <x14:formula1>
            <xm:f>'5'!$BA$2:$BA$6</xm:f>
          </x14:formula1>
          <xm:sqref>BI3:BI151</xm:sqref>
        </x14:dataValidation>
        <x14:dataValidation type="list" allowBlank="1">
          <x14:formula1>
            <xm:f>'5'!$P$91:$P$112</xm:f>
          </x14:formula1>
          <xm:sqref>AE4:AE151</xm:sqref>
        </x14:dataValidation>
        <x14:dataValidation type="list" allowBlank="1">
          <x14:formula1>
            <xm:f>'5'!$V$2:$V$18</xm:f>
          </x14:formula1>
          <xm:sqref>AA3:AA151</xm:sqref>
        </x14:dataValidation>
        <x14:dataValidation type="list" allowBlank="1">
          <x14:formula1>
            <xm:f>'5'!$AH$2:$AH$5</xm:f>
          </x14:formula1>
          <xm:sqref>AN3:AN151</xm:sqref>
        </x14:dataValidation>
        <x14:dataValidation type="list" allowBlank="1">
          <x14:formula1>
            <xm:f>'5'!$AA$2:$AA$5</xm:f>
          </x14:formula1>
          <xm:sqref>AF3:AF151</xm:sqref>
        </x14:dataValidation>
        <x14:dataValidation type="list" allowBlank="1">
          <x14:formula1>
            <xm:f>'5'!$R$2:$R$12</xm:f>
          </x14:formula1>
          <xm:sqref>W1:W642</xm:sqref>
        </x14:dataValidation>
        <x14:dataValidation type="list" allowBlank="1">
          <x14:formula1>
            <xm:f>'5'!$W$2:$W$56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VLOOKUP(A3,'1'!A:BF,2,0)</f>
        <v>2 NACIONAL</v>
      </c>
      <c r="C3" s="250">
        <f>VLOOKUP(A3,'1'!A:BF,4,0)</f>
        <v>139</v>
      </c>
      <c r="D3" s="250" t="str">
        <f>VLOOKUP(A3,'1'!A:BF,5,0)</f>
        <v>VELASQUEZ GARCIA LEYDY PAOLA</v>
      </c>
      <c r="E3" s="342">
        <f>VLOOKUP(A3,'1'!A:BF,16,0)</f>
        <v>4536731</v>
      </c>
      <c r="F3" s="343">
        <f>VLOOKUP(A3,'1'!A:BF,58,0)</f>
        <v>19810393</v>
      </c>
      <c r="G3" s="344" t="str">
        <f>VLOOKUP(A3,'1'!A:BF,57,0)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VLOOKUP(A4,'1'!A:BF,2,0)</f>
        <v>2 NACIONAL</v>
      </c>
      <c r="C4" s="250">
        <f>VLOOKUP(A4,'1'!A:BF,4,0)</f>
        <v>142</v>
      </c>
      <c r="D4" s="250" t="str">
        <f>VLOOKUP(A4,'1'!A:BF,5,0)</f>
        <v>OYUELA MARTINEZ CESAR ANDRES</v>
      </c>
      <c r="E4" s="342">
        <f>VLOOKUP(A4,'1'!A:BF,16,0)</f>
        <v>6120628</v>
      </c>
      <c r="F4" s="343">
        <f>VLOOKUP(A4,'1'!A:BF,58,0)</f>
        <v>24202907</v>
      </c>
      <c r="G4" s="344" t="str">
        <f>VLOOKUP(A4,'1'!A:BF,57,0)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VLOOKUP(A5,'1'!A:BF,2,0)</f>
        <v>2 NACIONAL</v>
      </c>
      <c r="C5" s="250">
        <f>VLOOKUP(A5,'1'!A:BF,4,0)</f>
        <v>143</v>
      </c>
      <c r="D5" s="250" t="str">
        <f>VLOOKUP(A5,'1'!A:BF,5,0)</f>
        <v>CALLEJAS AVILA YENY ANDREA</v>
      </c>
      <c r="E5" s="342">
        <f>VLOOKUP(A5,'1'!A:BF,16,0)</f>
        <v>5532323</v>
      </c>
      <c r="F5" s="343">
        <f>VLOOKUP(A5,'1'!A:BF,58,0)</f>
        <v>57972255</v>
      </c>
      <c r="G5" s="344" t="str">
        <f>VLOOKUP(A5,'1'!A:BF,57,0)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VLOOKUP(A6,'1'!A:BF,2,0)</f>
        <v>2 NACIONAL</v>
      </c>
      <c r="C6" s="250">
        <f>VLOOKUP(A6,'1'!A:BF,4,0)</f>
        <v>144</v>
      </c>
      <c r="D6" s="250" t="str">
        <f>VLOOKUP(A6,'1'!A:BF,5,0)</f>
        <v>VALENCIA ORTIZ GISSET</v>
      </c>
      <c r="E6" s="342">
        <f>VLOOKUP(A6,'1'!A:BF,16,0)</f>
        <v>2730447</v>
      </c>
      <c r="F6" s="343">
        <f>VLOOKUP(A6,'1'!A:BF,58,0)</f>
        <v>9106927</v>
      </c>
      <c r="G6" s="344" t="str">
        <f>VLOOKUP(A6,'1'!A:BF,57,0)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VLOOKUP(A7,'1'!A:BF,2,0)</f>
        <v>2 NACIONAL</v>
      </c>
      <c r="C7" s="250">
        <f>VLOOKUP(A7,'1'!A:BF,4,0)</f>
        <v>153</v>
      </c>
      <c r="D7" s="250" t="str">
        <f>VLOOKUP(A7,'1'!A:BF,5,0)</f>
        <v>ABAUNSA GARZON KREYSSIG</v>
      </c>
      <c r="E7" s="342">
        <f>VLOOKUP(A7,'1'!A:BF,16,0)</f>
        <v>2812000</v>
      </c>
      <c r="F7" s="343">
        <f>VLOOKUP(A7,'1'!A:BF,58,0)</f>
        <v>20958209</v>
      </c>
      <c r="G7" s="344" t="str">
        <f>VLOOKUP(A7,'1'!A:BF,57,0)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VLOOKUP(A8,'1'!A:BF,2,0)</f>
        <v>2 NACIONAL</v>
      </c>
      <c r="C8" s="250">
        <f>VLOOKUP(A8,'1'!A:BF,4,0)</f>
        <v>154</v>
      </c>
      <c r="D8" s="250" t="str">
        <f>VLOOKUP(A8,'1'!A:BF,5,0)</f>
        <v>VASQUEZ IPUZ ERIKA TATIANA</v>
      </c>
      <c r="E8" s="342">
        <f>VLOOKUP(A8,'1'!A:BF,16,0)</f>
        <v>1412000</v>
      </c>
      <c r="F8" s="343">
        <f>VLOOKUP(A8,'1'!A:BF,58,0)</f>
        <v>10386747</v>
      </c>
      <c r="G8" s="344" t="str">
        <f>VLOOKUP(A8,'1'!A:BF,57,0)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VLOOKUP(A9,'1'!A:BF,2,0)</f>
        <v>2 NACIONAL</v>
      </c>
      <c r="C9" s="250">
        <f>VLOOKUP(A9,'1'!A:BF,4,0)</f>
        <v>155</v>
      </c>
      <c r="D9" s="250" t="str">
        <f>VLOOKUP(A9,'1'!A:BF,5,0)</f>
        <v>MUNOZ SARMIENTO JHON JAVIER</v>
      </c>
      <c r="E9" s="342">
        <f>VLOOKUP(A9,'1'!A:BF,16,0)</f>
        <v>2330000</v>
      </c>
      <c r="F9" s="343">
        <f>VLOOKUP(A9,'1'!A:BF,58,0)</f>
        <v>17139416</v>
      </c>
      <c r="G9" s="344" t="str">
        <f>VLOOKUP(A9,'1'!A:BF,57,0)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VLOOKUP(A10,'1'!A:BF,2,0)</f>
        <v>2 NACIONAL</v>
      </c>
      <c r="C10" s="250">
        <f>VLOOKUP(A10,'1'!A:BF,4,0)</f>
        <v>156</v>
      </c>
      <c r="D10" s="250" t="str">
        <f>VLOOKUP(A10,'1'!A:BF,5,0)</f>
        <v>RIAÑO LOMDOÑO FAUSTO</v>
      </c>
      <c r="E10" s="342">
        <f>VLOOKUP(A10,'1'!A:BF,16,0)</f>
        <v>2812000</v>
      </c>
      <c r="F10" s="343">
        <f>VLOOKUP(A10,'1'!A:BF,58,0)</f>
        <v>20594149</v>
      </c>
      <c r="G10" s="344" t="str">
        <f>VLOOKUP(A10,'1'!A:BF,57,0)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VLOOKUP(A11,'1'!A:BF,2,0)</f>
        <v>2 NACIONAL</v>
      </c>
      <c r="C11" s="250">
        <f>VLOOKUP(A11,'1'!A:BF,4,0)</f>
        <v>157</v>
      </c>
      <c r="D11" s="250" t="str">
        <f>VLOOKUP(A11,'1'!A:BF,5,0)</f>
        <v>MAYORGA NIÑO IVAN DARIO</v>
      </c>
      <c r="E11" s="342">
        <f>VLOOKUP(A11,'1'!A:BF,16,0)</f>
        <v>1412000</v>
      </c>
      <c r="F11" s="343">
        <f>VLOOKUP(A11,'1'!A:BF,58,0)</f>
        <v>10295281</v>
      </c>
      <c r="G11" s="344" t="str">
        <f>VLOOKUP(A11,'1'!A:BF,57,0)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VLOOKUP(A12,'1'!A:BF,2,0)</f>
        <v>2 NACIONAL</v>
      </c>
      <c r="C12" s="250">
        <f>VLOOKUP(A12,'1'!A:BF,4,0)</f>
        <v>158</v>
      </c>
      <c r="D12" s="250" t="str">
        <f>VLOOKUP(A12,'1'!A:BF,5,0)</f>
        <v>GIL CAÑON NESTOR ALFONSO</v>
      </c>
      <c r="E12" s="342">
        <f>VLOOKUP(A12,'1'!A:BF,16,0)</f>
        <v>1412000</v>
      </c>
      <c r="F12" s="343">
        <f>VLOOKUP(A12,'1'!A:BF,58,0)</f>
        <v>10295281</v>
      </c>
      <c r="G12" s="344" t="str">
        <f>VLOOKUP(A12,'1'!A:BF,57,0)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VLOOKUP(A13,'1'!A:BF,2,0)</f>
        <v>2 NACIONAL</v>
      </c>
      <c r="C13" s="250">
        <f>VLOOKUP(A13,'1'!A:BF,4,0)</f>
        <v>159</v>
      </c>
      <c r="D13" s="250" t="str">
        <f>VLOOKUP(A13,'1'!A:BF,5,0)</f>
        <v>CASTAÑEDA GONZALEZ CIRO ALFONSO</v>
      </c>
      <c r="E13" s="342">
        <f>VLOOKUP(A13,'1'!A:BF,16,0)</f>
        <v>1592000</v>
      </c>
      <c r="F13" s="343">
        <f>VLOOKUP(A13,'1'!A:BF,58,0)</f>
        <v>11556195</v>
      </c>
      <c r="G13" s="344" t="str">
        <f>VLOOKUP(A13,'1'!A:BF,57,0)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VLOOKUP(A14,'1'!A:BF,2,0)</f>
        <v>2 NACIONAL</v>
      </c>
      <c r="C14" s="250">
        <f>VLOOKUP(A14,'1'!A:BF,4,0)</f>
        <v>160</v>
      </c>
      <c r="D14" s="250" t="str">
        <f>VLOOKUP(A14,'1'!A:BF,5,0)</f>
        <v>MULATO ARRECHEA DUBERNEY</v>
      </c>
      <c r="E14" s="342">
        <f>VLOOKUP(A14,'1'!A:BF,16,0)</f>
        <v>6665000</v>
      </c>
      <c r="F14" s="343">
        <f>VLOOKUP(A14,'1'!A:BF,58,0)</f>
        <v>47517846</v>
      </c>
      <c r="G14" s="344" t="str">
        <f>VLOOKUP(A14,'1'!A:BF,57,0)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VLOOKUP(A15,'1'!A:BF,2,0)</f>
        <v>2 NACIONAL</v>
      </c>
      <c r="C15" s="250">
        <f>VLOOKUP(A15,'1'!A:BF,4,0)</f>
        <v>161</v>
      </c>
      <c r="D15" s="250" t="str">
        <f>VLOOKUP(A15,'1'!A:BF,5,0)</f>
        <v>MORENO CHAVEZ OSWALT JOHANNES</v>
      </c>
      <c r="E15" s="342">
        <f>VLOOKUP(A15,'1'!A:BF,16,0)</f>
        <v>1412000</v>
      </c>
      <c r="F15" s="343">
        <f>VLOOKUP(A15,'1'!A:BF,58,0)</f>
        <v>9975396</v>
      </c>
      <c r="G15" s="344" t="str">
        <f>VLOOKUP(A15,'1'!A:BF,57,0)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VLOOKUP(A16,'1'!A:BF,2,0)</f>
        <v>2 NACIONAL</v>
      </c>
      <c r="C16" s="250">
        <f>VLOOKUP(A16,'1'!A:BF,4,0)</f>
        <v>162</v>
      </c>
      <c r="D16" s="250" t="str">
        <f>VLOOKUP(A16,'1'!A:BF,5,0)</f>
        <v>CUICHE DURAN LUIS ABADIO</v>
      </c>
      <c r="E16" s="342">
        <f>VLOOKUP(A16,'1'!A:BF,16,0)</f>
        <v>1412000</v>
      </c>
      <c r="F16" s="343">
        <f>VLOOKUP(A16,'1'!A:BF,58,0)</f>
        <v>9975396</v>
      </c>
      <c r="G16" s="344" t="str">
        <f>VLOOKUP(A16,'1'!A:BF,57,0)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VLOOKUP(A17,'1'!A:BF,2,0)</f>
        <v>2 NACIONAL</v>
      </c>
      <c r="C17" s="250">
        <f>VLOOKUP(A17,'1'!A:BF,4,0)</f>
        <v>163</v>
      </c>
      <c r="D17" s="250" t="str">
        <f>VLOOKUP(A17,'1'!A:BF,5,0)</f>
        <v>LOPEZ MORA JHON JAIRO</v>
      </c>
      <c r="E17" s="342">
        <f>VLOOKUP(A17,'1'!A:BF,16,0)</f>
        <v>1412000</v>
      </c>
      <c r="F17" s="343">
        <f>VLOOKUP(A17,'1'!A:BF,58,0)</f>
        <v>9975396</v>
      </c>
      <c r="G17" s="344" t="str">
        <f>VLOOKUP(A17,'1'!A:BF,57,0)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VLOOKUP(A18,'1'!A:BF,2,0)</f>
        <v>2 NACIONAL</v>
      </c>
      <c r="C18" s="250">
        <f>VLOOKUP(A18,'1'!A:BF,4,0)</f>
        <v>164</v>
      </c>
      <c r="D18" s="250" t="str">
        <f>VLOOKUP(A18,'1'!A:BF,5,0)</f>
        <v>FUENTES MANUEL</v>
      </c>
      <c r="E18" s="342">
        <f>VLOOKUP(A18,'1'!A:BF,16,0)</f>
        <v>1412000</v>
      </c>
      <c r="F18" s="343">
        <f>VLOOKUP(A18,'1'!A:BF,58,0)</f>
        <v>9975396</v>
      </c>
      <c r="G18" s="344" t="str">
        <f>VLOOKUP(A18,'1'!A:BF,57,0)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VLOOKUP(A19,'1'!A:BF,2,0)</f>
        <v>2 NACIONAL</v>
      </c>
      <c r="C19" s="250">
        <f>VLOOKUP(A19,'1'!A:BF,4,0)</f>
        <v>4</v>
      </c>
      <c r="D19" s="250" t="str">
        <f>VLOOKUP(A19,'1'!A:BF,5,0)</f>
        <v>MARTINEZ HENAO JORGE LUIS</v>
      </c>
      <c r="E19" s="342">
        <f>VLOOKUP(A19,'1'!A:BF,16,0)</f>
        <v>10161410</v>
      </c>
      <c r="F19" s="343">
        <f>VLOOKUP(A19,'1'!A:BF,58,0)</f>
        <v>81291280</v>
      </c>
      <c r="G19" s="344" t="str">
        <f>VLOOKUP(A23,'1'!A:BF,57,0)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VLOOKUP(A20,'1'!A:BF,2,0)</f>
        <v>2 NACIONAL</v>
      </c>
      <c r="C20" s="250">
        <f>VLOOKUP(A20,'1'!A:BF,4,0)</f>
        <v>5</v>
      </c>
      <c r="D20" s="250" t="str">
        <f>VLOOKUP(A20,'1'!A:BF,5,0)</f>
        <v>CURREA MELO ANDRES FELIPE</v>
      </c>
      <c r="E20" s="342">
        <f>VLOOKUP(A20,'1'!A:BF,16,0)</f>
        <v>719986</v>
      </c>
      <c r="F20" s="343">
        <f>VLOOKUP(A20,'1'!A:BF,58,0)</f>
        <v>5759888</v>
      </c>
      <c r="G20" s="344" t="str">
        <f>VLOOKUP(A20,'1'!A:BF,57,0)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VLOOKUP(A21,'1'!A:BF,2,0)</f>
        <v>2 NACIONAL</v>
      </c>
      <c r="C21" s="250">
        <f>VLOOKUP(A21,'1'!A:BF,4,0)</f>
        <v>6</v>
      </c>
      <c r="D21" s="250" t="str">
        <f>VLOOKUP(A21,'1'!A:BF,5,0)</f>
        <v>EUSE JARAMILLO MARIA EMILIA</v>
      </c>
      <c r="E21" s="342">
        <f>VLOOKUP(A21,'1'!A:BF,16,0)</f>
        <v>1339000</v>
      </c>
      <c r="F21" s="343">
        <f>VLOOKUP(A21,'1'!A:BF,58,0)</f>
        <v>10712000</v>
      </c>
      <c r="G21" s="344" t="str">
        <f>VLOOKUP(A21,'1'!A:BF,57,0)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VLOOKUP(A22,'1'!A:BF,2,0)</f>
        <v>2 NACIONAL</v>
      </c>
      <c r="C22" s="250">
        <f>VLOOKUP(A22,'1'!A:BF,4,0)</f>
        <v>7</v>
      </c>
      <c r="D22" s="250" t="str">
        <f>VLOOKUP(A22,'1'!A:BF,5,0)</f>
        <v>MENDIVELSO HURTADO LUZ STELLA</v>
      </c>
      <c r="E22" s="342">
        <f>VLOOKUP(A22,'1'!A:BF,16,0)</f>
        <v>1145772</v>
      </c>
      <c r="F22" s="343">
        <f>VLOOKUP(A22,'1'!A:BF,58,0)</f>
        <v>9166176</v>
      </c>
      <c r="G22" s="344" t="str">
        <f>VLOOKUP(A22,'1'!A:BF,57,0)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VLOOKUP(A23,'1'!A:BF,2,0)</f>
        <v>2 NACIONAL</v>
      </c>
      <c r="C23" s="250">
        <f>VLOOKUP(A23,'1'!A:BF,4,0)</f>
        <v>8</v>
      </c>
      <c r="D23" s="250" t="str">
        <f>VLOOKUP(A23,'1'!A:BF,5,0)</f>
        <v>SANCHEZ POLANIA LUZ CARIME</v>
      </c>
      <c r="E23" s="342">
        <f>VLOOKUP(A23,'1'!A:BF,16,0)</f>
        <v>1584454</v>
      </c>
      <c r="F23" s="343">
        <f>VLOOKUP(A23,'1'!A:BF,58,0)</f>
        <v>12675632</v>
      </c>
      <c r="G23" s="344" t="str">
        <f>VLOOKUP(A23,'1'!A:BF,57,0)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VLOOKUP(A24,'1'!A:BF,2,0)</f>
        <v>2 NACIONAL</v>
      </c>
      <c r="C24" s="250">
        <f>VLOOKUP(A24,'1'!A:BF,4,0)</f>
        <v>9</v>
      </c>
      <c r="D24" s="250" t="str">
        <f>VLOOKUP(A24,'1'!A:BF,5,0)</f>
        <v>FRANCISCO MAYORGA SAS</v>
      </c>
      <c r="E24" s="342">
        <f>VLOOKUP(A24,'1'!A:BF,16,0)</f>
        <v>2147550</v>
      </c>
      <c r="F24" s="343">
        <f>VLOOKUP(A24,'1'!A:BF,58,0)</f>
        <v>17180400</v>
      </c>
      <c r="G24" s="344" t="str">
        <f>VLOOKUP(A24,'1'!A:BF,57,0)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VLOOKUP(A25,'1'!A:BF,2,0)</f>
        <v>2 NACIONAL</v>
      </c>
      <c r="C25" s="250">
        <f>VLOOKUP(A25,'1'!A:BF,4,0)</f>
        <v>10</v>
      </c>
      <c r="D25" s="250" t="str">
        <f>VLOOKUP(A25,'1'!A:BF,5,0)</f>
        <v>AMAYA GUERRERO DOLLY BRIYETH</v>
      </c>
      <c r="E25" s="342">
        <f>VLOOKUP(A25,'1'!A:BF,16,0)</f>
        <v>2185454</v>
      </c>
      <c r="F25" s="343">
        <f>VLOOKUP(A25,'1'!A:BF,58,0)</f>
        <v>17483632</v>
      </c>
      <c r="G25" s="344" t="str">
        <f>VLOOKUP(A25,'1'!A:BF,57,0)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VLOOKUP(A26,'1'!A:BF,2,0)</f>
        <v>2 NACIONAL</v>
      </c>
      <c r="C26" s="250">
        <f>VLOOKUP(A26,'1'!A:BF,4,0)</f>
        <v>11</v>
      </c>
      <c r="D26" s="250" t="str">
        <f>VLOOKUP(A26,'1'!A:BF,5,0)</f>
        <v>RAMIREZ VEGA LEIDA MARIA</v>
      </c>
      <c r="E26" s="342">
        <f>VLOOKUP(A26,'1'!A:BF,16,0)</f>
        <v>1970449</v>
      </c>
      <c r="F26" s="343">
        <f>VLOOKUP(A26,'1'!A:BF,58,0)</f>
        <v>15763592</v>
      </c>
      <c r="G26" s="344" t="str">
        <f>VLOOKUP(A26,'1'!A:BF,57,0)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VLOOKUP(A27,'1'!A:BF,2,0)</f>
        <v>2 NACIONAL</v>
      </c>
      <c r="C27" s="250">
        <f>VLOOKUP(A27,'1'!A:BF,4,0)</f>
        <v>12</v>
      </c>
      <c r="D27" s="250" t="str">
        <f>VLOOKUP(A27,'1'!A:BF,5,0)</f>
        <v>VALLEJO MORALES AURA MARIA</v>
      </c>
      <c r="E27" s="342">
        <f>VLOOKUP(A27,'1'!A:BF,16,0)</f>
        <v>3284403</v>
      </c>
      <c r="F27" s="343">
        <f>VLOOKUP(A27,'1'!A:BF,58,0)</f>
        <v>26275224</v>
      </c>
      <c r="G27" s="344" t="str">
        <f>VLOOKUP(A27,'1'!A:BF,57,0)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VLOOKUP(A28,'1'!A:BF,2,0)</f>
        <v>2 NACIONAL</v>
      </c>
      <c r="C28" s="250">
        <f>VLOOKUP(A28,'1'!A:BF,4,0)</f>
        <v>13</v>
      </c>
      <c r="D28" s="250" t="str">
        <f>VLOOKUP(A28,'1'!A:BF,5,0)</f>
        <v>QUINTANILLA MARTINEZ ADRIANA DEL</v>
      </c>
      <c r="E28" s="342">
        <f>VLOOKUP(A28,'1'!A:BF,16,0)</f>
        <v>0</v>
      </c>
      <c r="F28" s="343">
        <f>VLOOKUP(A28,'1'!A:BF,58,0)</f>
        <v>14958690</v>
      </c>
      <c r="G28" s="344" t="str">
        <f>VLOOKUP(A28,'1'!A:BF,57,0)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VLOOKUP(A29,'1'!A:BF,2,0)</f>
        <v>2 NACIONAL</v>
      </c>
      <c r="C29" s="250">
        <f>VLOOKUP(A29,'1'!A:BF,4,0)</f>
        <v>28</v>
      </c>
      <c r="D29" s="250" t="str">
        <f>VLOOKUP(A29,'1'!A:BF,5,0)</f>
        <v>CBN MAAS S,A,S,</v>
      </c>
      <c r="E29" s="342">
        <f>VLOOKUP(A29,'1'!A:BF,16,0)</f>
        <v>0</v>
      </c>
      <c r="F29" s="343">
        <f>VLOOKUP(A29,'1'!A:BF,58,0)</f>
        <v>20635038</v>
      </c>
      <c r="G29" s="344" t="str">
        <f>VLOOKUP(A29,'1'!A:BF,57,0)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VLOOKUP(A30,'1'!A:BF,2,0)</f>
        <v>2 NACIONAL</v>
      </c>
      <c r="C30" s="250">
        <f>VLOOKUP(A30,'1'!A:BF,4,0)</f>
        <v>29</v>
      </c>
      <c r="D30" s="250" t="str">
        <f>VLOOKUP(A30,'1'!A:BF,5,0)</f>
        <v>TELEVIGILANCIA LTDA PROTECCION Y SEGURIDAD</v>
      </c>
      <c r="E30" s="342">
        <f>VLOOKUP(A30,'1'!A:BF,16,0)</f>
        <v>0</v>
      </c>
      <c r="F30" s="343">
        <f>VLOOKUP(A30,'1'!A:BF,58,0)</f>
        <v>74723138</v>
      </c>
      <c r="G30" s="344" t="str">
        <f>VLOOKUP(A30,'1'!A:BF,57,0)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VLOOKUP(A31,'1'!A:BF,2,0)</f>
        <v>2 NACIONAL</v>
      </c>
      <c r="C31" s="250">
        <f>VLOOKUP(A31,'1'!A:BF,4,0)</f>
        <v>30</v>
      </c>
      <c r="D31" s="250" t="str">
        <f>VLOOKUP(A31,'1'!A:BF,5,0)</f>
        <v>TELEVIGILANCIA LTDA PROTECCION Y SEGURIDAD</v>
      </c>
      <c r="E31" s="342">
        <f>VLOOKUP(A31,'1'!A:BF,16,0)</f>
        <v>0</v>
      </c>
      <c r="F31" s="343">
        <f>VLOOKUP(A31,'1'!A:BF,58,0)</f>
        <v>507378</v>
      </c>
      <c r="G31" s="344" t="str">
        <f>VLOOKUP(A31,'1'!A:BF,57,0)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VLOOKUP(A32,'1'!A:BF,2,0)</f>
        <v>2 NACIONAL</v>
      </c>
      <c r="C32" s="250">
        <f>VLOOKUP(A32,'1'!A:BF,4,0)</f>
        <v>31</v>
      </c>
      <c r="D32" s="250" t="str">
        <f>VLOOKUP(A32,'1'!A:BF,5,0)</f>
        <v>WORLD SERVICE SG SAS</v>
      </c>
      <c r="E32" s="342">
        <f>VLOOKUP(A32,'1'!A:BF,16,0)</f>
        <v>1530866</v>
      </c>
      <c r="F32" s="343">
        <f>VLOOKUP(A32,'1'!A:BF,58,0)</f>
        <v>12384724</v>
      </c>
      <c r="G32" s="344" t="str">
        <f>VLOOKUP(A32,'1'!A:BF,57,0)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VLOOKUP(A33,'1'!A:BF,2,0)</f>
        <v>2 NACIONAL</v>
      </c>
      <c r="C33" s="250">
        <f>VLOOKUP(A33,'1'!A:BF,4,0)</f>
        <v>32</v>
      </c>
      <c r="D33" s="250" t="str">
        <f>VLOOKUP(A33,'1'!A:BF,5,0)</f>
        <v>WORLD SERVICE SG SAS</v>
      </c>
      <c r="E33" s="342">
        <f>VLOOKUP(A33,'1'!A:BF,16,0)</f>
        <v>1581316</v>
      </c>
      <c r="F33" s="343">
        <f>VLOOKUP(A33,'1'!A:BF,58,0)</f>
        <v>13594401</v>
      </c>
      <c r="G33" s="344" t="str">
        <f>VLOOKUP(A33,'1'!A:BF,57,0)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VLOOKUP(A34,'1'!A:BF,2,0)</f>
        <v>2 NACIONAL</v>
      </c>
      <c r="C34" s="250">
        <f>VLOOKUP(A34,'1'!A:BF,4,0)</f>
        <v>33</v>
      </c>
      <c r="D34" s="250" t="str">
        <f>VLOOKUP(A34,'1'!A:BF,5,0)</f>
        <v>CBN MAAS S.A.S.</v>
      </c>
      <c r="E34" s="342">
        <f>VLOOKUP(A34,'1'!A:BF,16,0)</f>
        <v>0</v>
      </c>
      <c r="F34" s="343">
        <f>VLOOKUP(A34,'1'!A:BF,58,0)</f>
        <v>7260665</v>
      </c>
      <c r="G34" s="344" t="str">
        <f>VLOOKUP(A34,'1'!A:BF,57,0)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VLOOKUP(A35,'1'!A:BF,2,0)</f>
        <v>2 NACIONAL</v>
      </c>
      <c r="C35" s="250">
        <f>VLOOKUP(A35,'1'!A:BF,4,0)</f>
        <v>34</v>
      </c>
      <c r="D35" s="250" t="str">
        <f>VLOOKUP(A35,'1'!A:BF,5,0)</f>
        <v>COMPAÑIA DE VIGILANCIA PRIVADA VIGILISTA LTDA</v>
      </c>
      <c r="E35" s="342">
        <f>VLOOKUP(A35,'1'!A:BF,16,0)</f>
        <v>0</v>
      </c>
      <c r="F35" s="343">
        <f>VLOOKUP(A35,'1'!A:BF,58,0)</f>
        <v>40655364</v>
      </c>
      <c r="G35" s="344" t="str">
        <f>VLOOKUP(A35,'1'!A:BF,57,0)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VLOOKUP(A36,'1'!A:BF,2,0)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VLOOKUP(A37,'1'!A:BF,2,0)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VLOOKUP(A39,'1'!A:BF,2,0)</f>
        <v>2 NACIONAL</v>
      </c>
      <c r="C39" s="250">
        <f>VLOOKUP(A39,'1'!A:BF,4,0)</f>
        <v>1</v>
      </c>
      <c r="D39" s="250" t="str">
        <f>VLOOKUP(A39,'1'!A:BF,5,0)</f>
        <v>RUIZ SANCHEZ LINA MARIA</v>
      </c>
      <c r="E39" s="342">
        <f>VLOOKUP(A39,'1'!A:BF,16,0)</f>
        <v>5100000</v>
      </c>
      <c r="F39" s="343">
        <f>VLOOKUP(A39,'1'!A:BF,58,0)</f>
        <v>55930000</v>
      </c>
      <c r="G39" s="344" t="str">
        <f>VLOOKUP(A39,'1'!A:BF,57,0)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VLOOKUP(A40,'1'!A:BF,2,0)</f>
        <v>2 NACIONAL</v>
      </c>
      <c r="C40" s="250">
        <f>VLOOKUP(A40,'1'!A:BF,4,0)</f>
        <v>2</v>
      </c>
      <c r="D40" s="250" t="str">
        <f>VLOOKUP(A40,'1'!A:BF,5,0)</f>
        <v>DERLY JOHANA CALLEJAS AVILA</v>
      </c>
      <c r="E40" s="342">
        <f>VLOOKUP(A40,'1'!A:BF,16,0)</f>
        <v>2812000</v>
      </c>
      <c r="F40" s="343">
        <f>VLOOKUP(A40,'1'!A:BF,58,0)</f>
        <v>30932000</v>
      </c>
      <c r="G40" s="344" t="str">
        <f>VLOOKUP(A40,'1'!A:BF,57,0)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VLOOKUP(A41,'1'!A:BF,2,0)</f>
        <v>2 NACIONAL</v>
      </c>
      <c r="C41" s="250">
        <f>VLOOKUP(A41,'1'!A:BF,4,0)</f>
        <v>3</v>
      </c>
      <c r="D41" s="250" t="str">
        <f>VLOOKUP(A41,'1'!A:BF,5,0)</f>
        <v>ECHENIQUE CABRIA DARCY MILENA</v>
      </c>
      <c r="E41" s="342">
        <f>VLOOKUP(A41,'1'!A:BF,16,0)</f>
        <v>2812000</v>
      </c>
      <c r="F41" s="343">
        <f>VLOOKUP(A41,'1'!A:BF,58,0)</f>
        <v>28120000</v>
      </c>
      <c r="G41" s="344" t="str">
        <f>VLOOKUP(A41,'1'!A:BF,57,0)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VLOOKUP(A42,'1'!A:BF,2,0)</f>
        <v>2 NACIONAL</v>
      </c>
      <c r="C42" s="250">
        <f>VLOOKUP(A42,'1'!A:BF,4,0)</f>
        <v>4</v>
      </c>
      <c r="D42" s="250" t="str">
        <f>VLOOKUP(A42,'1'!A:BF,5,0)</f>
        <v>HERRERA GOMEZ NATALY</v>
      </c>
      <c r="E42" s="342">
        <f>VLOOKUP(A42,'1'!A:BF,16,0)</f>
        <v>4680000</v>
      </c>
      <c r="F42" s="343">
        <f>VLOOKUP(A42,'1'!A:BF,58,0)</f>
        <v>51324000</v>
      </c>
      <c r="G42" s="344" t="str">
        <f>VLOOKUP(A42,'1'!A:BF,57,0)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VLOOKUP(A43,'1'!A:BF,2,0)</f>
        <v>2 NACIONAL</v>
      </c>
      <c r="C43" s="250">
        <f>VLOOKUP(A43,'1'!A:BF,4,0)</f>
        <v>5</v>
      </c>
      <c r="D43" s="250" t="str">
        <f>VLOOKUP(A43,'1'!A:BF,5,0)</f>
        <v>GUTIERREZ HERRERA GIOVANNY</v>
      </c>
      <c r="E43" s="342">
        <f>VLOOKUP(A43,'1'!A:BF,16,0)</f>
        <v>3764000</v>
      </c>
      <c r="F43" s="343">
        <f>VLOOKUP(A43,'1'!A:BF,58,0)</f>
        <v>41278533</v>
      </c>
      <c r="G43" s="344" t="str">
        <f>VLOOKUP(A43,'1'!A:BF,57,0)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VLOOKUP(A44,'1'!A:BF,2,0)</f>
        <v>2 NACIONAL</v>
      </c>
      <c r="C44" s="250">
        <f>VLOOKUP(A44,'1'!A:BF,4,0)</f>
        <v>6</v>
      </c>
      <c r="D44" s="250" t="str">
        <f>VLOOKUP(A44,'1'!A:BF,5,0)</f>
        <v>NOREÑA USECHE JAVIER ALEXANDER</v>
      </c>
      <c r="E44" s="342">
        <f>VLOOKUP(A44,'1'!A:BF,16,0)</f>
        <v>4100000</v>
      </c>
      <c r="F44" s="343">
        <f>VLOOKUP(A44,'1'!A:BF,58,0)</f>
        <v>44690000</v>
      </c>
      <c r="G44" s="344" t="str">
        <f>VLOOKUP(A44,'1'!A:BF,57,0)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VLOOKUP(A45,'1'!A:BF,2,0)</f>
        <v>2 NACIONAL</v>
      </c>
      <c r="C45" s="250">
        <f>VLOOKUP(A45,'1'!A:BF,4,0)</f>
        <v>7</v>
      </c>
      <c r="D45" s="250" t="str">
        <f>VLOOKUP(A45,'1'!A:BF,5,0)</f>
        <v>FUENTES FUENTES ISRAEL</v>
      </c>
      <c r="E45" s="342">
        <f>VLOOKUP(A45,'1'!A:BF,16,0)</f>
        <v>1412000</v>
      </c>
      <c r="F45" s="343">
        <f>VLOOKUP(A45,'1'!A:BF,58,0)</f>
        <v>14120000</v>
      </c>
      <c r="G45" s="344" t="str">
        <f>VLOOKUP(A45,'1'!A:BF,57,0)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VLOOKUP(A46,'1'!A:BF,2,0)</f>
        <v>2 NACIONAL</v>
      </c>
      <c r="C46" s="250">
        <f>VLOOKUP(A46,'1'!A:BF,4,0)</f>
        <v>8</v>
      </c>
      <c r="D46" s="250" t="str">
        <f>VLOOKUP(A46,'1'!A:BF,5,0)</f>
        <v>DUSSAN CERON GENTIL</v>
      </c>
      <c r="E46" s="342">
        <f>VLOOKUP(A46,'1'!A:BF,16,0)</f>
        <v>1412000</v>
      </c>
      <c r="F46" s="343">
        <f>VLOOKUP(A46,'1'!A:BF,58,0)</f>
        <v>14120000</v>
      </c>
      <c r="G46" s="344" t="str">
        <f>VLOOKUP(A46,'1'!A:BF,57,0)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VLOOKUP(A47,'1'!A:BF,2,0)</f>
        <v>2 NACIONAL</v>
      </c>
      <c r="C47" s="250">
        <f>VLOOKUP(A47,'1'!A:BF,4,0)</f>
        <v>9</v>
      </c>
      <c r="D47" s="250" t="str">
        <f>VLOOKUP(A47,'1'!A:BF,5,0)</f>
        <v>DIAZ MENDEZ JAVIER ALEXANDER</v>
      </c>
      <c r="E47" s="342">
        <f>VLOOKUP(A47,'1'!A:BF,16,0)</f>
        <v>1412000</v>
      </c>
      <c r="F47" s="343">
        <f>VLOOKUP(A47,'1'!A:BF,58,0)</f>
        <v>14120000</v>
      </c>
      <c r="G47" s="344" t="str">
        <f>VLOOKUP(A47,'1'!A:BF,57,0)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VLOOKUP(A48,'1'!A:BF,2,0)</f>
        <v>2 NACIONAL</v>
      </c>
      <c r="C48" s="250">
        <f>VLOOKUP(A48,'1'!A:BF,4,0)</f>
        <v>10</v>
      </c>
      <c r="D48" s="250" t="str">
        <f>VLOOKUP(A48,'1'!A:BF,5,0)</f>
        <v>CALDERON OROZCO WILDER</v>
      </c>
      <c r="E48" s="342">
        <f>VLOOKUP(A48,'1'!A:BF,16,0)</f>
        <v>1412000</v>
      </c>
      <c r="F48" s="343">
        <f>VLOOKUP(A48,'1'!A:BF,58,0)</f>
        <v>14120000</v>
      </c>
      <c r="G48" s="344" t="str">
        <f>VLOOKUP(A48,'1'!A:BF,57,0)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VLOOKUP(A49,'1'!A:BF,2,0)</f>
        <v>2 NACIONAL</v>
      </c>
      <c r="C49" s="250">
        <f>VLOOKUP(A49,'1'!A:BF,4,0)</f>
        <v>11</v>
      </c>
      <c r="D49" s="250" t="str">
        <f>VLOOKUP(A49,'1'!A:BF,5,0)</f>
        <v>GALLEGO PEREZ MAELIN</v>
      </c>
      <c r="E49" s="342">
        <f>VLOOKUP(A49,'1'!A:BF,16,0)</f>
        <v>3000000</v>
      </c>
      <c r="F49" s="343">
        <f>VLOOKUP(A49,'1'!A:BF,58,0)</f>
        <v>32900000</v>
      </c>
      <c r="G49" s="344" t="str">
        <f>VLOOKUP(A49,'1'!A:BF,57,0)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VLOOKUP(A50,'1'!A:BF,2,0)</f>
        <v>2 NACIONAL</v>
      </c>
      <c r="C50" s="250">
        <f>VLOOKUP(A50,'1'!A:BF,4,0)</f>
        <v>12</v>
      </c>
      <c r="D50" s="250" t="str">
        <f>VLOOKUP(A50,'1'!A:BF,5,0)</f>
        <v>ORTIZ CABRERA JIMENA BRIYIT</v>
      </c>
      <c r="E50" s="342">
        <f>VLOOKUP(A50,'1'!A:BF,16,0)</f>
        <v>2812000</v>
      </c>
      <c r="F50" s="343">
        <f>VLOOKUP(A50,'1'!A:BF,58,0)</f>
        <v>18840400</v>
      </c>
      <c r="G50" s="344" t="str">
        <f>VLOOKUP(A50,'1'!A:BF,57,0)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VLOOKUP(A51,'1'!A:BF,2,0)</f>
        <v>2 NACIONAL</v>
      </c>
      <c r="C51" s="250">
        <f>VLOOKUP(A51,'1'!A:BF,4,0)</f>
        <v>13</v>
      </c>
      <c r="D51" s="250" t="str">
        <f>VLOOKUP(A51,'1'!A:BF,5,0)</f>
        <v>MARIA FERNANDA AGREDA NARVAEZ</v>
      </c>
      <c r="E51" s="342">
        <f>VLOOKUP(A51,'1'!A:BF,16,0)</f>
        <v>4680000</v>
      </c>
      <c r="F51" s="343">
        <f>VLOOKUP(A51,'1'!A:BF,58,0)</f>
        <v>42120000</v>
      </c>
      <c r="G51" s="344" t="str">
        <f>VLOOKUP(A51,'1'!A:BF,57,0)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VLOOKUP(A52,'1'!A:BF,2,0)</f>
        <v>2 NACIONAL</v>
      </c>
      <c r="C52" s="250">
        <f>VLOOKUP(A52,'1'!A:BF,4,0)</f>
        <v>14</v>
      </c>
      <c r="D52" s="250" t="str">
        <f>VLOOKUP(A52,'1'!A:BF,5,0)</f>
        <v>TRUJILLO BARBOSA JUAN DAVID</v>
      </c>
      <c r="E52" s="342">
        <f>VLOOKUP(A52,'1'!A:BF,16,0)</f>
        <v>1960000</v>
      </c>
      <c r="F52" s="343">
        <f>VLOOKUP(A52,'1'!A:BF,58,0)</f>
        <v>21560000</v>
      </c>
      <c r="G52" s="344" t="str">
        <f>VLOOKUP(A52,'1'!A:BF,57,0)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VLOOKUP(A53,'1'!A:BF,2,0)</f>
        <v>2 NACIONAL</v>
      </c>
      <c r="C53" s="250">
        <f>VLOOKUP(A53,'1'!A:BF,4,0)</f>
        <v>15</v>
      </c>
      <c r="D53" s="250" t="str">
        <f>VLOOKUP(A53,'1'!A:BF,5,0)</f>
        <v>AZABACHE ZARTA MARIA PAULA</v>
      </c>
      <c r="E53" s="342">
        <f>VLOOKUP(A53,'1'!A:BF,16,0)</f>
        <v>3764000</v>
      </c>
      <c r="F53" s="343">
        <f>VLOOKUP(A53,'1'!A:BF,58,0)</f>
        <v>40461466</v>
      </c>
      <c r="G53" s="344" t="str">
        <f>VLOOKUP(A53,'1'!A:BF,57,0)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VLOOKUP(A54,'1'!A:BF,2,0)</f>
        <v>2 NACIONAL</v>
      </c>
      <c r="C54" s="250">
        <f>VLOOKUP(A54,'1'!A:BF,4,0)</f>
        <v>16</v>
      </c>
      <c r="D54" s="250" t="str">
        <f>VLOOKUP(A54,'1'!A:BF,5,0)</f>
        <v>RIVERA LAMUÑO JOSE RAMON</v>
      </c>
      <c r="E54" s="342">
        <f>VLOOKUP(A54,'1'!A:BF,16,0)</f>
        <v>1412000</v>
      </c>
      <c r="F54" s="343">
        <f>VLOOKUP(A54,'1'!A:BF,58,0)</f>
        <v>14120000</v>
      </c>
      <c r="G54" s="344" t="str">
        <f>VLOOKUP(A54,'1'!A:BF,57,0)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VLOOKUP(A55,'1'!A:BF,2,0)</f>
        <v>2 NACIONAL</v>
      </c>
      <c r="C55" s="250">
        <f>VLOOKUP(A55,'1'!A:BF,4,0)</f>
        <v>17</v>
      </c>
      <c r="D55" s="250" t="str">
        <f>VLOOKUP(A55,'1'!A:BF,5,0)</f>
        <v>ANGULO RUGELES NICOLAS ANDRES</v>
      </c>
      <c r="E55" s="342">
        <f>VLOOKUP(A55,'1'!A:BF,16,0)</f>
        <v>2812000</v>
      </c>
      <c r="F55" s="343">
        <f>VLOOKUP(A55,'1'!A:BF,58,0)</f>
        <v>30932000</v>
      </c>
      <c r="G55" s="344" t="str">
        <f>VLOOKUP(A55,'1'!A:BF,57,0)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VLOOKUP(A56,'1'!A:BF,2,0)</f>
        <v>2 NACIONAL</v>
      </c>
      <c r="C56" s="250">
        <f>VLOOKUP(A56,'1'!A:BF,4,0)</f>
        <v>18</v>
      </c>
      <c r="D56" s="250" t="str">
        <f>VLOOKUP(A56,'1'!A:BF,5,0)</f>
        <v>PACANCHIQUE NIÑO YINET PATRICIA</v>
      </c>
      <c r="E56" s="342">
        <f>VLOOKUP(A56,'1'!A:BF,16,0)</f>
        <v>3000000</v>
      </c>
      <c r="F56" s="343">
        <f>VLOOKUP(A56,'1'!A:BF,58,0)</f>
        <v>32900000</v>
      </c>
      <c r="G56" s="344" t="str">
        <f>VLOOKUP(A56,'1'!A:BF,57,0)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VLOOKUP(A57,'1'!A:BF,2,0)</f>
        <v>2 NACIONAL</v>
      </c>
      <c r="C57" s="250">
        <f>VLOOKUP(A57,'1'!A:BF,4,0)</f>
        <v>19</v>
      </c>
      <c r="D57" s="250" t="str">
        <f>VLOOKUP(A57,'1'!A:BF,5,0)</f>
        <v>ANDRES FELIPE BOHORQUEZ OSORIO</v>
      </c>
      <c r="E57" s="342">
        <f>VLOOKUP(A57,'1'!A:BF,16,0)</f>
        <v>3764000</v>
      </c>
      <c r="F57" s="343">
        <f>VLOOKUP(A57,'1'!A:BF,58,0)</f>
        <v>39396534</v>
      </c>
      <c r="G57" s="344" t="str">
        <f>VLOOKUP(A57,'1'!A:BF,57,0)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VLOOKUP(A58,'1'!A:BF,2,0)</f>
        <v>2 NACIONAL</v>
      </c>
      <c r="C58" s="250">
        <f>VLOOKUP(A58,'1'!A:BF,4,0)</f>
        <v>20</v>
      </c>
      <c r="D58" s="250" t="str">
        <f>VLOOKUP(A58,'1'!A:BF,5,0)</f>
        <v>OSORIO ORTEGA LILIANA ANDREA</v>
      </c>
      <c r="E58" s="342">
        <f>VLOOKUP(A58,'1'!A:BF,16,0)</f>
        <v>1412000</v>
      </c>
      <c r="F58" s="343">
        <f>VLOOKUP(A58,'1'!A:BF,58,0)</f>
        <v>11296000</v>
      </c>
      <c r="G58" s="344" t="str">
        <f>VLOOKUP(A58,'1'!A:BF,57,0)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VLOOKUP(A59,'1'!A:BF,2,0)</f>
        <v>2 NACIONAL</v>
      </c>
      <c r="C59" s="250">
        <f>VLOOKUP(A59,'1'!A:BF,4,0)</f>
        <v>21</v>
      </c>
      <c r="D59" s="250" t="str">
        <f>VLOOKUP(A59,'1'!A:BF,5,0)</f>
        <v>CASTRO GARCIA JOHN JAIRO</v>
      </c>
      <c r="E59" s="342">
        <f>VLOOKUP(A59,'1'!A:BF,16,0)</f>
        <v>1412000</v>
      </c>
      <c r="F59" s="343">
        <f>VLOOKUP(A59,'1'!A:BF,58,0)</f>
        <v>12708000</v>
      </c>
      <c r="G59" s="344" t="str">
        <f>VLOOKUP(A59,'1'!A:BF,57,0)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VLOOKUP(A60,'1'!A:BF,2,0)</f>
        <v>2 NACIONAL</v>
      </c>
      <c r="C60" s="250">
        <f>VLOOKUP(A60,'1'!A:BF,4,0)</f>
        <v>22</v>
      </c>
      <c r="D60" s="250" t="str">
        <f>VLOOKUP(A60,'1'!A:BF,5,0)</f>
        <v>ORJUELA PARRADO LINDA ROCIO</v>
      </c>
      <c r="E60" s="342">
        <f>VLOOKUP(A60,'1'!A:BF,16,0)</f>
        <v>6665000</v>
      </c>
      <c r="F60" s="343">
        <f>VLOOKUP(A60,'1'!A:BF,58,0)</f>
        <v>73315000</v>
      </c>
      <c r="G60" s="344" t="str">
        <f>VLOOKUP(A60,'1'!A:BF,57,0)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VLOOKUP(A61,'1'!A:BF,2,0)</f>
        <v>2 NACIONAL</v>
      </c>
      <c r="C61" s="250">
        <f>VLOOKUP(A61,'1'!A:BF,4,0)</f>
        <v>23</v>
      </c>
      <c r="D61" s="250" t="str">
        <f>VLOOKUP(A61,'1'!A:BF,5,0)</f>
        <v>VELASQUEZ BELTRAN ROBERTO</v>
      </c>
      <c r="E61" s="342">
        <f>VLOOKUP(A61,'1'!A:BF,16,0)</f>
        <v>5700000</v>
      </c>
      <c r="F61" s="343">
        <f>VLOOKUP(A61,'1'!A:BF,58,0)</f>
        <v>56810000</v>
      </c>
      <c r="G61" s="344" t="str">
        <f>VLOOKUP(A61,'1'!A:BF,57,0)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VLOOKUP(A62,'1'!A:BF,2,0)</f>
        <v>2 NACIONAL</v>
      </c>
      <c r="C62" s="250">
        <f>VLOOKUP(A62,'1'!A:BF,4,0)</f>
        <v>24</v>
      </c>
      <c r="D62" s="250" t="str">
        <f>VLOOKUP(A62,'1'!A:BF,5,0)</f>
        <v>DIAZ CELIS CAMILO EDUARDO</v>
      </c>
      <c r="E62" s="342">
        <f>VLOOKUP(A62,'1'!A:BF,16,0)</f>
        <v>4680000</v>
      </c>
      <c r="F62" s="343">
        <f>VLOOKUP(A62,'1'!A:BF,58,0)</f>
        <v>46644000</v>
      </c>
      <c r="G62" s="344" t="str">
        <f>VLOOKUP(A62,'1'!A:BF,57,0)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VLOOKUP(A63,'1'!A:BF,2,0)</f>
        <v>2 NACIONAL</v>
      </c>
      <c r="C63" s="250">
        <f>VLOOKUP(A63,'1'!A:BF,4,0)</f>
        <v>25</v>
      </c>
      <c r="D63" s="250" t="str">
        <f>VLOOKUP(A63,'1'!A:BF,5,0)</f>
        <v>ROJAS CETINA LEONARDO</v>
      </c>
      <c r="E63" s="342">
        <f>VLOOKUP(A63,'1'!A:BF,16,0)</f>
        <v>5100000</v>
      </c>
      <c r="F63" s="343">
        <f>VLOOKUP(A63,'1'!A:BF,58,0)</f>
        <v>55930000</v>
      </c>
      <c r="G63" s="344" t="str">
        <f>VLOOKUP(A63,'1'!A:BF,57,0)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VLOOKUP(A64,'1'!A:BF,2,0)</f>
        <v>2 NACIONAL</v>
      </c>
      <c r="C64" s="250">
        <f>VLOOKUP(A64,'1'!A:BF,4,0)</f>
        <v>26</v>
      </c>
      <c r="D64" s="250" t="str">
        <f>VLOOKUP(A64,'1'!A:BF,5,0)</f>
        <v>HERNANDEZ CASTAÑO JORGE ALBERTO</v>
      </c>
      <c r="E64" s="342">
        <f>VLOOKUP(A64,'1'!A:BF,16,0)</f>
        <v>5100000</v>
      </c>
      <c r="F64" s="343">
        <f>VLOOKUP(A64,'1'!A:BF,58,0)</f>
        <v>55930000</v>
      </c>
      <c r="G64" s="344" t="str">
        <f>VLOOKUP(A64,'1'!A:BF,57,0)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VLOOKUP(A65,'1'!A:BF,2,0)</f>
        <v>2 NACIONAL</v>
      </c>
      <c r="C65" s="250">
        <f>VLOOKUP(A65,'1'!A:BF,4,0)</f>
        <v>27</v>
      </c>
      <c r="D65" s="250" t="str">
        <f>VLOOKUP(A65,'1'!A:BF,5,0)</f>
        <v>CORTES BALLEN LORENA ANDREA</v>
      </c>
      <c r="E65" s="342">
        <f>VLOOKUP(A65,'1'!A:BF,16,0)</f>
        <v>6304000</v>
      </c>
      <c r="F65" s="343">
        <f>VLOOKUP(A65,'1'!A:BF,58,0)</f>
        <v>69344000</v>
      </c>
      <c r="G65" s="344" t="str">
        <f>VLOOKUP(A65,'1'!A:BF,57,0)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VLOOKUP(A66,'1'!A:BF,2,0)</f>
        <v>2 NACIONAL</v>
      </c>
      <c r="C66" s="250">
        <f>VLOOKUP(A66,'1'!A:BF,4,0)</f>
        <v>28</v>
      </c>
      <c r="D66" s="250" t="str">
        <f>VLOOKUP(A66,'1'!A:BF,5,0)</f>
        <v>HERNANDEZ GUZMAN ANDRES</v>
      </c>
      <c r="E66" s="342">
        <f>VLOOKUP(A66,'1'!A:BF,16,0)</f>
        <v>5100000</v>
      </c>
      <c r="F66" s="343">
        <f>VLOOKUP(A66,'1'!A:BF,58,0)</f>
        <v>55930000</v>
      </c>
      <c r="G66" s="344" t="str">
        <f>VLOOKUP(A66,'1'!A:BF,57,0)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VLOOKUP(A67,'1'!A:BF,2,0)</f>
        <v>2 NACIONAL</v>
      </c>
      <c r="C67" s="250">
        <f>VLOOKUP(A67,'1'!A:BF,4,0)</f>
        <v>29</v>
      </c>
      <c r="D67" s="250" t="str">
        <f>VLOOKUP(A67,'1'!A:BF,5,0)</f>
        <v>RAMOS TORRES JOHN FABER</v>
      </c>
      <c r="E67" s="342">
        <f>VLOOKUP(A67,'1'!A:BF,16,0)</f>
        <v>6665000</v>
      </c>
      <c r="F67" s="343">
        <f>VLOOKUP(A67,'1'!A:BF,58,0)</f>
        <v>73315000</v>
      </c>
      <c r="G67" s="344" t="str">
        <f>VLOOKUP(A67,'1'!A:BF,57,0)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VLOOKUP(A68,'1'!A:BF,2,0)</f>
        <v>2 NACIONAL</v>
      </c>
      <c r="C68" s="250">
        <f>VLOOKUP(A68,'1'!A:BF,4,0)</f>
        <v>30</v>
      </c>
      <c r="D68" s="250" t="str">
        <f>VLOOKUP(A68,'1'!A:BF,5,0)</f>
        <v>PARRADO VELASQUEZ NENCY PATRICIA</v>
      </c>
      <c r="E68" s="342">
        <f>VLOOKUP(A68,'1'!A:BF,16,0)</f>
        <v>3333000</v>
      </c>
      <c r="F68" s="343">
        <f>VLOOKUP(A68,'1'!A:BF,58,0)</f>
        <v>36551900</v>
      </c>
      <c r="G68" s="344" t="str">
        <f>VLOOKUP(A68,'1'!A:BF,57,0)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VLOOKUP(A69,'1'!A:BF,2,0)</f>
        <v>2 NACIONAL</v>
      </c>
      <c r="C69" s="250">
        <f>VLOOKUP(A69,'1'!A:BF,4,0)</f>
        <v>31</v>
      </c>
      <c r="D69" s="250" t="str">
        <f>VLOOKUP(A69,'1'!A:BF,5,0)</f>
        <v>MEJIA HERRERA BERTULFO</v>
      </c>
      <c r="E69" s="342">
        <f>VLOOKUP(A69,'1'!A:BF,16,0)</f>
        <v>2812000</v>
      </c>
      <c r="F69" s="343">
        <f>VLOOKUP(A69,'1'!A:BF,58,0)</f>
        <v>30932000</v>
      </c>
      <c r="G69" s="344" t="str">
        <f>VLOOKUP(A69,'1'!A:BF,57,0)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VLOOKUP(A70,'1'!A:BF,2,0)</f>
        <v>2 NACIONAL</v>
      </c>
      <c r="C70" s="250">
        <f>VLOOKUP(A70,'1'!A:BF,4,0)</f>
        <v>32</v>
      </c>
      <c r="D70" s="250" t="str">
        <f>VLOOKUP(A70,'1'!A:BF,5,0)</f>
        <v>BALTA GARCIA JESUS ALBERTO</v>
      </c>
      <c r="E70" s="342">
        <f>VLOOKUP(A70,'1'!A:BF,16,0)</f>
        <v>2812000</v>
      </c>
      <c r="F70" s="343">
        <f>VLOOKUP(A70,'1'!A:BF,58,0)</f>
        <v>12654000</v>
      </c>
      <c r="G70" s="344" t="str">
        <f>VLOOKUP(A70,'1'!A:BF,57,0)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VLOOKUP(A71,'1'!A:BF,2,0)</f>
        <v>2 NACIONAL</v>
      </c>
      <c r="C71" s="250">
        <f>VLOOKUP(A71,'1'!A:BF,4,0)</f>
        <v>33</v>
      </c>
      <c r="D71" s="250" t="str">
        <f>VLOOKUP(A71,'1'!A:BF,5,0)</f>
        <v>BLANCO CHAVEZ ALEXIS ARCADIO</v>
      </c>
      <c r="E71" s="342">
        <f>VLOOKUP(A71,'1'!A:BF,16,0)</f>
        <v>1412000</v>
      </c>
      <c r="F71" s="343">
        <f>VLOOKUP(A71,'1'!A:BF,58,0)</f>
        <v>12708000</v>
      </c>
      <c r="G71" s="344" t="str">
        <f>VLOOKUP(A71,'1'!A:BF,57,0)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VLOOKUP(A72,'1'!A:BF,2,0)</f>
        <v>2 NACIONAL</v>
      </c>
      <c r="C72" s="250">
        <f>VLOOKUP(A72,'1'!A:BF,4,0)</f>
        <v>34</v>
      </c>
      <c r="D72" s="250" t="str">
        <f>VLOOKUP(A72,'1'!A:BF,5,0)</f>
        <v>VILLABON ROMERO LEIDY YOLIMA</v>
      </c>
      <c r="E72" s="342">
        <f>VLOOKUP(A72,'1'!A:BF,16,0)</f>
        <v>3764000</v>
      </c>
      <c r="F72" s="343">
        <f>VLOOKUP(A72,'1'!A:BF,58,0)</f>
        <v>41278533</v>
      </c>
      <c r="G72" s="344" t="str">
        <f>VLOOKUP(A72,'1'!A:BF,57,0)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VLOOKUP(A73,'1'!A:BF,2,0)</f>
        <v>2 NACIONAL</v>
      </c>
      <c r="C73" s="250">
        <f>VLOOKUP(A73,'1'!A:BF,4,0)</f>
        <v>35</v>
      </c>
      <c r="D73" s="250" t="str">
        <f>VLOOKUP(A73,'1'!A:BF,5,0)</f>
        <v>ROBINS MORENO JORGE DUVAN</v>
      </c>
      <c r="E73" s="342">
        <f>VLOOKUP(A73,'1'!A:BF,16,0)</f>
        <v>1412000</v>
      </c>
      <c r="F73" s="343">
        <f>VLOOKUP(A73,'1'!A:BF,58,0)</f>
        <v>12708000</v>
      </c>
      <c r="G73" s="344" t="str">
        <f>VLOOKUP(A73,'1'!A:BF,57,0)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VLOOKUP(A74,'1'!A:BF,2,0)</f>
        <v>2 NACIONAL</v>
      </c>
      <c r="C74" s="250">
        <f>VLOOKUP(A74,'1'!A:BF,4,0)</f>
        <v>36</v>
      </c>
      <c r="D74" s="250" t="str">
        <f>VLOOKUP(A74,'1'!A:BF,5,0)</f>
        <v>PARALES PANTOJA FELIX MAURICIO</v>
      </c>
      <c r="E74" s="342">
        <f>VLOOKUP(A74,'1'!A:BF,16,0)</f>
        <v>1412000</v>
      </c>
      <c r="F74" s="343">
        <f>VLOOKUP(A74,'1'!A:BF,58,0)</f>
        <v>12708000</v>
      </c>
      <c r="G74" s="344" t="str">
        <f>VLOOKUP(A74,'1'!A:BF,57,0)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VLOOKUP(A75,'1'!A:BF,2,0)</f>
        <v>2 NACIONAL</v>
      </c>
      <c r="C75" s="250">
        <f>VLOOKUP(A75,'1'!A:BF,4,0)</f>
        <v>37</v>
      </c>
      <c r="D75" s="250" t="str">
        <f>VLOOKUP(A75,'1'!A:BF,5,0)</f>
        <v>CARVAJAL BRITTO MARCO AURELIO</v>
      </c>
      <c r="E75" s="342">
        <f>VLOOKUP(A75,'1'!A:BF,16,0)</f>
        <v>1412000</v>
      </c>
      <c r="F75" s="343">
        <f>VLOOKUP(A75,'1'!A:BF,58,0)</f>
        <v>12708000</v>
      </c>
      <c r="G75" s="344" t="str">
        <f>VLOOKUP(A75,'1'!A:BF,57,0)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VLOOKUP(A76,'1'!A:BF,2,0)</f>
        <v>2 NACIONAL</v>
      </c>
      <c r="C76" s="250">
        <f>VLOOKUP(A76,'1'!A:BF,4,0)</f>
        <v>38</v>
      </c>
      <c r="D76" s="250" t="str">
        <f>VLOOKUP(A76,'1'!A:BF,5,0)</f>
        <v>CASTAÑEDA YUCUMA ELIANA</v>
      </c>
      <c r="E76" s="342">
        <f>VLOOKUP(A76,'1'!A:BF,16,0)</f>
        <v>4100000</v>
      </c>
      <c r="F76" s="343">
        <f>VLOOKUP(A76,'1'!A:BF,58,0)</f>
        <v>44690000</v>
      </c>
      <c r="G76" s="344" t="str">
        <f>VLOOKUP(A76,'1'!A:BF,57,0)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VLOOKUP(A77,'1'!A:BF,2,0)</f>
        <v>2 NACIONAL</v>
      </c>
      <c r="C77" s="250">
        <f>VLOOKUP(A77,'1'!A:BF,4,0)</f>
        <v>39</v>
      </c>
      <c r="D77" s="250" t="str">
        <f>VLOOKUP(A77,'1'!A:BF,5,0)</f>
        <v>BELTRAN JIMENEZ JULIO CESAR</v>
      </c>
      <c r="E77" s="342">
        <f>VLOOKUP(A77,'1'!A:BF,16,0)</f>
        <v>1412000</v>
      </c>
      <c r="F77" s="343">
        <f>VLOOKUP(A77,'1'!A:BF,58,0)</f>
        <v>12708000</v>
      </c>
      <c r="G77" s="344" t="str">
        <f>VLOOKUP(A77,'1'!A:BF,57,0)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VLOOKUP(A78,'1'!A:BF,2,0)</f>
        <v>2 NACIONAL</v>
      </c>
      <c r="C78" s="250">
        <f>VLOOKUP(A78,'1'!A:BF,4,0)</f>
        <v>40</v>
      </c>
      <c r="D78" s="250" t="str">
        <f>VLOOKUP(A78,'1'!A:BF,5,0)</f>
        <v>HUERTAS VERA MACEDONIO</v>
      </c>
      <c r="E78" s="342">
        <f>VLOOKUP(A78,'1'!A:BF,16,0)</f>
        <v>1412000</v>
      </c>
      <c r="F78" s="343">
        <f>VLOOKUP(A78,'1'!A:BF,58,0)</f>
        <v>15532000</v>
      </c>
      <c r="G78" s="344" t="str">
        <f>VLOOKUP(A78,'1'!A:BF,57,0)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VLOOKUP(A79,'1'!A:BF,2,0)</f>
        <v>2 NACIONAL</v>
      </c>
      <c r="C79" s="250">
        <f>VLOOKUP(A79,'1'!A:BF,4,0)</f>
        <v>41</v>
      </c>
      <c r="D79" s="250" t="str">
        <f>VLOOKUP(A79,'1'!A:BF,5,0)</f>
        <v>GONZALEZ ARCHILA MAYRA ALEJANDRA</v>
      </c>
      <c r="E79" s="342">
        <f>VLOOKUP(A79,'1'!A:BF,16,0)</f>
        <v>4680000</v>
      </c>
      <c r="F79" s="343">
        <f>VLOOKUP(A79,'1'!A:BF,58,0)</f>
        <v>51480000</v>
      </c>
      <c r="G79" s="344" t="str">
        <f>VLOOKUP(A79,'1'!A:BF,57,0)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VLOOKUP(A80,'1'!A:BF,2,0)</f>
        <v>2 NACIONAL</v>
      </c>
      <c r="C80" s="250">
        <f>VLOOKUP(A80,'1'!A:BF,4,0)</f>
        <v>42</v>
      </c>
      <c r="D80" s="250" t="str">
        <f>VLOOKUP(A80,'1'!A:BF,5,0)</f>
        <v>HERRERA ROSAS MARICELA</v>
      </c>
      <c r="E80" s="342">
        <f>VLOOKUP(A80,'1'!A:BF,16,0)</f>
        <v>1400000</v>
      </c>
      <c r="F80" s="343">
        <f>VLOOKUP(A80,'1'!A:BF,58,0)</f>
        <v>15400000</v>
      </c>
      <c r="G80" s="344" t="str">
        <f>VLOOKUP(A80,'1'!A:BF,57,0)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VLOOKUP(A81,'1'!A:BF,2,0)</f>
        <v>2 NACIONAL</v>
      </c>
      <c r="C81" s="250">
        <f>VLOOKUP(A81,'1'!A:BF,4,0)</f>
        <v>43</v>
      </c>
      <c r="D81" s="250" t="str">
        <f>VLOOKUP(A81,'1'!A:BF,5,0)</f>
        <v>GONZALEZ RODRIGUEZ DIYER LEONARDO</v>
      </c>
      <c r="E81" s="342">
        <f>VLOOKUP(A81,'1'!A:BF,16,0)</f>
        <v>1412000</v>
      </c>
      <c r="F81" s="343">
        <f>VLOOKUP(A81,'1'!A:BF,58,0)</f>
        <v>12708000</v>
      </c>
      <c r="G81" s="344" t="str">
        <f>VLOOKUP(A81,'1'!A:BF,57,0)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VLOOKUP(A82,'1'!A:BF,2,0)</f>
        <v>2 NACIONAL</v>
      </c>
      <c r="C82" s="250">
        <f>VLOOKUP(A82,'1'!A:BF,4,0)</f>
        <v>44</v>
      </c>
      <c r="D82" s="250" t="str">
        <f>VLOOKUP(A82,'1'!A:BF,5,0)</f>
        <v>GONZALEZ MEDINA ROMAN PLUTARCO</v>
      </c>
      <c r="E82" s="342">
        <f>VLOOKUP(A82,'1'!A:BF,16,0)</f>
        <v>1412000</v>
      </c>
      <c r="F82" s="343">
        <f>VLOOKUP(A82,'1'!A:BF,58,0)</f>
        <v>12708000</v>
      </c>
      <c r="G82" s="344" t="str">
        <f>VLOOKUP(A82,'1'!A:BF,57,0)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VLOOKUP(A83,'1'!A:BF,2,0)</f>
        <v>2 NACIONAL</v>
      </c>
      <c r="C83" s="250">
        <f>VLOOKUP(A83,'1'!A:BF,4,0)</f>
        <v>45</v>
      </c>
      <c r="D83" s="250" t="str">
        <f>VLOOKUP(A83,'1'!A:BF,5,0)</f>
        <v>MENDOZA MARTINEZ BLANCA CECILIA</v>
      </c>
      <c r="E83" s="342">
        <f>VLOOKUP(A83,'1'!A:BF,16,0)</f>
        <v>4100000</v>
      </c>
      <c r="F83" s="343">
        <f>VLOOKUP(A83,'1'!A:BF,58,0)</f>
        <v>44690000</v>
      </c>
      <c r="G83" s="344" t="str">
        <f>VLOOKUP(A83,'1'!A:BF,57,0)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VLOOKUP(A84,'1'!A:BF,2,0)</f>
        <v>2 NACIONAL</v>
      </c>
      <c r="C84" s="250">
        <f>VLOOKUP(A84,'1'!A:BF,4,0)</f>
        <v>46</v>
      </c>
      <c r="D84" s="250" t="str">
        <f>VLOOKUP(A84,'1'!A:BF,5,0)</f>
        <v>FALLA TOVAR MABY KATERIN</v>
      </c>
      <c r="E84" s="342">
        <f>VLOOKUP(A84,'1'!A:BF,16,0)</f>
        <v>4100000</v>
      </c>
      <c r="F84" s="343">
        <f>VLOOKUP(A84,'1'!A:BF,58,0)</f>
        <v>44690000</v>
      </c>
      <c r="G84" s="344" t="str">
        <f>VLOOKUP(A84,'1'!A:BF,57,0)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VLOOKUP(A85,'1'!A:BF,2,0)</f>
        <v>2 NACIONAL</v>
      </c>
      <c r="C85" s="250">
        <f>VLOOKUP(A85,'1'!A:BF,4,0)</f>
        <v>47</v>
      </c>
      <c r="D85" s="250" t="str">
        <f>VLOOKUP(A85,'1'!A:BF,5,0)</f>
        <v>ROMERO ROJAS DEIVER ORLANDO</v>
      </c>
      <c r="E85" s="342">
        <f>VLOOKUP(A85,'1'!A:BF,16,0)</f>
        <v>1412000</v>
      </c>
      <c r="F85" s="343">
        <f>VLOOKUP(A85,'1'!A:BF,58,0)</f>
        <v>14826000</v>
      </c>
      <c r="G85" s="344" t="str">
        <f>VLOOKUP(A85,'1'!A:BF,57,0)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VLOOKUP(A86,'1'!A:BF,2,0)</f>
        <v>2 NACIONAL</v>
      </c>
      <c r="C86" s="250">
        <f>VLOOKUP(A86,'1'!A:BF,4,0)</f>
        <v>48</v>
      </c>
      <c r="D86" s="250" t="str">
        <f>VLOOKUP(A86,'1'!A:BF,5,0)</f>
        <v>PENAGOS RIOS MOISES ORLANDO</v>
      </c>
      <c r="E86" s="342">
        <f>VLOOKUP(A86,'1'!A:BF,16,0)</f>
        <v>1412000</v>
      </c>
      <c r="F86" s="343">
        <f>VLOOKUP(A86,'1'!A:BF,58,0)</f>
        <v>14826000</v>
      </c>
      <c r="G86" s="344" t="str">
        <f>VLOOKUP(A86,'1'!A:BF,57,0)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VLOOKUP(A87,'1'!A:BF,2,0)</f>
        <v>2 NACIONAL</v>
      </c>
      <c r="C87" s="250">
        <f>VLOOKUP(A87,'1'!A:BF,4,0)</f>
        <v>49</v>
      </c>
      <c r="D87" s="250" t="str">
        <f>VLOOKUP(A87,'1'!A:BF,5,0)</f>
        <v>BENAVIDES RODRIGUEZ ERIKA PATRICIA</v>
      </c>
      <c r="E87" s="342">
        <f>VLOOKUP(A87,'1'!A:BF,16,0)</f>
        <v>3764000</v>
      </c>
      <c r="F87" s="343">
        <f>VLOOKUP(A87,'1'!A:BF,58,0)</f>
        <v>37514533</v>
      </c>
      <c r="G87" s="344" t="str">
        <f>VLOOKUP(A87,'1'!A:BF,57,0)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VLOOKUP(A88,'1'!A:BF,2,0)</f>
        <v>2 NACIONAL</v>
      </c>
      <c r="C88" s="250">
        <f>VLOOKUP(A88,'1'!A:BF,4,0)</f>
        <v>50</v>
      </c>
      <c r="D88" s="250" t="str">
        <f>VLOOKUP(A88,'1'!A:BF,5,0)</f>
        <v>HERNANDEZ MALAVER ANDREA DEL PILAR</v>
      </c>
      <c r="E88" s="342">
        <f>VLOOKUP(A88,'1'!A:BF,16,0)</f>
        <v>3333000</v>
      </c>
      <c r="F88" s="343">
        <f>VLOOKUP(A88,'1'!A:BF,58,0)</f>
        <v>33218900</v>
      </c>
      <c r="G88" s="344" t="str">
        <f>VLOOKUP(A88,'1'!A:BF,57,0)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VLOOKUP(A89,'1'!A:BF,2,0)</f>
        <v>2 NACIONAL</v>
      </c>
      <c r="C89" s="250">
        <f>VLOOKUP(A89,'1'!A:BF,4,0)</f>
        <v>51</v>
      </c>
      <c r="D89" s="250" t="str">
        <f>VLOOKUP(A89,'1'!A:BF,5,0)</f>
        <v>PALACIOS MORALES ANGELICA MARIA</v>
      </c>
      <c r="E89" s="342">
        <f>VLOOKUP(A89,'1'!A:BF,16,0)</f>
        <v>3764000</v>
      </c>
      <c r="F89" s="343">
        <f>VLOOKUP(A89,'1'!A:BF,58,0)</f>
        <v>37514533</v>
      </c>
      <c r="G89" s="344" t="str">
        <f>VLOOKUP(A89,'1'!A:BF,57,0)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VLOOKUP(A90,'1'!A:BF,2,0)</f>
        <v>2 NACIONAL</v>
      </c>
      <c r="C90" s="250">
        <f>VLOOKUP(A90,'1'!A:BF,4,0)</f>
        <v>52</v>
      </c>
      <c r="D90" s="250" t="str">
        <f>VLOOKUP(A90,'1'!A:BF,5,0)</f>
        <v>SHIRLEY IVONNE BERMUDEZ MARIN</v>
      </c>
      <c r="E90" s="342">
        <f>VLOOKUP(A90,'1'!A:BF,16,0)</f>
        <v>4100000</v>
      </c>
      <c r="F90" s="343">
        <f>VLOOKUP(A90,'1'!A:BF,58,0)</f>
        <v>40590000</v>
      </c>
      <c r="G90" s="344" t="str">
        <f>VLOOKUP(A90,'1'!A:BF,57,0)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VLOOKUP(A91,'1'!A:BF,2,0)</f>
        <v>2 NACIONAL</v>
      </c>
      <c r="C91" s="250">
        <f>VLOOKUP(A91,'1'!A:BF,4,0)</f>
        <v>53</v>
      </c>
      <c r="D91" s="250" t="str">
        <f>VLOOKUP(A91,'1'!A:BF,5,0)</f>
        <v>VILLALBA VERGARA YUDY PAOLA</v>
      </c>
      <c r="E91" s="342">
        <f>VLOOKUP(A91,'1'!A:BF,16,0)</f>
        <v>3333000</v>
      </c>
      <c r="F91" s="343">
        <f>VLOOKUP(A91,'1'!A:BF,58,0)</f>
        <v>29885900</v>
      </c>
      <c r="G91" s="344" t="str">
        <f>VLOOKUP(A91,'1'!A:BF,57,0)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VLOOKUP(A92,'1'!A:BF,2,0)</f>
        <v>2 NACIONAL</v>
      </c>
      <c r="C92" s="250">
        <f>VLOOKUP(A92,'1'!A:BF,4,0)</f>
        <v>54</v>
      </c>
      <c r="D92" s="250" t="str">
        <f>VLOOKUP(A92,'1'!A:BF,5,0)</f>
        <v>CARDONA GONZALEZ LUZ ENETH</v>
      </c>
      <c r="E92" s="342">
        <f>VLOOKUP(A92,'1'!A:BF,16,0)</f>
        <v>1412000</v>
      </c>
      <c r="F92" s="343">
        <f>VLOOKUP(A92,'1'!A:BF,58,0)</f>
        <v>12708000</v>
      </c>
      <c r="G92" s="344" t="str">
        <f>VLOOKUP(A92,'1'!A:BF,57,0)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VLOOKUP(A93,'1'!A:BF,2,0)</f>
        <v>2 NACIONAL</v>
      </c>
      <c r="C93" s="250">
        <f>VLOOKUP(A93,'1'!A:BF,4,0)</f>
        <v>55</v>
      </c>
      <c r="D93" s="250" t="str">
        <f>VLOOKUP(A93,'1'!A:BF,5,0)</f>
        <v>GONZALEZ RUBIO YULY ALEXANDRA</v>
      </c>
      <c r="E93" s="342">
        <f>VLOOKUP(A93,'1'!A:BF,16,0)</f>
        <v>1412000</v>
      </c>
      <c r="F93" s="343">
        <f>VLOOKUP(A93,'1'!A:BF,58,0)</f>
        <v>12708000</v>
      </c>
      <c r="G93" s="344" t="str">
        <f>VLOOKUP(A93,'1'!A:BF,57,0)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VLOOKUP(A94,'1'!A:BF,2,0)</f>
        <v>2 NACIONAL</v>
      </c>
      <c r="C94" s="250">
        <f>VLOOKUP(A94,'1'!A:BF,4,0)</f>
        <v>56</v>
      </c>
      <c r="D94" s="250" t="str">
        <f>VLOOKUP(A94,'1'!A:BF,5,0)</f>
        <v>DUARTE VARGAS JAVIER IVAN</v>
      </c>
      <c r="E94" s="342">
        <f>VLOOKUP(A94,'1'!A:BF,16,0)</f>
        <v>3764000</v>
      </c>
      <c r="F94" s="343">
        <f>VLOOKUP(A94,'1'!A:BF,58,0)</f>
        <v>41278533</v>
      </c>
      <c r="G94" s="344" t="str">
        <f>VLOOKUP(A94,'1'!A:BF,57,0)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VLOOKUP(A95,'1'!A:BF,2,0)</f>
        <v>2 NACIONAL</v>
      </c>
      <c r="C95" s="250">
        <f>VLOOKUP(A95,'1'!A:BF,4,0)</f>
        <v>57</v>
      </c>
      <c r="D95" s="250" t="str">
        <f>VLOOKUP(A95,'1'!A:BF,5,0)</f>
        <v>MONDRAGON BEDOYA RICARDO</v>
      </c>
      <c r="E95" s="342">
        <f>VLOOKUP(A95,'1'!A:BF,16,0)</f>
        <v>1412000</v>
      </c>
      <c r="F95" s="343">
        <f>VLOOKUP(A95,'1'!A:BF,58,0)</f>
        <v>12708000</v>
      </c>
      <c r="G95" s="344" t="str">
        <f>VLOOKUP(A95,'1'!A:BF,57,0)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VLOOKUP(A96,'1'!A:BF,2,0)</f>
        <v>2 NACIONAL</v>
      </c>
      <c r="C96" s="250">
        <f>VLOOKUP(A96,'1'!A:BF,4,0)</f>
        <v>58</v>
      </c>
      <c r="D96" s="250" t="str">
        <f>VLOOKUP(A96,'1'!A:BF,5,0)</f>
        <v>GONZALEZ LASSO DANIEL</v>
      </c>
      <c r="E96" s="342">
        <f>VLOOKUP(A96,'1'!A:BF,16,0)</f>
        <v>1412000</v>
      </c>
      <c r="F96" s="343">
        <f>VLOOKUP(A96,'1'!A:BF,58,0)</f>
        <v>12708000</v>
      </c>
      <c r="G96" s="344" t="str">
        <f>VLOOKUP(A96,'1'!A:BF,57,0)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VLOOKUP(A97,'1'!A:BF,2,0)</f>
        <v>2 NACIONAL</v>
      </c>
      <c r="C97" s="250">
        <f>VLOOKUP(A97,'1'!A:BF,4,0)</f>
        <v>59</v>
      </c>
      <c r="D97" s="250" t="str">
        <f>VLOOKUP(A97,'1'!A:BF,5,0)</f>
        <v>AVILA PINTO YULIETH NATALI</v>
      </c>
      <c r="E97" s="342">
        <f>VLOOKUP(A97,'1'!A:BF,16,0)</f>
        <v>4100000</v>
      </c>
      <c r="F97" s="343">
        <f>VLOOKUP(A97,'1'!A:BF,58,0)</f>
        <v>40590000</v>
      </c>
      <c r="G97" s="344" t="str">
        <f>VLOOKUP(A97,'1'!A:BF,57,0)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VLOOKUP(A98,'1'!A:BF,2,0)</f>
        <v>2 NACIONAL</v>
      </c>
      <c r="C98" s="250">
        <f>VLOOKUP(A98,'1'!A:BF,4,0)</f>
        <v>60</v>
      </c>
      <c r="D98" s="250" t="str">
        <f>VLOOKUP(A98,'1'!A:BF,5,0)</f>
        <v>MARTINEZ ARENAS ALEXANDER</v>
      </c>
      <c r="E98" s="342">
        <f>VLOOKUP(A98,'1'!A:BF,16,0)</f>
        <v>1412000</v>
      </c>
      <c r="F98" s="343">
        <f>VLOOKUP(A98,'1'!A:BF,58,0)</f>
        <v>14826000</v>
      </c>
      <c r="G98" s="344" t="str">
        <f>VLOOKUP(A98,'1'!A:BF,57,0)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VLOOKUP(A99,'1'!A:BF,2,0)</f>
        <v>2 NACIONAL</v>
      </c>
      <c r="C99" s="250">
        <f>VLOOKUP(A99,'1'!A:BF,4,0)</f>
        <v>61</v>
      </c>
      <c r="D99" s="250" t="str">
        <f>VLOOKUP(A99,'1'!A:BF,5,0)</f>
        <v>CAMARGO MEDINA JOSE LUIS</v>
      </c>
      <c r="E99" s="342">
        <f>VLOOKUP(A99,'1'!A:BF,16,0)</f>
        <v>2330000</v>
      </c>
      <c r="F99" s="343">
        <f>VLOOKUP(A99,'1'!A:BF,58,0)</f>
        <v>18562333</v>
      </c>
      <c r="G99" s="344" t="str">
        <f>VLOOKUP(A99,'1'!A:BF,57,0)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VLOOKUP(A100,'1'!A:BF,2,0)</f>
        <v>2 NACIONAL</v>
      </c>
      <c r="C100" s="250">
        <f>VLOOKUP(A100,'1'!A:BF,4,0)</f>
        <v>62</v>
      </c>
      <c r="D100" s="250" t="str">
        <f>VLOOKUP(A100,'1'!A:BF,5,0)</f>
        <v>RAMIREZ RIVEROS PEDRO HARVEY</v>
      </c>
      <c r="E100" s="342">
        <f>VLOOKUP(A100,'1'!A:BF,16,0)</f>
        <v>6304000</v>
      </c>
      <c r="F100" s="343">
        <f>VLOOKUP(A100,'1'!A:BF,58,0)</f>
        <v>40345600</v>
      </c>
      <c r="G100" s="344" t="str">
        <f>VLOOKUP(A100,'1'!A:BF,57,0)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VLOOKUP(A101,'1'!A:BF,2,0)</f>
        <v>2 NACIONAL</v>
      </c>
      <c r="C101" s="250">
        <f>VLOOKUP(A101,'1'!A:BF,4,0)</f>
        <v>63</v>
      </c>
      <c r="D101" s="250" t="str">
        <f>VLOOKUP(A101,'1'!A:BF,5,0)</f>
        <v>AREVALO PARDO LEONARDO</v>
      </c>
      <c r="E101" s="342">
        <f>VLOOKUP(A101,'1'!A:BF,16,0)</f>
        <v>1412000</v>
      </c>
      <c r="F101" s="343">
        <f>VLOOKUP(A101,'1'!A:BF,58,0)</f>
        <v>11296000</v>
      </c>
      <c r="G101" s="344" t="str">
        <f>VLOOKUP(A101,'1'!A:BF,57,0)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VLOOKUP(A102,'1'!A:BF,2,0)</f>
        <v>2 NACIONAL</v>
      </c>
      <c r="C102" s="250">
        <f>VLOOKUP(A102,'1'!A:BF,4,0)</f>
        <v>64</v>
      </c>
      <c r="D102" s="250" t="str">
        <f>VLOOKUP(A102,'1'!A:BF,5,0)</f>
        <v>LOZANO ACOSTA YANNY NATALI</v>
      </c>
      <c r="E102" s="342">
        <f>VLOOKUP(A102,'1'!A:BF,16,0)</f>
        <v>4680000</v>
      </c>
      <c r="F102" s="343">
        <f>VLOOKUP(A102,'1'!A:BF,58,0)</f>
        <v>48516000</v>
      </c>
      <c r="G102" s="344" t="str">
        <f>VLOOKUP(A102,'1'!A:BF,57,0)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VLOOKUP(A103,'1'!A:BF,2,0)</f>
        <v>2 NACIONAL</v>
      </c>
      <c r="C103" s="250">
        <f>VLOOKUP(A103,'1'!A:BF,4,0)</f>
        <v>65</v>
      </c>
      <c r="D103" s="250" t="str">
        <f>VLOOKUP(A103,'1'!A:BF,5,0)</f>
        <v>SUAREZ LADINO JOSE ALEXANDER</v>
      </c>
      <c r="E103" s="342">
        <f>VLOOKUP(A103,'1'!A:BF,16,0)</f>
        <v>2812000</v>
      </c>
      <c r="F103" s="343">
        <f>VLOOKUP(A103,'1'!A:BF,58,0)</f>
        <v>30932000</v>
      </c>
      <c r="G103" s="344" t="str">
        <f>VLOOKUP(A103,'1'!A:BF,57,0)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VLOOKUP(A104,'1'!A:BF,2,0)</f>
        <v>2 NACIONAL</v>
      </c>
      <c r="C104" s="250">
        <f>VLOOKUP(A104,'1'!A:BF,4,0)</f>
        <v>66</v>
      </c>
      <c r="D104" s="250" t="str">
        <f>VLOOKUP(A104,'1'!A:BF,5,0)</f>
        <v>DUQUE CABRERA HELENA MARIA</v>
      </c>
      <c r="E104" s="342">
        <f>VLOOKUP(A104,'1'!A:BF,16,0)</f>
        <v>4100000</v>
      </c>
      <c r="F104" s="343">
        <f>VLOOKUP(A104,'1'!A:BF,58,0)</f>
        <v>37720000</v>
      </c>
      <c r="G104" s="344" t="str">
        <f>VLOOKUP(A104,'1'!A:BF,57,0)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VLOOKUP(A105,'1'!A:BF,2,0)</f>
        <v>2 NACIONAL</v>
      </c>
      <c r="C105" s="250">
        <f>VLOOKUP(A105,'1'!A:BF,4,0)</f>
        <v>67</v>
      </c>
      <c r="D105" s="250" t="str">
        <f>VLOOKUP(A105,'1'!A:BF,5,0)</f>
        <v>MENDOZA LIZARAZO CECILIA</v>
      </c>
      <c r="E105" s="342">
        <f>VLOOKUP(A105,'1'!A:BF,16,0)</f>
        <v>1412000</v>
      </c>
      <c r="F105" s="343">
        <f>VLOOKUP(A105,'1'!A:BF,58,0)</f>
        <v>12708000</v>
      </c>
      <c r="G105" s="344" t="str">
        <f>VLOOKUP(A105,'1'!A:BF,57,0)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VLOOKUP(A106,'1'!A:BF,2,0)</f>
        <v>2 NACIONAL</v>
      </c>
      <c r="C106" s="250">
        <f>VLOOKUP(A106,'1'!A:BF,4,0)</f>
        <v>68</v>
      </c>
      <c r="D106" s="250" t="str">
        <f>VLOOKUP(A106,'1'!A:BF,5,0)</f>
        <v>SOCHA FANDIÑO ANDRES</v>
      </c>
      <c r="E106" s="342">
        <f>VLOOKUP(A106,'1'!A:BF,16,0)</f>
        <v>3764000</v>
      </c>
      <c r="F106" s="343">
        <f>VLOOKUP(A106,'1'!A:BF,58,0)</f>
        <v>37514533</v>
      </c>
      <c r="G106" s="344" t="str">
        <f>VLOOKUP(A106,'1'!A:BF,57,0)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VLOOKUP(A107,'1'!A:BF,2,0)</f>
        <v>2 NACIONAL</v>
      </c>
      <c r="C107" s="250">
        <f>VLOOKUP(A107,'1'!A:BF,4,0)</f>
        <v>69</v>
      </c>
      <c r="D107" s="250" t="str">
        <f>VLOOKUP(A107,'1'!A:BF,5,0)</f>
        <v>VLADIMIR OLAYA NARVAEZ</v>
      </c>
      <c r="E107" s="342">
        <f>VLOOKUP(A107,'1'!A:BF,16,0)</f>
        <v>1412000</v>
      </c>
      <c r="F107" s="343">
        <f>VLOOKUP(A107,'1'!A:BF,58,0)</f>
        <v>11296000</v>
      </c>
      <c r="G107" s="344" t="str">
        <f>VLOOKUP(A107,'1'!A:BF,57,0)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VLOOKUP(A108,'1'!A:BF,2,0)</f>
        <v>2 NACIONAL</v>
      </c>
      <c r="C108" s="250">
        <f>VLOOKUP(A108,'1'!A:BF,4,0)</f>
        <v>70</v>
      </c>
      <c r="D108" s="250" t="str">
        <f>VLOOKUP(A108,'1'!A:BF,5,0)</f>
        <v>SANCHEZ CORCOVADO JHONATAN</v>
      </c>
      <c r="E108" s="342">
        <f>VLOOKUP(A108,'1'!A:BF,16,0)</f>
        <v>2812000</v>
      </c>
      <c r="F108" s="343">
        <f>VLOOKUP(A108,'1'!A:BF,58,0)</f>
        <v>30932000</v>
      </c>
      <c r="G108" s="344" t="str">
        <f>VLOOKUP(A108,'1'!A:BF,57,0)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VLOOKUP(A109,'1'!A:BF,2,0)</f>
        <v>2 NACIONAL</v>
      </c>
      <c r="C109" s="250">
        <f>VLOOKUP(A109,'1'!A:BF,4,0)</f>
        <v>71</v>
      </c>
      <c r="D109" s="250" t="str">
        <f>VLOOKUP(A109,'1'!A:BF,5,0)</f>
        <v>RAMIREZ PEÑA ANGELICA</v>
      </c>
      <c r="E109" s="342">
        <f>VLOOKUP(A109,'1'!A:BF,16,0)</f>
        <v>1412000</v>
      </c>
      <c r="F109" s="343">
        <f>VLOOKUP(A109,'1'!A:BF,58,0)</f>
        <v>12708000</v>
      </c>
      <c r="G109" s="344" t="str">
        <f>VLOOKUP(A109,'1'!A:BF,57,0)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VLOOKUP(A110,'1'!A:BF,2,0)</f>
        <v>2 NACIONAL</v>
      </c>
      <c r="C110" s="250">
        <f>VLOOKUP(A110,'1'!A:BF,4,0)</f>
        <v>72</v>
      </c>
      <c r="D110" s="250" t="str">
        <f>VLOOKUP(A110,'1'!A:BF,5,0)</f>
        <v>SANCHEZ ORTEGA WILMAR ANDRES</v>
      </c>
      <c r="E110" s="342">
        <f>VLOOKUP(A110,'1'!A:BF,16,0)</f>
        <v>2330000</v>
      </c>
      <c r="F110" s="343">
        <f>VLOOKUP(A110,'1'!A:BF,58,0)</f>
        <v>18640000</v>
      </c>
      <c r="G110" s="344" t="str">
        <f>VLOOKUP(A110,'1'!A:BF,57,0)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VLOOKUP(A111,'1'!A:BF,2,0)</f>
        <v>2 NACIONAL</v>
      </c>
      <c r="C111" s="250">
        <f>VLOOKUP(A111,'1'!A:BF,4,0)</f>
        <v>73</v>
      </c>
      <c r="D111" s="250" t="str">
        <f>VLOOKUP(A111,'1'!A:BF,5,0)</f>
        <v>ZANABRIA NINCO YURY ALEJANDRA</v>
      </c>
      <c r="E111" s="342">
        <f>VLOOKUP(A111,'1'!A:BF,16,0)</f>
        <v>1412000</v>
      </c>
      <c r="F111" s="343">
        <f>VLOOKUP(A111,'1'!A:BF,58,0)</f>
        <v>11296000</v>
      </c>
      <c r="G111" s="344" t="str">
        <f>VLOOKUP(A111,'1'!A:BF,57,0)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VLOOKUP(A112,'1'!A:BF,2,0)</f>
        <v>2 NACIONAL</v>
      </c>
      <c r="C112" s="250">
        <f>VLOOKUP(A112,'1'!A:BF,4,0)</f>
        <v>74</v>
      </c>
      <c r="D112" s="250" t="str">
        <f>VLOOKUP(A112,'1'!A:BF,5,0)</f>
        <v>GUEPENDO PARDO WALTER ANDREY / JULY TATIANA CASTILLO VERGEL</v>
      </c>
      <c r="E112" s="342">
        <f>VLOOKUP(A112,'1'!A:BF,16,0)</f>
        <v>2330000</v>
      </c>
      <c r="F112" s="343">
        <f>VLOOKUP(A112,'1'!A:BF,58,0)</f>
        <v>25241667</v>
      </c>
      <c r="G112" s="344" t="str">
        <f>VLOOKUP(A112,'1'!A:BF,57,0)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VLOOKUP(A113,'1'!A:BF,2,0)</f>
        <v>2 NACIONAL</v>
      </c>
      <c r="C113" s="250">
        <f>VLOOKUP(A113,'1'!A:BF,4,0)</f>
        <v>75</v>
      </c>
      <c r="D113" s="250" t="str">
        <f>VLOOKUP(A113,'1'!A:BF,5,0)</f>
        <v>GUEPENDO GUZMAN DIANA CECILIA</v>
      </c>
      <c r="E113" s="342">
        <f>VLOOKUP(A113,'1'!A:BF,16,0)</f>
        <v>4100000</v>
      </c>
      <c r="F113" s="343">
        <f>VLOOKUP(A113,'1'!A:BF,58,0)</f>
        <v>42640000</v>
      </c>
      <c r="G113" s="344" t="str">
        <f>VLOOKUP(A113,'1'!A:BF,57,0)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VLOOKUP(A114,'1'!A:BF,2,0)</f>
        <v>2 NACIONAL</v>
      </c>
      <c r="C114" s="250">
        <f>VLOOKUP(A114,'1'!A:BF,4,0)</f>
        <v>77</v>
      </c>
      <c r="D114" s="250" t="str">
        <f>VLOOKUP(A114,'1'!A:BF,5,0)</f>
        <v>GARZON MONTENEGRO CARLOS ALBERTO</v>
      </c>
      <c r="E114" s="342">
        <f>VLOOKUP(A114,'1'!A:BF,16,0)</f>
        <v>1412000</v>
      </c>
      <c r="F114" s="343">
        <f>VLOOKUP(A114,'1'!A:BF,58,0)</f>
        <v>12284400</v>
      </c>
      <c r="G114" s="344" t="str">
        <f>VLOOKUP(A114,'1'!A:BF,57,0)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VLOOKUP(A115,'1'!A:BF,2,0)</f>
        <v>2 NACIONAL</v>
      </c>
      <c r="C115" s="250">
        <f>VLOOKUP(A115,'1'!A:BF,4,0)</f>
        <v>76</v>
      </c>
      <c r="D115" s="250" t="str">
        <f>VLOOKUP(A115,'1'!A:BF,5,0)</f>
        <v>VALENCIA ARBOLEDA JORGE IVAN</v>
      </c>
      <c r="E115" s="342">
        <f>VLOOKUP(A115,'1'!A:BF,16,0)</f>
        <v>3333000</v>
      </c>
      <c r="F115" s="343">
        <f>VLOOKUP(A115,'1'!A:BF,58,0)</f>
        <v>34885400</v>
      </c>
      <c r="G115" s="344" t="str">
        <f>VLOOKUP(A115,'1'!A:BF,57,0)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VLOOKUP(A116,'1'!A:BF,2,0)</f>
        <v>2 NACIONAL</v>
      </c>
      <c r="C116" s="250">
        <f>VLOOKUP(A116,'1'!A:BF,4,0)</f>
        <v>78</v>
      </c>
      <c r="D116" s="250" t="str">
        <f>VLOOKUP(A116,'1'!A:BF,5,0)</f>
        <v>MORALES VELASQUEZ ERIKA JOHANNA</v>
      </c>
      <c r="E116" s="342">
        <f>VLOOKUP(A116,'1'!A:BF,16,0)</f>
        <v>2812000</v>
      </c>
      <c r="F116" s="343">
        <f>VLOOKUP(A116,'1'!A:BF,58,0)</f>
        <v>30932000</v>
      </c>
      <c r="G116" s="344" t="str">
        <f>VLOOKUP(A116,'1'!A:BF,57,0)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VLOOKUP(A117,'1'!A:BF,2,0)</f>
        <v>2 NACIONAL</v>
      </c>
      <c r="C117" s="250">
        <f>VLOOKUP(A117,'1'!A:BF,4,0)</f>
        <v>79</v>
      </c>
      <c r="D117" s="250" t="str">
        <f>VLOOKUP(A117,'1'!A:BF,5,0)</f>
        <v>ALVAREZ OSORIO EVERARDO</v>
      </c>
      <c r="E117" s="342">
        <f>VLOOKUP(A117,'1'!A:BF,16,0)</f>
        <v>1960000</v>
      </c>
      <c r="F117" s="343">
        <f>VLOOKUP(A117,'1'!A:BF,58,0)</f>
        <v>21494667</v>
      </c>
      <c r="G117" s="344" t="str">
        <f>VLOOKUP(A117,'1'!A:BF,57,0)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VLOOKUP(A118,'1'!A:BF,2,0)</f>
        <v>2 NACIONAL</v>
      </c>
      <c r="C118" s="250">
        <f>VLOOKUP(A118,'1'!A:BF,4,0)</f>
        <v>80</v>
      </c>
      <c r="D118" s="250" t="str">
        <f>VLOOKUP(A118,'1'!A:BF,5,0)</f>
        <v>ARDILA CASTRO SANDRA</v>
      </c>
      <c r="E118" s="342">
        <f>VLOOKUP(A118,'1'!A:BF,16,0)</f>
        <v>5100000</v>
      </c>
      <c r="F118" s="343">
        <f>VLOOKUP(A118,'1'!A:BF,58,0)</f>
        <v>45730000</v>
      </c>
      <c r="G118" s="344">
        <f>VLOOKUP(A118,'1'!A:BF,57,0)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VLOOKUP(A119,'1'!A:BF,2,0)</f>
        <v>2 NACIONAL</v>
      </c>
      <c r="C119" s="250">
        <f>VLOOKUP(A119,'1'!A:BF,4,0)</f>
        <v>81</v>
      </c>
      <c r="D119" s="250" t="str">
        <f>VLOOKUP(A119,'1'!A:BF,5,0)</f>
        <v>LINARES RODRIGUEZ BARBARA IVONNE</v>
      </c>
      <c r="E119" s="342">
        <f>VLOOKUP(A119,'1'!A:BF,16,0)</f>
        <v>4680000</v>
      </c>
      <c r="F119" s="343">
        <f>VLOOKUP(A119,'1'!A:BF,58,0)</f>
        <v>51324000</v>
      </c>
      <c r="G119" s="344">
        <f>VLOOKUP(A119,'1'!A:BF,57,0)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VLOOKUP(A120,'1'!A:BF,2,0)</f>
        <v>2 NACIONAL</v>
      </c>
      <c r="C120" s="250">
        <f>VLOOKUP(A120,'1'!A:BF,4,0)</f>
        <v>82</v>
      </c>
      <c r="D120" s="250" t="str">
        <f>VLOOKUP(A120,'1'!A:BF,5,0)</f>
        <v>CABALLERO BARRERA NOLBERTO</v>
      </c>
      <c r="E120" s="342">
        <f>VLOOKUP(A120,'1'!A:BF,16,0)</f>
        <v>1592000</v>
      </c>
      <c r="F120" s="343">
        <f>VLOOKUP(A120,'1'!A:BF,58,0)</f>
        <v>17512000</v>
      </c>
      <c r="G120" s="344" t="str">
        <f>VLOOKUP(A120,'1'!A:BF,57,0)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VLOOKUP(A121,'1'!A:BF,2,0)</f>
        <v>2 NACIONAL</v>
      </c>
      <c r="C121" s="250">
        <f>VLOOKUP(A121,'1'!A:BF,4,0)</f>
        <v>83</v>
      </c>
      <c r="D121" s="250" t="str">
        <f>VLOOKUP(A121,'1'!A:BF,5,0)</f>
        <v>PLAZAS RUBIANO JOSE NECTARIO</v>
      </c>
      <c r="E121" s="342">
        <f>VLOOKUP(A121,'1'!A:BF,16,0)</f>
        <v>3000000</v>
      </c>
      <c r="F121" s="343">
        <f>VLOOKUP(A121,'1'!A:BF,58,0)</f>
        <v>32500000</v>
      </c>
      <c r="G121" s="344" t="str">
        <f>VLOOKUP(A121,'1'!A:BF,57,0)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VLOOKUP(A122,'1'!A:BF,2,0)</f>
        <v>2 NACIONAL</v>
      </c>
      <c r="C122" s="250">
        <f>VLOOKUP(A122,'1'!A:BF,4,0)</f>
        <v>84</v>
      </c>
      <c r="D122" s="250" t="str">
        <f>VLOOKUP(A122,'1'!A:BF,5,0)</f>
        <v>BELTRAN HERNANDEZ MARIA SUSANA</v>
      </c>
      <c r="E122" s="342">
        <f>VLOOKUP(A122,'1'!A:BF,16,0)</f>
        <v>4680000</v>
      </c>
      <c r="F122" s="343">
        <f>VLOOKUP(A122,'1'!A:BF,58,0)</f>
        <v>51324000</v>
      </c>
      <c r="G122" s="344">
        <f>VLOOKUP(A122,'1'!A:BF,57,0)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VLOOKUP(A123,'1'!A:BF,2,0)</f>
        <v>2 NACIONAL</v>
      </c>
      <c r="C123" s="250">
        <f>VLOOKUP(A123,'1'!A:BF,4,0)</f>
        <v>85</v>
      </c>
      <c r="D123" s="250" t="str">
        <f>VLOOKUP(A123,'1'!A:BF,5,0)</f>
        <v>MAHECHA RODRIGUEZ YERZON STIVENT</v>
      </c>
      <c r="E123" s="342">
        <f>VLOOKUP(A123,'1'!A:BF,16,0)</f>
        <v>1412000</v>
      </c>
      <c r="F123" s="343">
        <f>VLOOKUP(A123,'1'!A:BF,58,0)</f>
        <v>12708000</v>
      </c>
      <c r="G123" s="344" t="str">
        <f>VLOOKUP(A123,'1'!A:BF,57,0)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VLOOKUP(A124,'1'!A:BF,2,0)</f>
        <v>2 NACIONAL</v>
      </c>
      <c r="C124" s="250">
        <f>VLOOKUP(A124,'1'!A:BF,4,0)</f>
        <v>86</v>
      </c>
      <c r="D124" s="250" t="str">
        <f>VLOOKUP(A124,'1'!A:BF,5,0)</f>
        <v>PUERTA GUERRA GERZAN ALDEMAR</v>
      </c>
      <c r="E124" s="342">
        <f>VLOOKUP(A124,'1'!A:BF,16,0)</f>
        <v>1400000</v>
      </c>
      <c r="F124" s="343">
        <f>VLOOKUP(A124,'1'!A:BF,58,0)</f>
        <v>12600000</v>
      </c>
      <c r="G124" s="344" t="str">
        <f>VLOOKUP(A124,'1'!A:BF,57,0)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VLOOKUP(A125,'1'!A:BF,2,0)</f>
        <v>2 NACIONAL</v>
      </c>
      <c r="C125" s="250">
        <f>VLOOKUP(A125,'1'!A:BF,4,0)</f>
        <v>87</v>
      </c>
      <c r="D125" s="250" t="str">
        <f>VLOOKUP(A125,'1'!A:BF,5,0)</f>
        <v>BEDOYA GUZMAN GEINER ANDREI</v>
      </c>
      <c r="E125" s="342">
        <f>VLOOKUP(A125,'1'!A:BF,16,0)</f>
        <v>3333000</v>
      </c>
      <c r="F125" s="343">
        <f>VLOOKUP(A125,'1'!A:BF,58,0)</f>
        <v>34885400</v>
      </c>
      <c r="G125" s="344" t="str">
        <f>VLOOKUP(A125,'1'!A:BF,57,0)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VLOOKUP(A126,'1'!A:BF,2,0)</f>
        <v>2 NACIONAL</v>
      </c>
      <c r="C126" s="250">
        <f>VLOOKUP(A126,'1'!A:BF,4,0)</f>
        <v>88</v>
      </c>
      <c r="D126" s="250" t="str">
        <f>VLOOKUP(A126,'1'!A:BF,5,0)</f>
        <v>TRIVIÑO CRUZ PAOLA MARCELA</v>
      </c>
      <c r="E126" s="342">
        <f>VLOOKUP(A126,'1'!A:BF,16,0)</f>
        <v>4680000</v>
      </c>
      <c r="F126" s="343">
        <f>VLOOKUP(A126,'1'!A:BF,58,0)</f>
        <v>48984000</v>
      </c>
      <c r="G126" s="344" t="str">
        <f>VLOOKUP(A126,'1'!A:BF,57,0)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VLOOKUP(A127,'1'!A:BF,2,0)</f>
        <v>2 NACIONAL</v>
      </c>
      <c r="C127" s="250">
        <f>VLOOKUP(A127,'1'!A:BF,4,0)</f>
        <v>89</v>
      </c>
      <c r="D127" s="250" t="str">
        <f>VLOOKUP(A127,'1'!A:BF,5,0)</f>
        <v>RAMIREZ URREGO ANYILI JOHANA</v>
      </c>
      <c r="E127" s="342">
        <f>VLOOKUP(A127,'1'!A:BF,16,0)</f>
        <v>2330000</v>
      </c>
      <c r="F127" s="343">
        <f>VLOOKUP(A127,'1'!A:BF,58,0)</f>
        <v>23222333</v>
      </c>
      <c r="G127" s="344" t="str">
        <f>VLOOKUP(A127,'1'!A:BF,57,0)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VLOOKUP(A128,'1'!A:BF,2,0)</f>
        <v>2 NACIONAL</v>
      </c>
      <c r="C128" s="250">
        <f>VLOOKUP(A128,'1'!A:BF,4,0)</f>
        <v>90</v>
      </c>
      <c r="D128" s="250" t="str">
        <f>VLOOKUP(A128,'1'!A:BF,5,0)</f>
        <v>BETANCOURTH MEJIA EUFEMIA</v>
      </c>
      <c r="E128" s="342">
        <f>VLOOKUP(A128,'1'!A:BF,16,0)</f>
        <v>3764000</v>
      </c>
      <c r="F128" s="343">
        <f>VLOOKUP(A128,'1'!A:BF,58,0)</f>
        <v>33750533</v>
      </c>
      <c r="G128" s="344" t="str">
        <f>VLOOKUP(A128,'1'!A:BF,57,0)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VLOOKUP(A129,'1'!A:BF,2,0)</f>
        <v>2 NACIONAL</v>
      </c>
      <c r="C129" s="250">
        <f>VLOOKUP(A129,'1'!A:BF,4,0)</f>
        <v>91</v>
      </c>
      <c r="D129" s="250" t="str">
        <f>VLOOKUP(A129,'1'!A:BF,5,0)</f>
        <v>VILORIA RIVAS JOSE GREGORIO</v>
      </c>
      <c r="E129" s="342">
        <f>VLOOKUP(A129,'1'!A:BF,16,0)</f>
        <v>4680000</v>
      </c>
      <c r="F129" s="343">
        <f>VLOOKUP(A129,'1'!A:BF,58,0)</f>
        <v>41964000</v>
      </c>
      <c r="G129" s="344" t="str">
        <f>VLOOKUP(A129,'1'!A:BF,57,0)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VLOOKUP(A130,'1'!A:BF,2,0)</f>
        <v>2 NACIONAL</v>
      </c>
      <c r="C130" s="250">
        <f>VLOOKUP(A130,'1'!A:BF,4,0)</f>
        <v>92</v>
      </c>
      <c r="D130" s="250" t="str">
        <f>VLOOKUP(A130,'1'!A:BF,5,0)</f>
        <v>MEDINA CASASBUENAS LUISA FERNANDA</v>
      </c>
      <c r="E130" s="342">
        <f>VLOOKUP(A130,'1'!A:BF,16,0)</f>
        <v>3000000</v>
      </c>
      <c r="F130" s="343">
        <f>VLOOKUP(A130,'1'!A:BF,58,0)</f>
        <v>29900000</v>
      </c>
      <c r="G130" s="344" t="str">
        <f>VLOOKUP(A130,'1'!A:BF,57,0)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VLOOKUP(A131,'1'!A:BF,2,0)</f>
        <v>2 NACIONAL</v>
      </c>
      <c r="C131" s="250">
        <f>VLOOKUP(A131,'1'!A:BF,4,0)</f>
        <v>93</v>
      </c>
      <c r="D131" s="250" t="str">
        <f>VLOOKUP(A131,'1'!A:BF,5,0)</f>
        <v>GIL GUERRERO VICTOR ANDRES</v>
      </c>
      <c r="E131" s="342">
        <f>VLOOKUP(A131,'1'!A:BF,16,0)</f>
        <v>2812000</v>
      </c>
      <c r="F131" s="343">
        <f>VLOOKUP(A131,'1'!A:BF,58,0)</f>
        <v>30932000</v>
      </c>
      <c r="G131" s="344" t="str">
        <f>VLOOKUP(A131,'1'!A:BF,57,0)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VLOOKUP(A132,'1'!A:BF,2,0)</f>
        <v>2 NACIONAL</v>
      </c>
      <c r="C132" s="250">
        <f>VLOOKUP(A132,'1'!A:BF,4,0)</f>
        <v>94</v>
      </c>
      <c r="D132" s="250" t="str">
        <f>VLOOKUP(A132,'1'!A:BF,5,0)</f>
        <v>POLOCHE PLAZAS RUBEN DARIO</v>
      </c>
      <c r="E132" s="342">
        <f>VLOOKUP(A132,'1'!A:BF,16,0)</f>
        <v>3764000</v>
      </c>
      <c r="F132" s="343">
        <f>VLOOKUP(A132,'1'!A:BF,58,0)</f>
        <v>41278533</v>
      </c>
      <c r="G132" s="344" t="str">
        <f>VLOOKUP(A132,'1'!A:BF,57,0)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VLOOKUP(A133,'1'!A:BF,2,0)</f>
        <v>2 NACIONAL</v>
      </c>
      <c r="C133" s="250">
        <f>VLOOKUP(A133,'1'!A:BF,4,0)</f>
        <v>95</v>
      </c>
      <c r="D133" s="250" t="str">
        <f>VLOOKUP(A133,'1'!A:BF,5,0)</f>
        <v>ARIZA SALINAS LAURA CAMILA</v>
      </c>
      <c r="E133" s="342">
        <f>VLOOKUP(A133,'1'!A:BF,16,0)</f>
        <v>5100000</v>
      </c>
      <c r="F133" s="343">
        <f>VLOOKUP(A133,'1'!A:BF,58,0)</f>
        <v>56100000</v>
      </c>
      <c r="G133" s="344" t="str">
        <f>VLOOKUP(A133,'1'!A:BF,57,0)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VLOOKUP(A134,'1'!A:BF,2,0)</f>
        <v>2 NACIONAL</v>
      </c>
      <c r="C134" s="250">
        <f>VLOOKUP(A134,'1'!A:BF,4,0)</f>
        <v>96</v>
      </c>
      <c r="D134" s="250" t="str">
        <f>VLOOKUP(A134,'1'!A:BF,5,0)</f>
        <v>CRUZ CARDENAS GINNA PATRICIA</v>
      </c>
      <c r="E134" s="342">
        <f>VLOOKUP(A134,'1'!A:BF,16,0)</f>
        <v>5700000</v>
      </c>
      <c r="F134" s="343">
        <f>VLOOKUP(A134,'1'!A:BF,58,0)</f>
        <v>28310000</v>
      </c>
      <c r="G134" s="344" t="str">
        <f>VLOOKUP(A134,'1'!A:BF,57,0)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VLOOKUP(A135,'1'!A:BF,2,0)</f>
        <v>2 NACIONAL</v>
      </c>
      <c r="C135" s="250">
        <f>VLOOKUP(A135,'1'!A:BF,4,0)</f>
        <v>97</v>
      </c>
      <c r="D135" s="250" t="str">
        <f>VLOOKUP(A135,'1'!A:BF,5,0)</f>
        <v>OJEDA FLOREZ JOSE INDALECIO</v>
      </c>
      <c r="E135" s="342">
        <f>VLOOKUP(A135,'1'!A:BF,16,0)</f>
        <v>1592000</v>
      </c>
      <c r="F135" s="343">
        <f>VLOOKUP(A135,'1'!A:BF,58,0)</f>
        <v>11144000</v>
      </c>
      <c r="G135" s="344" t="str">
        <f>VLOOKUP(A135,'1'!A:BF,57,0)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VLOOKUP(A136,'1'!A:BF,2,0)</f>
        <v>2 NACIONAL</v>
      </c>
      <c r="C136" s="250">
        <f>VLOOKUP(A136,'1'!A:BF,4,0)</f>
        <v>98</v>
      </c>
      <c r="D136" s="250" t="str">
        <f>VLOOKUP(A136,'1'!A:BF,5,0)</f>
        <v>SARMIENTO INGRID AZUCENA</v>
      </c>
      <c r="E136" s="342">
        <f>VLOOKUP(A136,'1'!A:BF,16,0)</f>
        <v>2812000</v>
      </c>
      <c r="F136" s="343">
        <f>VLOOKUP(A136,'1'!A:BF,58,0)</f>
        <v>30932000</v>
      </c>
      <c r="G136" s="344" t="str">
        <f>VLOOKUP(A136,'1'!A:BF,57,0)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VLOOKUP(A137,'1'!A:BF,2,0)</f>
        <v>2 NACIONAL</v>
      </c>
      <c r="C137" s="250">
        <f>VLOOKUP(A137,'1'!A:BF,4,0)</f>
        <v>99</v>
      </c>
      <c r="D137" s="250" t="str">
        <f>VLOOKUP(A137,'1'!A:BF,5,0)</f>
        <v>SANCHEZ DOMINGUEZ JEANCARLO EMMANUEL ALEJANDRO</v>
      </c>
      <c r="E137" s="342">
        <f>VLOOKUP(A137,'1'!A:BF,16,0)</f>
        <v>3333000</v>
      </c>
      <c r="F137" s="343">
        <f>VLOOKUP(A137,'1'!A:BF,58,0)</f>
        <v>33218900</v>
      </c>
      <c r="G137" s="344" t="str">
        <f>VLOOKUP(A137,'1'!A:BF,57,0)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VLOOKUP(A138,'1'!A:BF,2,0)</f>
        <v>2 NACIONAL</v>
      </c>
      <c r="C138" s="250">
        <f>VLOOKUP(A138,'1'!A:BF,4,0)</f>
        <v>100</v>
      </c>
      <c r="D138" s="250" t="str">
        <f>VLOOKUP(A138,'1'!A:BF,5,0)</f>
        <v>LOPEZ ARDILA EMMA JOHANNA</v>
      </c>
      <c r="E138" s="342">
        <f>VLOOKUP(A138,'1'!A:BF,16,0)</f>
        <v>4680000</v>
      </c>
      <c r="F138" s="343">
        <f>VLOOKUP(A138,'1'!A:BF,58,0)</f>
        <v>51480000</v>
      </c>
      <c r="G138" s="344">
        <f>VLOOKUP(A138,'1'!A:BF,57,0)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VLOOKUP(A139,'1'!A:BF,2,0)</f>
        <v>2 NACIONAL</v>
      </c>
      <c r="C139" s="250">
        <f>VLOOKUP(A139,'1'!A:BF,4,0)</f>
        <v>101</v>
      </c>
      <c r="D139" s="250" t="str">
        <f>VLOOKUP(A139,'1'!A:BF,5,0)</f>
        <v>RODRIGUEZ GINA PAOLA</v>
      </c>
      <c r="E139" s="342">
        <f>VLOOKUP(A139,'1'!A:BF,16,0)</f>
        <v>5100000</v>
      </c>
      <c r="F139" s="343">
        <f>VLOOKUP(A139,'1'!A:BF,58,0)</f>
        <v>55930000</v>
      </c>
      <c r="G139" s="344" t="str">
        <f>VLOOKUP(A139,'1'!A:BF,57,0)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VLOOKUP(A140,'1'!A:BF,2,0)</f>
        <v>2 NACIONAL</v>
      </c>
      <c r="C140" s="250">
        <f>VLOOKUP(A140,'1'!A:BF,4,0)</f>
        <v>102</v>
      </c>
      <c r="D140" s="250" t="str">
        <f>VLOOKUP(A140,'1'!A:BF,5,0)</f>
        <v>ACOSTA CRISTIAN</v>
      </c>
      <c r="E140" s="342">
        <f>VLOOKUP(A140,'1'!A:BF,16,0)</f>
        <v>3000000</v>
      </c>
      <c r="F140" s="343">
        <f>VLOOKUP(A140,'1'!A:BF,58,0)</f>
        <v>30900000</v>
      </c>
      <c r="G140" s="344" t="str">
        <f>VLOOKUP(A140,'1'!A:BF,57,0)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VLOOKUP(A141,'1'!A:BF,2,0)</f>
        <v>2 NACIONAL</v>
      </c>
      <c r="C141" s="250">
        <f>VLOOKUP(A141,'1'!A:BF,4,0)</f>
        <v>103</v>
      </c>
      <c r="D141" s="250" t="str">
        <f>VLOOKUP(A141,'1'!A:BF,5,0)</f>
        <v>POLANCO CABRERA PEDRO CLAVER</v>
      </c>
      <c r="E141" s="342">
        <f>VLOOKUP(A141,'1'!A:BF,16,0)</f>
        <v>1412000</v>
      </c>
      <c r="F141" s="343">
        <f>VLOOKUP(A141,'1'!A:BF,58,0)</f>
        <v>15532000</v>
      </c>
      <c r="G141" s="344" t="str">
        <f>VLOOKUP(A141,'1'!A:BF,57,0)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VLOOKUP(A142,'1'!A:BF,2,0)</f>
        <v>2 NACIONAL</v>
      </c>
      <c r="C142" s="250">
        <f>VLOOKUP(A142,'1'!A:BF,4,0)</f>
        <v>104</v>
      </c>
      <c r="D142" s="250" t="str">
        <f>VLOOKUP(A142,'1'!A:BF,5,0)</f>
        <v>GUZMAN MORENO CARLOS ANDRES</v>
      </c>
      <c r="E142" s="342">
        <f>VLOOKUP(A142,'1'!A:BF,16,0)</f>
        <v>5100000</v>
      </c>
      <c r="F142" s="343">
        <f>VLOOKUP(A142,'1'!A:BF,58,0)</f>
        <v>55930000</v>
      </c>
      <c r="G142" s="344" t="str">
        <f>VLOOKUP(A142,'1'!A:BF,57,0)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VLOOKUP(A143,'1'!A:BF,2,0)</f>
        <v>2 NACIONAL</v>
      </c>
      <c r="C143" s="250">
        <f>VLOOKUP(A143,'1'!A:BF,4,0)</f>
        <v>105</v>
      </c>
      <c r="D143" s="250" t="str">
        <f>VLOOKUP(A143,'1'!A:BF,5,0)</f>
        <v>RODRIGUEZ LOZANO MARIO FERNANDO</v>
      </c>
      <c r="E143" s="342">
        <f>VLOOKUP(A143,'1'!A:BF,16,0)</f>
        <v>6304000</v>
      </c>
      <c r="F143" s="343">
        <f>VLOOKUP(A143,'1'!A:BF,58,0)</f>
        <v>44128000</v>
      </c>
      <c r="G143" s="344" t="str">
        <f>VLOOKUP(A143,'1'!A:BF,57,0)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VLOOKUP(A144,'1'!A:BF,2,0)</f>
        <v>#N/A</v>
      </c>
      <c r="C144" s="250" t="e">
        <f>VLOOKUP(A144,'1'!A:BF,4,0)</f>
        <v>#N/A</v>
      </c>
      <c r="D144" s="250" t="e">
        <f>VLOOKUP(A144,'1'!A:BF,5,0)</f>
        <v>#N/A</v>
      </c>
      <c r="E144" s="249" t="e">
        <f>VLOOKUP(A144,'1'!A:BF,16,0)</f>
        <v>#N/A</v>
      </c>
      <c r="F144" s="343" t="e">
        <f>VLOOKUP(A144,'1'!A:BF,58,0)</f>
        <v>#N/A</v>
      </c>
      <c r="G144" s="344" t="e">
        <f>VLOOKUP(A144,'1'!A:BF,57,0)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VLOOKUP(A145,'1'!A:BF,2,0)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VLOOKUP(A146,'1'!A:BF,2,0)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VLOOKUP(A147,'1'!A:BF,2,0)</f>
        <v>2 NACIONAL</v>
      </c>
      <c r="C147" s="250">
        <f>VLOOKUP(A147,'1'!A:BF,4,0)</f>
        <v>1</v>
      </c>
      <c r="D147" s="250" t="str">
        <f>VLOOKUP(A147,'1'!A:BF,5,0)</f>
        <v>CBN MAAS S.A.S</v>
      </c>
      <c r="E147" s="342">
        <f>VLOOKUP(A147,'1'!A:BF,16,0)</f>
        <v>1725494</v>
      </c>
      <c r="F147" s="343">
        <f>VLOOKUP(A147,'1'!A:BF,58,0)</f>
        <v>16570585.5</v>
      </c>
      <c r="G147" s="344" t="str">
        <f>VLOOKUP(A147,'1'!A:BF,57,0)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VLOOKUP(A148,'1'!A:BF,2,0)</f>
        <v>2 NACIONAL</v>
      </c>
      <c r="C148" s="250">
        <f>VLOOKUP(A148,'1'!A:BF,4,0)</f>
        <v>2</v>
      </c>
      <c r="D148" s="250" t="str">
        <f>VLOOKUP(A148,'1'!A:BF,5,0)</f>
        <v>GRUPO EMPRESARIAL EFRATA S.A.S</v>
      </c>
      <c r="E148" s="342">
        <f>VLOOKUP(A148,'1'!A:BF,16,0)</f>
        <v>1724028</v>
      </c>
      <c r="F148" s="343">
        <f>VLOOKUP(A148,'1'!A:BF,58,0)</f>
        <v>16493202</v>
      </c>
      <c r="G148" s="344" t="str">
        <f>VLOOKUP(A148,'1'!A:BF,57,0)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VLOOKUP(A149,'1'!A:BF,2,0)</f>
        <v>2 NACIONAL</v>
      </c>
      <c r="C149" s="250">
        <f>VLOOKUP(A149,'1'!A:BF,4,0)</f>
        <v>3</v>
      </c>
      <c r="D149" s="250" t="str">
        <f>VLOOKUP(A149,'1'!A:BF,5,0)</f>
        <v>GRUPO EMPRESARIAL EFRATA S.A.S</v>
      </c>
      <c r="E149" s="342">
        <f>VLOOKUP(A149,'1'!A:BF,16,0)</f>
        <v>989925.47</v>
      </c>
      <c r="F149" s="343">
        <f>VLOOKUP(A149,'1'!A:BF,58,0)</f>
        <v>9404292</v>
      </c>
      <c r="G149" s="344" t="str">
        <f>VLOOKUP(A149,'1'!A:BF,57,0)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VLOOKUP(A150,'1'!A:BF,2,0)</f>
        <v>2 NACIONAL</v>
      </c>
      <c r="C150" s="250">
        <f>VLOOKUP(A150,'1'!A:BF,4,0)</f>
        <v>4</v>
      </c>
      <c r="D150" s="250" t="str">
        <f>VLOOKUP(A150,'1'!A:BF,5,0)</f>
        <v>GRUPO EMPRESARIAL EFRATA S.A.S</v>
      </c>
      <c r="E150" s="342">
        <f>VLOOKUP(A150,'1'!A:BF,16,0)</f>
        <v>1000023</v>
      </c>
      <c r="F150" s="343">
        <f>VLOOKUP(A150,'1'!A:BF,58,0)</f>
        <v>9266880</v>
      </c>
      <c r="G150" s="344" t="str">
        <f>VLOOKUP(A150,'1'!A:BF,57,0)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VLOOKUP(A151,'1'!A:BF,2,0)</f>
        <v>2 NACIONAL</v>
      </c>
      <c r="C151" s="250">
        <f>VLOOKUP(A151,'1'!A:BF,4,0)</f>
        <v>1</v>
      </c>
      <c r="D151" s="250" t="str">
        <f>VLOOKUP(A151,'1'!A:BF,5,0)</f>
        <v>YSTER HERRERA FUENTES / SERVICIOS INTEGRALES FUMIALFA</v>
      </c>
      <c r="E151" s="249">
        <f>VLOOKUP(A151,'1'!A:BF,16,0)</f>
        <v>0</v>
      </c>
      <c r="F151" s="343">
        <f>VLOOKUP(A151,'1'!A:BF,58,0)</f>
        <v>2591500</v>
      </c>
      <c r="G151" s="344" t="str">
        <f>VLOOKUP(A151,'1'!A:BF,57,0)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VLOOKUP(A152,'1'!A:BF,2,0)</f>
        <v>2 NACIONAL</v>
      </c>
      <c r="C152" s="250">
        <f>VLOOKUP(A152,'1'!A:BF,4,0)</f>
        <v>2</v>
      </c>
      <c r="D152" s="250" t="str">
        <f>VLOOKUP(A152,'1'!A:BF,5,0)</f>
        <v>GLORIA YANETH GOMEZ CESPEDES</v>
      </c>
      <c r="E152" s="342">
        <f>VLOOKUP(A152,'1'!A:BF,16,0)</f>
        <v>800000</v>
      </c>
      <c r="F152" s="343">
        <f>VLOOKUP(A152,'1'!A:BF,58,0)</f>
        <v>5600000</v>
      </c>
      <c r="G152" s="344" t="str">
        <f>VLOOKUP(A152,'1'!A:BF,57,0)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VLOOKUP(A153,'1'!A:BF,2,0)</f>
        <v>2 NACIONAL</v>
      </c>
      <c r="C153" s="250">
        <f>VLOOKUP(A153,'1'!A:BF,4,0)</f>
        <v>2</v>
      </c>
      <c r="D153" s="250" t="str">
        <f>VLOOKUP(A153,'1'!A:BF,5,0)</f>
        <v>CONSTRUPROYECTOS INTEGRALES DE COLOMBIA CONINCO S.A.S</v>
      </c>
      <c r="E153" s="342">
        <f>VLOOKUP(A153,'1'!A:BF,16,0)</f>
        <v>0</v>
      </c>
      <c r="F153" s="343">
        <f>VLOOKUP(A153,'1'!A:BF,58,0)</f>
        <v>1865000</v>
      </c>
      <c r="G153" s="344" t="str">
        <f>VLOOKUP(A153,'1'!A:BF,57,0)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VLOOKUP(A154,'1'!A:BF,2,0)</f>
        <v>#N/A</v>
      </c>
      <c r="C154" s="250" t="e">
        <f>VLOOKUP(A154,'1'!A:BF,4,0)</f>
        <v>#N/A</v>
      </c>
      <c r="D154" s="250" t="e">
        <f>VLOOKUP(A154,'1'!A:BF,5,0)</f>
        <v>#N/A</v>
      </c>
      <c r="E154" s="249" t="e">
        <f>VLOOKUP(A154,'1'!A:BF,16,0)</f>
        <v>#N/A</v>
      </c>
      <c r="F154" s="343" t="e">
        <f>VLOOKUP(A154,'1'!A:BF,58,0)</f>
        <v>#N/A</v>
      </c>
      <c r="G154" s="344" t="e">
        <f>VLOOKUP(A154,'1'!A:BF,57,0)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VLOOKUP(A155,'1'!A:BF,2,0)</f>
        <v>#N/A</v>
      </c>
      <c r="C155" s="250" t="e">
        <f>VLOOKUP(A155,'1'!A:BF,4,0)</f>
        <v>#N/A</v>
      </c>
      <c r="D155" s="250" t="e">
        <f>VLOOKUP(A155,'1'!A:BF,5,0)</f>
        <v>#N/A</v>
      </c>
      <c r="E155" s="249" t="e">
        <f>VLOOKUP(A155,'1'!A:BF,16,0)</f>
        <v>#N/A</v>
      </c>
      <c r="F155" s="343" t="e">
        <f>VLOOKUP(A155,'1'!A:BF,58,0)</f>
        <v>#N/A</v>
      </c>
      <c r="G155" s="344" t="e">
        <f>VLOOKUP(A155,'1'!A:BF,57,0)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VLOOKUP(A156,'1'!A:BF,2,0)</f>
        <v>#N/A</v>
      </c>
      <c r="C156" s="250" t="e">
        <f>VLOOKUP(A156,'1'!A:BF,4,0)</f>
        <v>#N/A</v>
      </c>
      <c r="D156" s="250" t="e">
        <f>VLOOKUP(A156,'1'!A:BF,5,0)</f>
        <v>#N/A</v>
      </c>
      <c r="E156" s="249" t="e">
        <f>VLOOKUP(A156,'1'!A:BF,16,0)</f>
        <v>#N/A</v>
      </c>
      <c r="F156" s="343" t="e">
        <f>VLOOKUP(A156,'1'!A:BF,58,0)</f>
        <v>#N/A</v>
      </c>
      <c r="G156" s="344" t="e">
        <f>VLOOKUP(A156,'1'!A:BF,57,0)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VLOOKUP(A157,'1'!A:BF,2,0)</f>
        <v>#N/A</v>
      </c>
      <c r="C157" s="250" t="e">
        <f>VLOOKUP(A157,'1'!A:BF,4,0)</f>
        <v>#N/A</v>
      </c>
      <c r="D157" s="250" t="e">
        <f>VLOOKUP(A157,'1'!A:BF,5,0)</f>
        <v>#N/A</v>
      </c>
      <c r="E157" s="249" t="e">
        <f>VLOOKUP(A157,'1'!A:BF,16,0)</f>
        <v>#N/A</v>
      </c>
      <c r="F157" s="343" t="e">
        <f>VLOOKUP(A157,'1'!A:BF,58,0)</f>
        <v>#N/A</v>
      </c>
      <c r="G157" s="344" t="e">
        <f>VLOOKUP(A157,'1'!A:BF,57,0)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VLOOKUP(A158,'1'!A:BF,2,0)</f>
        <v>#N/A</v>
      </c>
      <c r="C158" s="250" t="e">
        <f>VLOOKUP(A158,'1'!A:BF,4,0)</f>
        <v>#N/A</v>
      </c>
      <c r="D158" s="250" t="e">
        <f>VLOOKUP(A158,'1'!A:BF,5,0)</f>
        <v>#N/A</v>
      </c>
      <c r="E158" s="249" t="e">
        <f>VLOOKUP(A158,'1'!A:BF,16,0)</f>
        <v>#N/A</v>
      </c>
      <c r="F158" s="343" t="e">
        <f>VLOOKUP(A158,'1'!A:BF,58,0)</f>
        <v>#N/A</v>
      </c>
      <c r="G158" s="344" t="e">
        <f>VLOOKUP(A158,'1'!A:BF,57,0)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VLOOKUP(A159,'1'!A:BF,2,0)</f>
        <v>#N/A</v>
      </c>
      <c r="C159" s="250" t="e">
        <f>VLOOKUP(A159,'1'!A:BF,4,0)</f>
        <v>#N/A</v>
      </c>
      <c r="D159" s="250" t="e">
        <f>VLOOKUP(A159,'1'!A:BF,5,0)</f>
        <v>#N/A</v>
      </c>
      <c r="E159" s="249" t="e">
        <f>VLOOKUP(A159,'1'!A:BF,16,0)</f>
        <v>#N/A</v>
      </c>
      <c r="F159" s="343" t="e">
        <f>VLOOKUP(A159,'1'!A:BF,58,0)</f>
        <v>#N/A</v>
      </c>
      <c r="G159" s="344" t="e">
        <f>VLOOKUP(A159,'1'!A:BF,57,0)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VLOOKUP(A160,'1'!A:BF,2,0)</f>
        <v>#N/A</v>
      </c>
      <c r="C160" s="250" t="e">
        <f>VLOOKUP(A160,'1'!A:BF,4,0)</f>
        <v>#N/A</v>
      </c>
      <c r="D160" s="250" t="e">
        <f>VLOOKUP(A160,'1'!A:BF,5,0)</f>
        <v>#N/A</v>
      </c>
      <c r="E160" s="249" t="e">
        <f>VLOOKUP(A160,'1'!A:BF,16,0)</f>
        <v>#N/A</v>
      </c>
      <c r="F160" s="343" t="e">
        <f>VLOOKUP(A160,'1'!A:BF,58,0)</f>
        <v>#N/A</v>
      </c>
      <c r="G160" s="344" t="e">
        <f>VLOOKUP(A160,'1'!A:BF,57,0)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VLOOKUP(A161,'1'!A:BF,2,0)</f>
        <v>#N/A</v>
      </c>
      <c r="C161" s="250" t="e">
        <f>VLOOKUP(A161,'1'!A:BF,4,0)</f>
        <v>#N/A</v>
      </c>
      <c r="D161" s="250" t="e">
        <f>VLOOKUP(A161,'1'!A:BF,5,0)</f>
        <v>#N/A</v>
      </c>
      <c r="E161" s="249" t="e">
        <f>VLOOKUP(A161,'1'!A:BF,16,0)</f>
        <v>#N/A</v>
      </c>
      <c r="F161" s="343" t="e">
        <f>VLOOKUP(A161,'1'!A:BF,58,0)</f>
        <v>#N/A</v>
      </c>
      <c r="G161" s="344" t="e">
        <f>VLOOKUP(A161,'1'!A:BF,57,0)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VLOOKUP(A162,'1'!A:BF,2,0)</f>
        <v>#N/A</v>
      </c>
      <c r="C162" s="250" t="e">
        <f>VLOOKUP(A162,'1'!A:BF,4,0)</f>
        <v>#N/A</v>
      </c>
      <c r="D162" s="250" t="e">
        <f>VLOOKUP(A162,'1'!A:BF,5,0)</f>
        <v>#N/A</v>
      </c>
      <c r="E162" s="249" t="e">
        <f>VLOOKUP(A162,'1'!A:BF,16,0)</f>
        <v>#N/A</v>
      </c>
      <c r="F162" s="343" t="e">
        <f>VLOOKUP(A162,'1'!A:BF,58,0)</f>
        <v>#N/A</v>
      </c>
      <c r="G162" s="344" t="e">
        <f>VLOOKUP(A162,'1'!A:BF,57,0)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VLOOKUP(A163,'1'!A:BF,2,0)</f>
        <v>#N/A</v>
      </c>
      <c r="C163" s="250" t="e">
        <f>VLOOKUP(A163,'1'!A:BF,4,0)</f>
        <v>#N/A</v>
      </c>
      <c r="D163" s="250" t="e">
        <f>VLOOKUP(A163,'1'!A:BF,5,0)</f>
        <v>#N/A</v>
      </c>
      <c r="E163" s="249" t="e">
        <f>VLOOKUP(A163,'1'!A:BF,16,0)</f>
        <v>#N/A</v>
      </c>
      <c r="F163" s="343" t="e">
        <f>VLOOKUP(A163,'1'!A:BF,58,0)</f>
        <v>#N/A</v>
      </c>
      <c r="G163" s="344" t="e">
        <f>VLOOKUP(A163,'1'!A:BF,57,0)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VLOOKUP(A164,'1'!A:BF,2,0)</f>
        <v>#N/A</v>
      </c>
      <c r="C164" s="250" t="e">
        <f>VLOOKUP(A164,'1'!A:BF,4,0)</f>
        <v>#N/A</v>
      </c>
      <c r="D164" s="250" t="e">
        <f>VLOOKUP(A164,'1'!A:BF,5,0)</f>
        <v>#N/A</v>
      </c>
      <c r="E164" s="249" t="e">
        <f>VLOOKUP(A164,'1'!A:BF,16,0)</f>
        <v>#N/A</v>
      </c>
      <c r="F164" s="343" t="e">
        <f>VLOOKUP(A164,'1'!A:BF,58,0)</f>
        <v>#N/A</v>
      </c>
      <c r="G164" s="344" t="e">
        <f>VLOOKUP(A164,'1'!A:BF,57,0)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VLOOKUP(A165,'1'!A:BF,2,0)</f>
        <v>#N/A</v>
      </c>
      <c r="C165" s="250" t="e">
        <f>VLOOKUP(A165,'1'!A:BF,4,0)</f>
        <v>#N/A</v>
      </c>
      <c r="D165" s="250" t="e">
        <f>VLOOKUP(A165,'1'!A:BF,5,0)</f>
        <v>#N/A</v>
      </c>
      <c r="E165" s="249" t="e">
        <f>VLOOKUP(A165,'1'!A:BF,16,0)</f>
        <v>#N/A</v>
      </c>
      <c r="F165" s="343" t="e">
        <f>VLOOKUP(A165,'1'!A:BF,58,0)</f>
        <v>#N/A</v>
      </c>
      <c r="G165" s="344" t="e">
        <f>VLOOKUP(A165,'1'!A:BF,57,0)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VLOOKUP(A166,'1'!A:BF,2,0)</f>
        <v>#N/A</v>
      </c>
      <c r="C166" s="250" t="e">
        <f>VLOOKUP(A166,'1'!A:BF,4,0)</f>
        <v>#N/A</v>
      </c>
      <c r="D166" s="250" t="e">
        <f>VLOOKUP(A166,'1'!A:BF,5,0)</f>
        <v>#N/A</v>
      </c>
      <c r="E166" s="249" t="e">
        <f>VLOOKUP(A166,'1'!A:BF,16,0)</f>
        <v>#N/A</v>
      </c>
      <c r="F166" s="343" t="e">
        <f>VLOOKUP(A166,'1'!A:BF,58,0)</f>
        <v>#N/A</v>
      </c>
      <c r="G166" s="344" t="e">
        <f>VLOOKUP(A166,'1'!A:BF,57,0)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VLOOKUP(A167,'1'!A:BF,2,0)</f>
        <v>#N/A</v>
      </c>
      <c r="C167" s="250" t="e">
        <f>VLOOKUP(A167,'1'!A:BF,4,0)</f>
        <v>#N/A</v>
      </c>
      <c r="D167" s="250" t="e">
        <f>VLOOKUP(A167,'1'!A:BF,5,0)</f>
        <v>#N/A</v>
      </c>
      <c r="E167" s="249" t="e">
        <f>VLOOKUP(A167,'1'!A:BF,16,0)</f>
        <v>#N/A</v>
      </c>
      <c r="F167" s="343" t="e">
        <f>VLOOKUP(A167,'1'!A:BF,58,0)</f>
        <v>#N/A</v>
      </c>
      <c r="G167" s="344" t="e">
        <f>VLOOKUP(A167,'1'!A:BF,57,0)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VLOOKUP(A168,'1'!A:BF,2,0)</f>
        <v>#N/A</v>
      </c>
      <c r="C168" s="250" t="e">
        <f>VLOOKUP(A168,'1'!A:BF,4,0)</f>
        <v>#N/A</v>
      </c>
      <c r="D168" s="250" t="e">
        <f>VLOOKUP(A168,'1'!A:BF,5,0)</f>
        <v>#N/A</v>
      </c>
      <c r="E168" s="249" t="e">
        <f>VLOOKUP(A168,'1'!A:BF,16,0)</f>
        <v>#N/A</v>
      </c>
      <c r="F168" s="343" t="e">
        <f>VLOOKUP(A168,'1'!A:BF,58,0)</f>
        <v>#N/A</v>
      </c>
      <c r="G168" s="344" t="e">
        <f>VLOOKUP(A168,'1'!A:BF,57,0)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VLOOKUP(A169,'1'!A:BF,2,0)</f>
        <v>#N/A</v>
      </c>
      <c r="C169" s="250" t="e">
        <f>VLOOKUP(A169,'1'!A:BF,4,0)</f>
        <v>#N/A</v>
      </c>
      <c r="D169" s="250" t="e">
        <f>VLOOKUP(A169,'1'!A:BF,5,0)</f>
        <v>#N/A</v>
      </c>
      <c r="E169" s="249" t="e">
        <f>VLOOKUP(A169,'1'!A:BF,16,0)</f>
        <v>#N/A</v>
      </c>
      <c r="F169" s="343" t="e">
        <f>VLOOKUP(A169,'1'!A:BF,58,0)</f>
        <v>#N/A</v>
      </c>
      <c r="G169" s="344" t="e">
        <f>VLOOKUP(A169,'1'!A:BF,57,0)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VLOOKUP(A170,'1'!A:BF,2,0)</f>
        <v>#N/A</v>
      </c>
      <c r="C170" s="250" t="e">
        <f>VLOOKUP(A170,'1'!A:BF,4,0)</f>
        <v>#N/A</v>
      </c>
      <c r="D170" s="250" t="e">
        <f>VLOOKUP(A170,'1'!A:BF,5,0)</f>
        <v>#N/A</v>
      </c>
      <c r="E170" s="249" t="e">
        <f>VLOOKUP(A170,'1'!A:BF,16,0)</f>
        <v>#N/A</v>
      </c>
      <c r="F170" s="343" t="e">
        <f>VLOOKUP(A170,'1'!A:BF,58,0)</f>
        <v>#N/A</v>
      </c>
      <c r="G170" s="344" t="e">
        <f>VLOOKUP(A170,'1'!A:BF,57,0)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VLOOKUP(A171,'1'!A:BF,2,0)</f>
        <v>#N/A</v>
      </c>
      <c r="C171" s="250" t="e">
        <f>VLOOKUP(A171,'1'!A:BF,4,0)</f>
        <v>#N/A</v>
      </c>
      <c r="D171" s="250" t="e">
        <f>VLOOKUP(A171,'1'!A:BF,5,0)</f>
        <v>#N/A</v>
      </c>
      <c r="E171" s="249" t="e">
        <f>VLOOKUP(A171,'1'!A:BF,16,0)</f>
        <v>#N/A</v>
      </c>
      <c r="F171" s="343" t="e">
        <f>VLOOKUP(A171,'1'!A:BF,58,0)</f>
        <v>#N/A</v>
      </c>
      <c r="G171" s="344" t="e">
        <f>VLOOKUP(A171,'1'!A:BF,57,0)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VLOOKUP(A172,'1'!A:BF,2,0)</f>
        <v>#N/A</v>
      </c>
      <c r="C172" s="250" t="e">
        <f>VLOOKUP(A172,'1'!A:BF,4,0)</f>
        <v>#N/A</v>
      </c>
      <c r="D172" s="250" t="e">
        <f>VLOOKUP(A172,'1'!A:BF,5,0)</f>
        <v>#N/A</v>
      </c>
      <c r="E172" s="249" t="e">
        <f>VLOOKUP(A172,'1'!A:BF,16,0)</f>
        <v>#N/A</v>
      </c>
      <c r="F172" s="343" t="e">
        <f>VLOOKUP(A172,'1'!A:BF,58,0)</f>
        <v>#N/A</v>
      </c>
      <c r="G172" s="344" t="e">
        <f>VLOOKUP(A172,'1'!A:BF,57,0)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VLOOKUP(A173,'1'!A:BF,2,0)</f>
        <v>#N/A</v>
      </c>
      <c r="C173" s="250" t="e">
        <f>VLOOKUP(A173,'1'!A:BF,4,0)</f>
        <v>#N/A</v>
      </c>
      <c r="D173" s="250" t="e">
        <f>VLOOKUP(A173,'1'!A:BF,5,0)</f>
        <v>#N/A</v>
      </c>
      <c r="E173" s="249" t="e">
        <f>VLOOKUP(A173,'1'!A:BF,16,0)</f>
        <v>#N/A</v>
      </c>
      <c r="F173" s="343" t="e">
        <f>VLOOKUP(A173,'1'!A:BF,58,0)</f>
        <v>#N/A</v>
      </c>
      <c r="G173" s="344" t="e">
        <f>VLOOKUP(A173,'1'!A:BF,57,0)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VLOOKUP(A174,'1'!A:BF,2,0)</f>
        <v>#N/A</v>
      </c>
      <c r="C174" s="250" t="e">
        <f>VLOOKUP(A174,'1'!A:BF,4,0)</f>
        <v>#N/A</v>
      </c>
      <c r="D174" s="250" t="e">
        <f>VLOOKUP(A174,'1'!A:BF,5,0)</f>
        <v>#N/A</v>
      </c>
      <c r="E174" s="249" t="e">
        <f>VLOOKUP(A174,'1'!A:BF,16,0)</f>
        <v>#N/A</v>
      </c>
      <c r="F174" s="343" t="e">
        <f>VLOOKUP(A174,'1'!A:BF,58,0)</f>
        <v>#N/A</v>
      </c>
      <c r="G174" s="344" t="e">
        <f>VLOOKUP(A174,'1'!A:BF,57,0)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VLOOKUP(A175,'1'!A:BF,2,0)</f>
        <v>#N/A</v>
      </c>
      <c r="C175" s="250" t="e">
        <f>VLOOKUP(A175,'1'!A:BF,4,0)</f>
        <v>#N/A</v>
      </c>
      <c r="D175" s="250" t="e">
        <f>VLOOKUP(A175,'1'!A:BF,5,0)</f>
        <v>#N/A</v>
      </c>
      <c r="E175" s="249" t="e">
        <f>VLOOKUP(A175,'1'!A:BF,16,0)</f>
        <v>#N/A</v>
      </c>
      <c r="F175" s="343" t="e">
        <f>VLOOKUP(A175,'1'!A:BF,58,0)</f>
        <v>#N/A</v>
      </c>
      <c r="G175" s="344" t="e">
        <f>VLOOKUP(A175,'1'!A:BF,57,0)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VLOOKUP(A176,'1'!A:BF,2,0)</f>
        <v>#N/A</v>
      </c>
      <c r="C176" s="250" t="e">
        <f>VLOOKUP(A176,'1'!A:BF,4,0)</f>
        <v>#N/A</v>
      </c>
      <c r="D176" s="250" t="e">
        <f>VLOOKUP(A176,'1'!A:BF,5,0)</f>
        <v>#N/A</v>
      </c>
      <c r="E176" s="249" t="e">
        <f>VLOOKUP(A176,'1'!A:BF,16,0)</f>
        <v>#N/A</v>
      </c>
      <c r="F176" s="343" t="e">
        <f>VLOOKUP(A176,'1'!A:BF,58,0)</f>
        <v>#N/A</v>
      </c>
      <c r="G176" s="344" t="e">
        <f>VLOOKUP(A176,'1'!A:BF,57,0)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VLOOKUP(A177,'1'!A:BF,2,0)</f>
        <v>#N/A</v>
      </c>
      <c r="C177" s="250" t="e">
        <f>VLOOKUP(A177,'1'!A:BF,4,0)</f>
        <v>#N/A</v>
      </c>
      <c r="D177" s="250" t="e">
        <f>VLOOKUP(A177,'1'!A:BF,5,0)</f>
        <v>#N/A</v>
      </c>
      <c r="E177" s="249" t="e">
        <f>VLOOKUP(A177,'1'!A:BF,16,0)</f>
        <v>#N/A</v>
      </c>
      <c r="F177" s="343" t="e">
        <f>VLOOKUP(A177,'1'!A:BF,58,0)</f>
        <v>#N/A</v>
      </c>
      <c r="G177" s="344" t="e">
        <f>VLOOKUP(A177,'1'!A:BF,57,0)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VLOOKUP(A178,'1'!A:BF,2,0)</f>
        <v>#N/A</v>
      </c>
      <c r="C178" s="250" t="e">
        <f>VLOOKUP(A178,'1'!A:BF,4,0)</f>
        <v>#N/A</v>
      </c>
      <c r="D178" s="250" t="e">
        <f>VLOOKUP(A178,'1'!A:BF,5,0)</f>
        <v>#N/A</v>
      </c>
      <c r="E178" s="249" t="e">
        <f>VLOOKUP(A178,'1'!A:BF,16,0)</f>
        <v>#N/A</v>
      </c>
      <c r="F178" s="343" t="e">
        <f>VLOOKUP(A178,'1'!A:BF,58,0)</f>
        <v>#N/A</v>
      </c>
      <c r="G178" s="344" t="e">
        <f>VLOOKUP(A178,'1'!A:BF,57,0)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VLOOKUP(A179,'1'!A:BF,2,0)</f>
        <v>#N/A</v>
      </c>
      <c r="C179" s="250" t="e">
        <f>VLOOKUP(A179,'1'!A:BF,4,0)</f>
        <v>#N/A</v>
      </c>
      <c r="D179" s="250" t="e">
        <f>VLOOKUP(A179,'1'!A:BF,5,0)</f>
        <v>#N/A</v>
      </c>
      <c r="E179" s="249" t="e">
        <f>VLOOKUP(A179,'1'!A:BF,16,0)</f>
        <v>#N/A</v>
      </c>
      <c r="F179" s="343" t="e">
        <f>VLOOKUP(A179,'1'!A:BF,58,0)</f>
        <v>#N/A</v>
      </c>
      <c r="G179" s="344" t="e">
        <f>VLOOKUP(A179,'1'!A:BF,57,0)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VLOOKUP(A180,'1'!A:BF,2,0)</f>
        <v>#N/A</v>
      </c>
      <c r="C180" s="250" t="e">
        <f>VLOOKUP(A180,'1'!A:BF,4,0)</f>
        <v>#N/A</v>
      </c>
      <c r="D180" s="250" t="e">
        <f>VLOOKUP(A180,'1'!A:BF,5,0)</f>
        <v>#N/A</v>
      </c>
      <c r="E180" s="249" t="e">
        <f>VLOOKUP(A180,'1'!A:BF,16,0)</f>
        <v>#N/A</v>
      </c>
      <c r="F180" s="343" t="e">
        <f>VLOOKUP(A180,'1'!A:BF,58,0)</f>
        <v>#N/A</v>
      </c>
      <c r="G180" s="344" t="e">
        <f>VLOOKUP(A180,'1'!A:BF,57,0)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VLOOKUP(A181,'1'!A:BF,2,0)</f>
        <v>#N/A</v>
      </c>
      <c r="C181" s="250" t="e">
        <f>VLOOKUP(A181,'1'!A:BF,4,0)</f>
        <v>#N/A</v>
      </c>
      <c r="D181" s="250" t="e">
        <f>VLOOKUP(A181,'1'!A:BF,5,0)</f>
        <v>#N/A</v>
      </c>
      <c r="E181" s="249" t="e">
        <f>VLOOKUP(A181,'1'!A:BF,16,0)</f>
        <v>#N/A</v>
      </c>
      <c r="F181" s="343" t="e">
        <f>VLOOKUP(A181,'1'!A:BF,58,0)</f>
        <v>#N/A</v>
      </c>
      <c r="G181" s="344" t="e">
        <f>VLOOKUP(A181,'1'!A:BF,57,0)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VLOOKUP(A182,'1'!A:BF,2,0)</f>
        <v>#N/A</v>
      </c>
      <c r="C182" s="250" t="e">
        <f>VLOOKUP(A182,'1'!A:BF,4,0)</f>
        <v>#N/A</v>
      </c>
      <c r="D182" s="250" t="e">
        <f>VLOOKUP(A182,'1'!A:BF,5,0)</f>
        <v>#N/A</v>
      </c>
      <c r="E182" s="249" t="e">
        <f>VLOOKUP(A182,'1'!A:BF,16,0)</f>
        <v>#N/A</v>
      </c>
      <c r="F182" s="343" t="e">
        <f>VLOOKUP(A182,'1'!A:BF,58,0)</f>
        <v>#N/A</v>
      </c>
      <c r="G182" s="344" t="e">
        <f>VLOOKUP(A182,'1'!A:BF,57,0)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VLOOKUP(A183,'1'!A:BF,2,0)</f>
        <v>#N/A</v>
      </c>
      <c r="C183" s="250" t="e">
        <f>VLOOKUP(A183,'1'!A:BF,4,0)</f>
        <v>#N/A</v>
      </c>
      <c r="D183" s="250" t="e">
        <f>VLOOKUP(A183,'1'!A:BF,5,0)</f>
        <v>#N/A</v>
      </c>
      <c r="E183" s="249" t="e">
        <f>VLOOKUP(A183,'1'!A:BF,16,0)</f>
        <v>#N/A</v>
      </c>
      <c r="F183" s="343" t="e">
        <f>VLOOKUP(A183,'1'!A:BF,58,0)</f>
        <v>#N/A</v>
      </c>
      <c r="G183" s="344" t="e">
        <f>VLOOKUP(A183,'1'!A:BF,57,0)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VLOOKUP(A184,'1'!A:BF,2,0)</f>
        <v>#N/A</v>
      </c>
      <c r="C184" s="250" t="e">
        <f>VLOOKUP(A184,'1'!A:BF,4,0)</f>
        <v>#N/A</v>
      </c>
      <c r="D184" s="250" t="e">
        <f>VLOOKUP(A184,'1'!A:BF,5,0)</f>
        <v>#N/A</v>
      </c>
      <c r="E184" s="249" t="e">
        <f>VLOOKUP(A184,'1'!A:BF,16,0)</f>
        <v>#N/A</v>
      </c>
      <c r="F184" s="343" t="e">
        <f>VLOOKUP(A184,'1'!A:BF,58,0)</f>
        <v>#N/A</v>
      </c>
      <c r="G184" s="344" t="e">
        <f>VLOOKUP(A184,'1'!A:BF,57,0)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VLOOKUP(A185,'1'!A:BF,2,0)</f>
        <v>#N/A</v>
      </c>
      <c r="C185" s="250" t="e">
        <f>VLOOKUP(A185,'1'!A:BF,4,0)</f>
        <v>#N/A</v>
      </c>
      <c r="D185" s="250" t="e">
        <f>VLOOKUP(A185,'1'!A:BF,5,0)</f>
        <v>#N/A</v>
      </c>
      <c r="E185" s="249" t="e">
        <f>VLOOKUP(A185,'1'!A:BF,16,0)</f>
        <v>#N/A</v>
      </c>
      <c r="F185" s="343" t="e">
        <f>VLOOKUP(A185,'1'!A:BF,58,0)</f>
        <v>#N/A</v>
      </c>
      <c r="G185" s="344" t="e">
        <f>VLOOKUP(A185,'1'!A:BF,57,0)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VLOOKUP(A186,'1'!A:BF,2,0)</f>
        <v>#N/A</v>
      </c>
      <c r="C186" s="250" t="e">
        <f>VLOOKUP(A186,'1'!A:BF,4,0)</f>
        <v>#N/A</v>
      </c>
      <c r="D186" s="250" t="e">
        <f>VLOOKUP(A186,'1'!A:BF,5,0)</f>
        <v>#N/A</v>
      </c>
      <c r="E186" s="249" t="e">
        <f>VLOOKUP(A186,'1'!A:BF,16,0)</f>
        <v>#N/A</v>
      </c>
      <c r="F186" s="343" t="e">
        <f>VLOOKUP(A186,'1'!A:BF,58,0)</f>
        <v>#N/A</v>
      </c>
      <c r="G186" s="344" t="e">
        <f>VLOOKUP(A186,'1'!A:BF,57,0)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VLOOKUP(A187,'1'!A:BF,2,0)</f>
        <v>#N/A</v>
      </c>
      <c r="C187" s="250" t="e">
        <f>VLOOKUP(A187,'1'!A:BF,4,0)</f>
        <v>#N/A</v>
      </c>
      <c r="D187" s="250" t="e">
        <f>VLOOKUP(A187,'1'!A:BF,5,0)</f>
        <v>#N/A</v>
      </c>
      <c r="E187" s="249" t="e">
        <f>VLOOKUP(A187,'1'!A:BF,16,0)</f>
        <v>#N/A</v>
      </c>
      <c r="F187" s="343" t="e">
        <f>VLOOKUP(A187,'1'!A:BF,58,0)</f>
        <v>#N/A</v>
      </c>
      <c r="G187" s="344" t="e">
        <f>VLOOKUP(A187,'1'!A:BF,57,0)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VLOOKUP(A188,'1'!A:BF,2,0)</f>
        <v>#N/A</v>
      </c>
      <c r="C188" s="250" t="e">
        <f>VLOOKUP(A188,'1'!A:BF,4,0)</f>
        <v>#N/A</v>
      </c>
      <c r="D188" s="250" t="e">
        <f>VLOOKUP(A188,'1'!A:BF,5,0)</f>
        <v>#N/A</v>
      </c>
      <c r="E188" s="249" t="e">
        <f>VLOOKUP(A188,'1'!A:BF,16,0)</f>
        <v>#N/A</v>
      </c>
      <c r="F188" s="343" t="e">
        <f>VLOOKUP(A188,'1'!A:BF,58,0)</f>
        <v>#N/A</v>
      </c>
      <c r="G188" s="344" t="e">
        <f>VLOOKUP(A188,'1'!A:BF,57,0)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VLOOKUP(A189,'1'!A:BF,2,0)</f>
        <v>#N/A</v>
      </c>
      <c r="C189" s="250" t="e">
        <f>VLOOKUP(A189,'1'!A:BF,4,0)</f>
        <v>#N/A</v>
      </c>
      <c r="D189" s="250" t="e">
        <f>VLOOKUP(A189,'1'!A:BF,5,0)</f>
        <v>#N/A</v>
      </c>
      <c r="E189" s="249" t="e">
        <f>VLOOKUP(A189,'1'!A:BF,16,0)</f>
        <v>#N/A</v>
      </c>
      <c r="F189" s="343" t="e">
        <f>VLOOKUP(A189,'1'!A:BF,58,0)</f>
        <v>#N/A</v>
      </c>
      <c r="G189" s="344" t="e">
        <f>VLOOKUP(A189,'1'!A:BF,57,0)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VLOOKUP(A190,'1'!A:BF,2,0)</f>
        <v>#N/A</v>
      </c>
      <c r="C190" s="250" t="e">
        <f>VLOOKUP(A190,'1'!A:BF,4,0)</f>
        <v>#N/A</v>
      </c>
      <c r="D190" s="250" t="e">
        <f>VLOOKUP(A190,'1'!A:BF,5,0)</f>
        <v>#N/A</v>
      </c>
      <c r="E190" s="249" t="e">
        <f>VLOOKUP(A190,'1'!A:BF,16,0)</f>
        <v>#N/A</v>
      </c>
      <c r="F190" s="343" t="e">
        <f>VLOOKUP(A190,'1'!A:BF,58,0)</f>
        <v>#N/A</v>
      </c>
      <c r="G190" s="344" t="e">
        <f>VLOOKUP(A190,'1'!A:BF,57,0)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VLOOKUP(A191,'1'!A:BF,2,0)</f>
        <v>#N/A</v>
      </c>
      <c r="C191" s="250" t="e">
        <f>VLOOKUP(A191,'1'!A:BF,4,0)</f>
        <v>#N/A</v>
      </c>
      <c r="D191" s="250" t="e">
        <f>VLOOKUP(A191,'1'!A:BF,5,0)</f>
        <v>#N/A</v>
      </c>
      <c r="E191" s="249" t="e">
        <f>VLOOKUP(A191,'1'!A:BF,16,0)</f>
        <v>#N/A</v>
      </c>
      <c r="F191" s="343" t="e">
        <f>VLOOKUP(A191,'1'!A:BF,58,0)</f>
        <v>#N/A</v>
      </c>
      <c r="G191" s="344" t="e">
        <f>VLOOKUP(A191,'1'!A:BF,57,0)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VLOOKUP(A192,'1'!A:BF,2,0)</f>
        <v>#N/A</v>
      </c>
      <c r="C192" s="250" t="e">
        <f>VLOOKUP(A192,'1'!A:BF,4,0)</f>
        <v>#N/A</v>
      </c>
      <c r="D192" s="250" t="e">
        <f>VLOOKUP(A192,'1'!A:BF,5,0)</f>
        <v>#N/A</v>
      </c>
      <c r="E192" s="249" t="e">
        <f>VLOOKUP(A192,'1'!A:BF,16,0)</f>
        <v>#N/A</v>
      </c>
      <c r="F192" s="343" t="e">
        <f>VLOOKUP(A192,'1'!A:BF,58,0)</f>
        <v>#N/A</v>
      </c>
      <c r="G192" s="344" t="e">
        <f>VLOOKUP(A192,'1'!A:BF,57,0)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VLOOKUP(A193,'1'!A:BF,2,0)</f>
        <v>#N/A</v>
      </c>
      <c r="C193" s="250" t="e">
        <f>VLOOKUP(A193,'1'!A:BF,4,0)</f>
        <v>#N/A</v>
      </c>
      <c r="D193" s="250" t="e">
        <f>VLOOKUP(A193,'1'!A:BF,5,0)</f>
        <v>#N/A</v>
      </c>
      <c r="E193" s="249" t="e">
        <f>VLOOKUP(A193,'1'!A:BF,16,0)</f>
        <v>#N/A</v>
      </c>
      <c r="F193" s="343" t="e">
        <f>VLOOKUP(A193,'1'!A:BF,58,0)</f>
        <v>#N/A</v>
      </c>
      <c r="G193" s="344" t="e">
        <f>VLOOKUP(A193,'1'!A:BF,57,0)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VLOOKUP(A194,'1'!A:BF,2,0)</f>
        <v>#N/A</v>
      </c>
      <c r="C194" s="250" t="e">
        <f>VLOOKUP(A194,'1'!A:BF,4,0)</f>
        <v>#N/A</v>
      </c>
      <c r="D194" s="250" t="e">
        <f>VLOOKUP(A194,'1'!A:BF,5,0)</f>
        <v>#N/A</v>
      </c>
      <c r="E194" s="249" t="e">
        <f>VLOOKUP(A194,'1'!A:BF,16,0)</f>
        <v>#N/A</v>
      </c>
      <c r="F194" s="343" t="e">
        <f>VLOOKUP(A194,'1'!A:BF,58,0)</f>
        <v>#N/A</v>
      </c>
      <c r="G194" s="344" t="e">
        <f>VLOOKUP(A194,'1'!A:BF,57,0)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VLOOKUP(A195,'1'!A:BF,2,0)</f>
        <v>#N/A</v>
      </c>
      <c r="C195" s="250" t="e">
        <f>VLOOKUP(A195,'1'!A:BF,4,0)</f>
        <v>#N/A</v>
      </c>
      <c r="D195" s="250" t="e">
        <f>VLOOKUP(A195,'1'!A:BF,5,0)</f>
        <v>#N/A</v>
      </c>
      <c r="E195" s="249" t="e">
        <f>VLOOKUP(A195,'1'!A:BF,16,0)</f>
        <v>#N/A</v>
      </c>
      <c r="F195" s="343" t="e">
        <f>VLOOKUP(A195,'1'!A:BF,58,0)</f>
        <v>#N/A</v>
      </c>
      <c r="G195" s="344" t="e">
        <f>VLOOKUP(A195,'1'!A:BF,57,0)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VLOOKUP(A196,'1'!A:BF,2,0)</f>
        <v>#N/A</v>
      </c>
      <c r="C196" s="250" t="e">
        <f>VLOOKUP(A196,'1'!A:BF,4,0)</f>
        <v>#N/A</v>
      </c>
      <c r="D196" s="250" t="e">
        <f>VLOOKUP(A196,'1'!A:BF,5,0)</f>
        <v>#N/A</v>
      </c>
      <c r="E196" s="249" t="e">
        <f>VLOOKUP(A196,'1'!A:BF,16,0)</f>
        <v>#N/A</v>
      </c>
      <c r="F196" s="343" t="e">
        <f>VLOOKUP(A196,'1'!A:BF,58,0)</f>
        <v>#N/A</v>
      </c>
      <c r="G196" s="344" t="e">
        <f>VLOOKUP(A196,'1'!A:BF,57,0)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VLOOKUP(A197,'1'!A:BF,2,0)</f>
        <v>#N/A</v>
      </c>
      <c r="C197" s="250" t="e">
        <f>VLOOKUP(A197,'1'!A:BF,4,0)</f>
        <v>#N/A</v>
      </c>
      <c r="D197" s="250" t="e">
        <f>VLOOKUP(A197,'1'!A:BF,5,0)</f>
        <v>#N/A</v>
      </c>
      <c r="E197" s="249" t="e">
        <f>VLOOKUP(A197,'1'!A:BF,16,0)</f>
        <v>#N/A</v>
      </c>
      <c r="F197" s="343" t="e">
        <f>VLOOKUP(A197,'1'!A:BF,58,0)</f>
        <v>#N/A</v>
      </c>
      <c r="G197" s="344" t="e">
        <f>VLOOKUP(A197,'1'!A:BF,57,0)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VLOOKUP(A198,'1'!A:BF,2,0)</f>
        <v>#N/A</v>
      </c>
      <c r="C198" s="250" t="e">
        <f>VLOOKUP(A198,'1'!A:BF,4,0)</f>
        <v>#N/A</v>
      </c>
      <c r="D198" s="250" t="e">
        <f>VLOOKUP(A198,'1'!A:BF,5,0)</f>
        <v>#N/A</v>
      </c>
      <c r="E198" s="249" t="e">
        <f>VLOOKUP(A198,'1'!A:BF,16,0)</f>
        <v>#N/A</v>
      </c>
      <c r="F198" s="343" t="e">
        <f>VLOOKUP(A198,'1'!A:BF,58,0)</f>
        <v>#N/A</v>
      </c>
      <c r="G198" s="344" t="e">
        <f>VLOOKUP(A198,'1'!A:BF,57,0)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VLOOKUP(A199,'1'!A:BF,2,0)</f>
        <v>#N/A</v>
      </c>
      <c r="C199" s="250" t="e">
        <f>VLOOKUP(A199,'1'!A:BF,4,0)</f>
        <v>#N/A</v>
      </c>
      <c r="D199" s="250" t="e">
        <f>VLOOKUP(A199,'1'!A:BF,5,0)</f>
        <v>#N/A</v>
      </c>
      <c r="E199" s="249" t="e">
        <f>VLOOKUP(A199,'1'!A:BF,16,0)</f>
        <v>#N/A</v>
      </c>
      <c r="F199" s="343" t="e">
        <f>VLOOKUP(A199,'1'!A:BF,58,0)</f>
        <v>#N/A</v>
      </c>
      <c r="G199" s="344" t="e">
        <f>VLOOKUP(A199,'1'!A:BF,57,0)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VLOOKUP(A200,'1'!A:BF,2,0)</f>
        <v>#N/A</v>
      </c>
      <c r="C200" s="250" t="e">
        <f>VLOOKUP(A200,'1'!A:BF,4,0)</f>
        <v>#N/A</v>
      </c>
      <c r="D200" s="250" t="e">
        <f>VLOOKUP(A200,'1'!A:BF,5,0)</f>
        <v>#N/A</v>
      </c>
      <c r="E200" s="249" t="e">
        <f>VLOOKUP(A200,'1'!A:BF,16,0)</f>
        <v>#N/A</v>
      </c>
      <c r="F200" s="343" t="e">
        <f>VLOOKUP(A200,'1'!A:BF,58,0)</f>
        <v>#N/A</v>
      </c>
      <c r="G200" s="344" t="e">
        <f>VLOOKUP(A200,'1'!A:BF,57,0)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VLOOKUP(A201,'1'!A:BF,2,0)</f>
        <v>#N/A</v>
      </c>
      <c r="C201" s="250" t="e">
        <f>VLOOKUP(A201,'1'!A:BF,4,0)</f>
        <v>#N/A</v>
      </c>
      <c r="D201" s="250" t="e">
        <f>VLOOKUP(A201,'1'!A:BF,5,0)</f>
        <v>#N/A</v>
      </c>
      <c r="E201" s="249" t="e">
        <f>VLOOKUP(A201,'1'!A:BF,16,0)</f>
        <v>#N/A</v>
      </c>
      <c r="F201" s="343" t="e">
        <f>VLOOKUP(A201,'1'!A:BF,58,0)</f>
        <v>#N/A</v>
      </c>
      <c r="G201" s="344" t="e">
        <f>VLOOKUP(A201,'1'!A:BF,57,0)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VLOOKUP(A202,'1'!A:BF,2,0)</f>
        <v>#N/A</v>
      </c>
      <c r="C202" s="250" t="e">
        <f>VLOOKUP(A202,'1'!A:BF,4,0)</f>
        <v>#N/A</v>
      </c>
      <c r="D202" s="250" t="e">
        <f>VLOOKUP(A202,'1'!A:BF,5,0)</f>
        <v>#N/A</v>
      </c>
      <c r="E202" s="249" t="e">
        <f>VLOOKUP(A202,'1'!A:BF,16,0)</f>
        <v>#N/A</v>
      </c>
      <c r="F202" s="343" t="e">
        <f>VLOOKUP(A202,'1'!A:BF,58,0)</f>
        <v>#N/A</v>
      </c>
      <c r="G202" s="344" t="e">
        <f>VLOOKUP(A202,'1'!A:BF,57,0)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VLOOKUP(A203,'1'!A:BF,2,0)</f>
        <v>#N/A</v>
      </c>
      <c r="C203" s="250" t="e">
        <f>VLOOKUP(A203,'1'!A:BF,4,0)</f>
        <v>#N/A</v>
      </c>
      <c r="D203" s="250" t="e">
        <f>VLOOKUP(A203,'1'!A:BF,5,0)</f>
        <v>#N/A</v>
      </c>
      <c r="E203" s="249" t="e">
        <f>VLOOKUP(A203,'1'!A:BF,16,0)</f>
        <v>#N/A</v>
      </c>
      <c r="F203" s="343" t="e">
        <f>VLOOKUP(A203,'1'!A:BF,58,0)</f>
        <v>#N/A</v>
      </c>
      <c r="G203" s="344" t="e">
        <f>VLOOKUP(A203,'1'!A:BF,57,0)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VLOOKUP(A204,'1'!A:BF,2,0)</f>
        <v>#N/A</v>
      </c>
      <c r="C204" s="250" t="e">
        <f>VLOOKUP(A204,'1'!A:BF,4,0)</f>
        <v>#N/A</v>
      </c>
      <c r="D204" s="250" t="e">
        <f>VLOOKUP(A204,'1'!A:BF,5,0)</f>
        <v>#N/A</v>
      </c>
      <c r="E204" s="249" t="e">
        <f>VLOOKUP(A204,'1'!A:BF,16,0)</f>
        <v>#N/A</v>
      </c>
      <c r="F204" s="343" t="e">
        <f>VLOOKUP(A204,'1'!A:BF,58,0)</f>
        <v>#N/A</v>
      </c>
      <c r="G204" s="344" t="e">
        <f>VLOOKUP(A204,'1'!A:BF,57,0)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VLOOKUP(A205,'1'!A:BF,2,0)</f>
        <v>#N/A</v>
      </c>
      <c r="C205" s="250" t="e">
        <f>VLOOKUP(A205,'1'!A:BF,4,0)</f>
        <v>#N/A</v>
      </c>
      <c r="D205" s="250" t="e">
        <f>VLOOKUP(A205,'1'!A:BF,5,0)</f>
        <v>#N/A</v>
      </c>
      <c r="E205" s="249" t="e">
        <f>VLOOKUP(A205,'1'!A:BF,16,0)</f>
        <v>#N/A</v>
      </c>
      <c r="F205" s="343" t="e">
        <f>VLOOKUP(A205,'1'!A:BF,58,0)</f>
        <v>#N/A</v>
      </c>
      <c r="G205" s="344" t="e">
        <f>VLOOKUP(A205,'1'!A:BF,57,0)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VLOOKUP(A206,'1'!A:BF,2,0)</f>
        <v>#N/A</v>
      </c>
      <c r="C206" s="250" t="e">
        <f>VLOOKUP(A206,'1'!A:BF,4,0)</f>
        <v>#N/A</v>
      </c>
      <c r="D206" s="250" t="e">
        <f>VLOOKUP(A206,'1'!A:BF,5,0)</f>
        <v>#N/A</v>
      </c>
      <c r="E206" s="249" t="e">
        <f>VLOOKUP(A206,'1'!A:BF,16,0)</f>
        <v>#N/A</v>
      </c>
      <c r="F206" s="343" t="e">
        <f>VLOOKUP(A206,'1'!A:BF,58,0)</f>
        <v>#N/A</v>
      </c>
      <c r="G206" s="344" t="e">
        <f>VLOOKUP(A206,'1'!A:BF,57,0)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VLOOKUP(A207,'1'!A:BF,2,0)</f>
        <v>#N/A</v>
      </c>
      <c r="C207" s="250" t="e">
        <f>VLOOKUP(A207,'1'!A:BF,4,0)</f>
        <v>#N/A</v>
      </c>
      <c r="D207" s="250" t="e">
        <f>VLOOKUP(A207,'1'!A:BF,5,0)</f>
        <v>#N/A</v>
      </c>
      <c r="E207" s="249" t="e">
        <f>VLOOKUP(A207,'1'!A:BF,16,0)</f>
        <v>#N/A</v>
      </c>
      <c r="F207" s="343" t="e">
        <f>VLOOKUP(A207,'1'!A:BF,58,0)</f>
        <v>#N/A</v>
      </c>
      <c r="G207" s="344" t="e">
        <f>VLOOKUP(A207,'1'!A:BF,57,0)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VLOOKUP(A208,'1'!A:BF,2,0)</f>
        <v>#N/A</v>
      </c>
      <c r="C208" s="250" t="e">
        <f>VLOOKUP(A208,'1'!A:BF,4,0)</f>
        <v>#N/A</v>
      </c>
      <c r="D208" s="250" t="e">
        <f>VLOOKUP(A208,'1'!A:BF,5,0)</f>
        <v>#N/A</v>
      </c>
      <c r="E208" s="249" t="e">
        <f>VLOOKUP(A208,'1'!A:BF,16,0)</f>
        <v>#N/A</v>
      </c>
      <c r="F208" s="343" t="e">
        <f>VLOOKUP(A208,'1'!A:BF,58,0)</f>
        <v>#N/A</v>
      </c>
      <c r="G208" s="344" t="e">
        <f>VLOOKUP(A208,'1'!A:BF,57,0)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VLOOKUP(A209,'1'!A:BF,2,0)</f>
        <v>#N/A</v>
      </c>
      <c r="C209" s="250" t="e">
        <f>VLOOKUP(A209,'1'!A:BF,4,0)</f>
        <v>#N/A</v>
      </c>
      <c r="D209" s="250" t="e">
        <f>VLOOKUP(A209,'1'!A:BF,5,0)</f>
        <v>#N/A</v>
      </c>
      <c r="E209" s="249" t="e">
        <f>VLOOKUP(A209,'1'!A:BF,16,0)</f>
        <v>#N/A</v>
      </c>
      <c r="F209" s="343" t="e">
        <f>VLOOKUP(A209,'1'!A:BF,58,0)</f>
        <v>#N/A</v>
      </c>
      <c r="G209" s="344" t="e">
        <f>VLOOKUP(A209,'1'!A:BF,57,0)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VLOOKUP(A210,'1'!A:BF,2,0)</f>
        <v>#N/A</v>
      </c>
      <c r="C210" s="250" t="e">
        <f>VLOOKUP(A210,'1'!A:BF,4,0)</f>
        <v>#N/A</v>
      </c>
      <c r="D210" s="250" t="e">
        <f>VLOOKUP(A210,'1'!A:BF,5,0)</f>
        <v>#N/A</v>
      </c>
      <c r="E210" s="249" t="e">
        <f>VLOOKUP(A210,'1'!A:BF,16,0)</f>
        <v>#N/A</v>
      </c>
      <c r="F210" s="343" t="e">
        <f>VLOOKUP(A210,'1'!A:BF,58,0)</f>
        <v>#N/A</v>
      </c>
      <c r="G210" s="344" t="e">
        <f>VLOOKUP(A210,'1'!A:BF,57,0)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VLOOKUP(A211,'1'!A:BF,2,0)</f>
        <v>#N/A</v>
      </c>
      <c r="C211" s="250" t="e">
        <f>VLOOKUP(A211,'1'!A:BF,4,0)</f>
        <v>#N/A</v>
      </c>
      <c r="D211" s="250" t="e">
        <f>VLOOKUP(A211,'1'!A:BF,5,0)</f>
        <v>#N/A</v>
      </c>
      <c r="E211" s="249" t="e">
        <f>VLOOKUP(A211,'1'!A:BF,16,0)</f>
        <v>#N/A</v>
      </c>
      <c r="F211" s="343" t="e">
        <f>VLOOKUP(A211,'1'!A:BF,58,0)</f>
        <v>#N/A</v>
      </c>
      <c r="G211" s="344" t="e">
        <f>VLOOKUP(A211,'1'!A:BF,57,0)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VLOOKUP(A212,'1'!A:BF,2,0)</f>
        <v>#N/A</v>
      </c>
      <c r="C212" s="250" t="e">
        <f>VLOOKUP(A212,'1'!A:BF,4,0)</f>
        <v>#N/A</v>
      </c>
      <c r="D212" s="250" t="e">
        <f>VLOOKUP(A212,'1'!A:BF,5,0)</f>
        <v>#N/A</v>
      </c>
      <c r="E212" s="249" t="e">
        <f>VLOOKUP(A212,'1'!A:BF,16,0)</f>
        <v>#N/A</v>
      </c>
      <c r="F212" s="343" t="e">
        <f>VLOOKUP(A212,'1'!A:BF,58,0)</f>
        <v>#N/A</v>
      </c>
      <c r="G212" s="344" t="e">
        <f>VLOOKUP(A212,'1'!A:BF,57,0)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VLOOKUP(A213,'1'!A:BF,2,0)</f>
        <v>#N/A</v>
      </c>
      <c r="C213" s="250" t="e">
        <f>VLOOKUP(A213,'1'!A:BF,4,0)</f>
        <v>#N/A</v>
      </c>
      <c r="D213" s="250" t="e">
        <f>VLOOKUP(A213,'1'!A:BF,5,0)</f>
        <v>#N/A</v>
      </c>
      <c r="E213" s="249" t="e">
        <f>VLOOKUP(A213,'1'!A:BF,16,0)</f>
        <v>#N/A</v>
      </c>
      <c r="F213" s="343" t="e">
        <f>VLOOKUP(A213,'1'!A:BF,58,0)</f>
        <v>#N/A</v>
      </c>
      <c r="G213" s="344" t="e">
        <f>VLOOKUP(A213,'1'!A:BF,57,0)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VLOOKUP(A214,'1'!A:BF,2,0)</f>
        <v>#N/A</v>
      </c>
      <c r="C214" s="250" t="e">
        <f>VLOOKUP(A214,'1'!A:BF,4,0)</f>
        <v>#N/A</v>
      </c>
      <c r="D214" s="250" t="e">
        <f>VLOOKUP(A214,'1'!A:BF,5,0)</f>
        <v>#N/A</v>
      </c>
      <c r="E214" s="249" t="e">
        <f>VLOOKUP(A214,'1'!A:BF,16,0)</f>
        <v>#N/A</v>
      </c>
      <c r="F214" s="343" t="e">
        <f>VLOOKUP(A214,'1'!A:BF,58,0)</f>
        <v>#N/A</v>
      </c>
      <c r="G214" s="344" t="e">
        <f>VLOOKUP(A214,'1'!A:BF,57,0)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VLOOKUP(A215,'1'!A:BF,2,0)</f>
        <v>#N/A</v>
      </c>
      <c r="C215" s="250" t="e">
        <f>VLOOKUP(A215,'1'!A:BF,4,0)</f>
        <v>#N/A</v>
      </c>
      <c r="D215" s="250" t="e">
        <f>VLOOKUP(A215,'1'!A:BF,5,0)</f>
        <v>#N/A</v>
      </c>
      <c r="E215" s="249" t="e">
        <f>VLOOKUP(A215,'1'!A:BF,16,0)</f>
        <v>#N/A</v>
      </c>
      <c r="F215" s="343" t="e">
        <f>VLOOKUP(A215,'1'!A:BF,58,0)</f>
        <v>#N/A</v>
      </c>
      <c r="G215" s="344" t="e">
        <f>VLOOKUP(A215,'1'!A:BF,57,0)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VLOOKUP(A216,'1'!A:BF,2,0)</f>
        <v>#N/A</v>
      </c>
      <c r="C216" s="250" t="e">
        <f>VLOOKUP(A216,'1'!A:BF,4,0)</f>
        <v>#N/A</v>
      </c>
      <c r="D216" s="250" t="e">
        <f>VLOOKUP(A216,'1'!A:BF,5,0)</f>
        <v>#N/A</v>
      </c>
      <c r="E216" s="249" t="e">
        <f>VLOOKUP(A216,'1'!A:BF,16,0)</f>
        <v>#N/A</v>
      </c>
      <c r="F216" s="343" t="e">
        <f>VLOOKUP(A216,'1'!A:BF,58,0)</f>
        <v>#N/A</v>
      </c>
      <c r="G216" s="344" t="e">
        <f>VLOOKUP(A216,'1'!A:BF,57,0)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VLOOKUP(A217,'1'!A:BF,2,0)</f>
        <v>#N/A</v>
      </c>
      <c r="C217" s="250" t="e">
        <f>VLOOKUP(A217,'1'!A:BF,4,0)</f>
        <v>#N/A</v>
      </c>
      <c r="D217" s="250" t="e">
        <f>VLOOKUP(A217,'1'!A:BF,5,0)</f>
        <v>#N/A</v>
      </c>
      <c r="E217" s="249" t="e">
        <f>VLOOKUP(A217,'1'!A:BF,16,0)</f>
        <v>#N/A</v>
      </c>
      <c r="F217" s="343" t="e">
        <f>VLOOKUP(A217,'1'!A:BF,58,0)</f>
        <v>#N/A</v>
      </c>
      <c r="G217" s="344" t="e">
        <f>VLOOKUP(A217,'1'!A:BF,57,0)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VLOOKUP(A218,'1'!A:BF,2,0)</f>
        <v>#N/A</v>
      </c>
      <c r="C218" s="250" t="e">
        <f>VLOOKUP(A218,'1'!A:BF,4,0)</f>
        <v>#N/A</v>
      </c>
      <c r="D218" s="250" t="e">
        <f>VLOOKUP(A218,'1'!A:BF,5,0)</f>
        <v>#N/A</v>
      </c>
      <c r="E218" s="249" t="e">
        <f>VLOOKUP(A218,'1'!A:BF,16,0)</f>
        <v>#N/A</v>
      </c>
      <c r="F218" s="343" t="e">
        <f>VLOOKUP(A218,'1'!A:BF,58,0)</f>
        <v>#N/A</v>
      </c>
      <c r="G218" s="344" t="e">
        <f>VLOOKUP(A218,'1'!A:BF,57,0)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VLOOKUP(A219,'1'!A:BF,2,0)</f>
        <v>#N/A</v>
      </c>
      <c r="C219" s="250" t="e">
        <f>VLOOKUP(A219,'1'!A:BF,4,0)</f>
        <v>#N/A</v>
      </c>
      <c r="D219" s="250" t="e">
        <f>VLOOKUP(A219,'1'!A:BF,5,0)</f>
        <v>#N/A</v>
      </c>
      <c r="E219" s="249" t="e">
        <f>VLOOKUP(A219,'1'!A:BF,16,0)</f>
        <v>#N/A</v>
      </c>
      <c r="F219" s="343" t="e">
        <f>VLOOKUP(A219,'1'!A:BF,58,0)</f>
        <v>#N/A</v>
      </c>
      <c r="G219" s="344" t="e">
        <f>VLOOKUP(A219,'1'!A:BF,57,0)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VLOOKUP(A220,'1'!A:BF,2,0)</f>
        <v>#N/A</v>
      </c>
      <c r="C220" s="250" t="e">
        <f>VLOOKUP(A220,'1'!A:BF,4,0)</f>
        <v>#N/A</v>
      </c>
      <c r="D220" s="250" t="e">
        <f>VLOOKUP(A220,'1'!A:BF,5,0)</f>
        <v>#N/A</v>
      </c>
      <c r="E220" s="249" t="e">
        <f>VLOOKUP(A220,'1'!A:BF,16,0)</f>
        <v>#N/A</v>
      </c>
      <c r="F220" s="343" t="e">
        <f>VLOOKUP(A220,'1'!A:BF,58,0)</f>
        <v>#N/A</v>
      </c>
      <c r="G220" s="344" t="e">
        <f>VLOOKUP(A220,'1'!A:BF,57,0)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VLOOKUP(A221,'1'!A:BF,2,0)</f>
        <v>#N/A</v>
      </c>
      <c r="C221" s="250" t="e">
        <f>VLOOKUP(A221,'1'!A:BF,4,0)</f>
        <v>#N/A</v>
      </c>
      <c r="D221" s="250" t="e">
        <f>VLOOKUP(A221,'1'!A:BF,5,0)</f>
        <v>#N/A</v>
      </c>
      <c r="E221" s="249" t="e">
        <f>VLOOKUP(A221,'1'!A:BF,16,0)</f>
        <v>#N/A</v>
      </c>
      <c r="F221" s="343" t="e">
        <f>VLOOKUP(A221,'1'!A:BF,58,0)</f>
        <v>#N/A</v>
      </c>
      <c r="G221" s="344" t="e">
        <f>VLOOKUP(A221,'1'!A:BF,57,0)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VLOOKUP(A222,'1'!A:BF,2,0)</f>
        <v>#N/A</v>
      </c>
      <c r="C222" s="250" t="e">
        <f>VLOOKUP(A222,'1'!A:BF,4,0)</f>
        <v>#N/A</v>
      </c>
      <c r="D222" s="250" t="e">
        <f>VLOOKUP(A222,'1'!A:BF,5,0)</f>
        <v>#N/A</v>
      </c>
      <c r="E222" s="249" t="e">
        <f>VLOOKUP(A222,'1'!A:BF,16,0)</f>
        <v>#N/A</v>
      </c>
      <c r="F222" s="343" t="e">
        <f>VLOOKUP(A222,'1'!A:BF,58,0)</f>
        <v>#N/A</v>
      </c>
      <c r="G222" s="344" t="e">
        <f>VLOOKUP(A222,'1'!A:BF,57,0)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VLOOKUP(A223,'1'!A:BF,2,0)</f>
        <v>#N/A</v>
      </c>
      <c r="C223" s="250" t="e">
        <f>VLOOKUP(A223,'1'!A:BF,4,0)</f>
        <v>#N/A</v>
      </c>
      <c r="D223" s="250" t="e">
        <f>VLOOKUP(A223,'1'!A:BF,5,0)</f>
        <v>#N/A</v>
      </c>
      <c r="E223" s="249" t="e">
        <f>VLOOKUP(A223,'1'!A:BF,16,0)</f>
        <v>#N/A</v>
      </c>
      <c r="F223" s="343" t="e">
        <f>VLOOKUP(A223,'1'!A:BF,58,0)</f>
        <v>#N/A</v>
      </c>
      <c r="G223" s="344" t="e">
        <f>VLOOKUP(A223,'1'!A:BF,57,0)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VLOOKUP(A224,'1'!A:BF,2,0)</f>
        <v>#N/A</v>
      </c>
      <c r="C224" s="250" t="e">
        <f>VLOOKUP(A224,'1'!A:BF,4,0)</f>
        <v>#N/A</v>
      </c>
      <c r="D224" s="250" t="e">
        <f>VLOOKUP(A224,'1'!A:BF,5,0)</f>
        <v>#N/A</v>
      </c>
      <c r="E224" s="249" t="e">
        <f>VLOOKUP(A224,'1'!A:BF,16,0)</f>
        <v>#N/A</v>
      </c>
      <c r="F224" s="343" t="e">
        <f>VLOOKUP(A224,'1'!A:BF,58,0)</f>
        <v>#N/A</v>
      </c>
      <c r="G224" s="344" t="e">
        <f>VLOOKUP(A224,'1'!A:BF,57,0)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VLOOKUP(A225,'1'!A:BF,2,0)</f>
        <v>#N/A</v>
      </c>
      <c r="C225" s="250" t="e">
        <f>VLOOKUP(A225,'1'!A:BF,4,0)</f>
        <v>#N/A</v>
      </c>
      <c r="D225" s="250" t="e">
        <f>VLOOKUP(A225,'1'!A:BF,5,0)</f>
        <v>#N/A</v>
      </c>
      <c r="E225" s="249" t="e">
        <f>VLOOKUP(A225,'1'!A:BF,16,0)</f>
        <v>#N/A</v>
      </c>
      <c r="F225" s="343" t="e">
        <f>VLOOKUP(A225,'1'!A:BF,58,0)</f>
        <v>#N/A</v>
      </c>
      <c r="G225" s="344" t="e">
        <f>VLOOKUP(A225,'1'!A:BF,57,0)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VLOOKUP(A226,'1'!A:BF,2,0)</f>
        <v>#N/A</v>
      </c>
      <c r="C226" s="250" t="e">
        <f>VLOOKUP(A226,'1'!A:BF,4,0)</f>
        <v>#N/A</v>
      </c>
      <c r="D226" s="250" t="e">
        <f>VLOOKUP(A226,'1'!A:BF,5,0)</f>
        <v>#N/A</v>
      </c>
      <c r="E226" s="249" t="e">
        <f>VLOOKUP(A226,'1'!A:BF,16,0)</f>
        <v>#N/A</v>
      </c>
      <c r="F226" s="343" t="e">
        <f>VLOOKUP(A226,'1'!A:BF,58,0)</f>
        <v>#N/A</v>
      </c>
      <c r="G226" s="344" t="e">
        <f>VLOOKUP(A226,'1'!A:BF,57,0)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VLOOKUP(A227,'1'!A:BF,2,0)</f>
        <v>#N/A</v>
      </c>
      <c r="C227" s="250" t="e">
        <f>VLOOKUP(A227,'1'!A:BF,4,0)</f>
        <v>#N/A</v>
      </c>
      <c r="D227" s="250" t="e">
        <f>VLOOKUP(A227,'1'!A:BF,5,0)</f>
        <v>#N/A</v>
      </c>
      <c r="E227" s="249" t="e">
        <f>VLOOKUP(A227,'1'!A:BF,16,0)</f>
        <v>#N/A</v>
      </c>
      <c r="F227" s="343" t="e">
        <f>VLOOKUP(A227,'1'!A:BF,58,0)</f>
        <v>#N/A</v>
      </c>
      <c r="G227" s="344" t="e">
        <f>VLOOKUP(A227,'1'!A:BF,57,0)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VLOOKUP(A228,'1'!A:BF,2,0)</f>
        <v>#N/A</v>
      </c>
      <c r="C228" s="250" t="e">
        <f>VLOOKUP(A228,'1'!A:BF,4,0)</f>
        <v>#N/A</v>
      </c>
      <c r="D228" s="250" t="e">
        <f>VLOOKUP(A228,'1'!A:BF,5,0)</f>
        <v>#N/A</v>
      </c>
      <c r="E228" s="249" t="e">
        <f>VLOOKUP(A228,'1'!A:BF,16,0)</f>
        <v>#N/A</v>
      </c>
      <c r="F228" s="343" t="e">
        <f>VLOOKUP(A228,'1'!A:BF,58,0)</f>
        <v>#N/A</v>
      </c>
      <c r="G228" s="344" t="e">
        <f>VLOOKUP(A228,'1'!A:BF,57,0)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VLOOKUP(A229,'1'!A:BF,2,0)</f>
        <v>#N/A</v>
      </c>
      <c r="C229" s="250" t="e">
        <f>VLOOKUP(A229,'1'!A:BF,4,0)</f>
        <v>#N/A</v>
      </c>
      <c r="D229" s="250" t="e">
        <f>VLOOKUP(A229,'1'!A:BF,5,0)</f>
        <v>#N/A</v>
      </c>
      <c r="E229" s="249" t="e">
        <f>VLOOKUP(A229,'1'!A:BF,16,0)</f>
        <v>#N/A</v>
      </c>
      <c r="F229" s="343" t="e">
        <f>VLOOKUP(A229,'1'!A:BF,58,0)</f>
        <v>#N/A</v>
      </c>
      <c r="G229" s="344" t="e">
        <f>VLOOKUP(A229,'1'!A:BF,57,0)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VLOOKUP(A230,'1'!A:BF,2,0)</f>
        <v>#N/A</v>
      </c>
      <c r="C230" s="250" t="e">
        <f>VLOOKUP(A230,'1'!A:BF,4,0)</f>
        <v>#N/A</v>
      </c>
      <c r="D230" s="250" t="e">
        <f>VLOOKUP(A230,'1'!A:BF,5,0)</f>
        <v>#N/A</v>
      </c>
      <c r="E230" s="249" t="e">
        <f>VLOOKUP(A230,'1'!A:BF,16,0)</f>
        <v>#N/A</v>
      </c>
      <c r="F230" s="343" t="e">
        <f>VLOOKUP(A230,'1'!A:BF,58,0)</f>
        <v>#N/A</v>
      </c>
      <c r="G230" s="344" t="e">
        <f>VLOOKUP(A230,'1'!A:BF,57,0)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VLOOKUP(A231,'1'!A:BF,2,0)</f>
        <v>#N/A</v>
      </c>
      <c r="C231" s="250" t="e">
        <f>VLOOKUP(A231,'1'!A:BF,4,0)</f>
        <v>#N/A</v>
      </c>
      <c r="D231" s="250" t="e">
        <f>VLOOKUP(A231,'1'!A:BF,5,0)</f>
        <v>#N/A</v>
      </c>
      <c r="E231" s="249" t="e">
        <f>VLOOKUP(A231,'1'!A:BF,16,0)</f>
        <v>#N/A</v>
      </c>
      <c r="F231" s="343" t="e">
        <f>VLOOKUP(A231,'1'!A:BF,58,0)</f>
        <v>#N/A</v>
      </c>
      <c r="G231" s="344" t="e">
        <f>VLOOKUP(A231,'1'!A:BF,57,0)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VLOOKUP(A232,'1'!A:BF,2,0)</f>
        <v>#N/A</v>
      </c>
      <c r="C232" s="250" t="e">
        <f>VLOOKUP(A232,'1'!A:BF,4,0)</f>
        <v>#N/A</v>
      </c>
      <c r="D232" s="250" t="e">
        <f>VLOOKUP(A232,'1'!A:BF,5,0)</f>
        <v>#N/A</v>
      </c>
      <c r="E232" s="249" t="e">
        <f>VLOOKUP(A232,'1'!A:BF,16,0)</f>
        <v>#N/A</v>
      </c>
      <c r="F232" s="343" t="e">
        <f>VLOOKUP(A232,'1'!A:BF,58,0)</f>
        <v>#N/A</v>
      </c>
      <c r="G232" s="344" t="e">
        <f>VLOOKUP(A232,'1'!A:BF,57,0)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VLOOKUP(A233,'1'!A:BF,2,0)</f>
        <v>#N/A</v>
      </c>
      <c r="C233" s="250" t="e">
        <f>VLOOKUP(A233,'1'!A:BF,4,0)</f>
        <v>#N/A</v>
      </c>
      <c r="D233" s="250" t="e">
        <f>VLOOKUP(A233,'1'!A:BF,5,0)</f>
        <v>#N/A</v>
      </c>
      <c r="E233" s="249" t="e">
        <f>VLOOKUP(A233,'1'!A:BF,16,0)</f>
        <v>#N/A</v>
      </c>
      <c r="F233" s="343" t="e">
        <f>VLOOKUP(A233,'1'!A:BF,58,0)</f>
        <v>#N/A</v>
      </c>
      <c r="G233" s="344" t="e">
        <f>VLOOKUP(A233,'1'!A:BF,57,0)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VLOOKUP(A234,'1'!A:BF,2,0)</f>
        <v>#N/A</v>
      </c>
      <c r="C234" s="250" t="e">
        <f>VLOOKUP(A234,'1'!A:BF,4,0)</f>
        <v>#N/A</v>
      </c>
      <c r="D234" s="250" t="e">
        <f>VLOOKUP(A234,'1'!A:BF,5,0)</f>
        <v>#N/A</v>
      </c>
      <c r="E234" s="249" t="e">
        <f>VLOOKUP(A234,'1'!A:BF,16,0)</f>
        <v>#N/A</v>
      </c>
      <c r="F234" s="343" t="e">
        <f>VLOOKUP(A234,'1'!A:BF,58,0)</f>
        <v>#N/A</v>
      </c>
      <c r="G234" s="344" t="e">
        <f>VLOOKUP(A234,'1'!A:BF,57,0)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VLOOKUP(A235,'1'!A:BF,2,0)</f>
        <v>#N/A</v>
      </c>
      <c r="C235" s="250" t="e">
        <f>VLOOKUP(A235,'1'!A:BF,4,0)</f>
        <v>#N/A</v>
      </c>
      <c r="D235" s="250" t="e">
        <f>VLOOKUP(A235,'1'!A:BF,5,0)</f>
        <v>#N/A</v>
      </c>
      <c r="E235" s="249" t="e">
        <f>VLOOKUP(A235,'1'!A:BF,16,0)</f>
        <v>#N/A</v>
      </c>
      <c r="F235" s="343" t="e">
        <f>VLOOKUP(A235,'1'!A:BF,58,0)</f>
        <v>#N/A</v>
      </c>
      <c r="G235" s="344" t="e">
        <f>VLOOKUP(A235,'1'!A:BF,57,0)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VLOOKUP(A236,'1'!A:BF,2,0)</f>
        <v>#N/A</v>
      </c>
      <c r="C236" s="250" t="e">
        <f>VLOOKUP(A236,'1'!A:BF,4,0)</f>
        <v>#N/A</v>
      </c>
      <c r="D236" s="250" t="e">
        <f>VLOOKUP(A236,'1'!A:BF,5,0)</f>
        <v>#N/A</v>
      </c>
      <c r="E236" s="249" t="e">
        <f>VLOOKUP(A236,'1'!A:BF,16,0)</f>
        <v>#N/A</v>
      </c>
      <c r="F236" s="343" t="e">
        <f>VLOOKUP(A236,'1'!A:BF,58,0)</f>
        <v>#N/A</v>
      </c>
      <c r="G236" s="344" t="e">
        <f>VLOOKUP(A236,'1'!A:BF,57,0)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VLOOKUP(A237,'1'!A:BF,2,0)</f>
        <v>#N/A</v>
      </c>
      <c r="C237" s="250" t="e">
        <f>VLOOKUP(A237,'1'!A:BF,4,0)</f>
        <v>#N/A</v>
      </c>
      <c r="D237" s="250" t="e">
        <f>VLOOKUP(A237,'1'!A:BF,5,0)</f>
        <v>#N/A</v>
      </c>
      <c r="E237" s="249" t="e">
        <f>VLOOKUP(A237,'1'!A:BF,16,0)</f>
        <v>#N/A</v>
      </c>
      <c r="F237" s="343" t="e">
        <f>VLOOKUP(A237,'1'!A:BF,58,0)</f>
        <v>#N/A</v>
      </c>
      <c r="G237" s="344" t="e">
        <f>VLOOKUP(A237,'1'!A:BF,57,0)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VLOOKUP(A238,'1'!A:BF,2,0)</f>
        <v>#N/A</v>
      </c>
      <c r="C238" s="250" t="e">
        <f>VLOOKUP(A238,'1'!A:BF,4,0)</f>
        <v>#N/A</v>
      </c>
      <c r="D238" s="250" t="e">
        <f>VLOOKUP(A238,'1'!A:BF,5,0)</f>
        <v>#N/A</v>
      </c>
      <c r="E238" s="249" t="e">
        <f>VLOOKUP(A238,'1'!A:BF,16,0)</f>
        <v>#N/A</v>
      </c>
      <c r="F238" s="343" t="e">
        <f>VLOOKUP(A238,'1'!A:BF,58,0)</f>
        <v>#N/A</v>
      </c>
      <c r="G238" s="344" t="e">
        <f>VLOOKUP(A238,'1'!A:BF,57,0)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VLOOKUP(A239,'1'!A:BF,2,0)</f>
        <v>#N/A</v>
      </c>
      <c r="C239" s="250" t="e">
        <f>VLOOKUP(A239,'1'!A:BF,4,0)</f>
        <v>#N/A</v>
      </c>
      <c r="D239" s="250" t="e">
        <f>VLOOKUP(A239,'1'!A:BF,5,0)</f>
        <v>#N/A</v>
      </c>
      <c r="E239" s="249" t="e">
        <f>VLOOKUP(A239,'1'!A:BF,16,0)</f>
        <v>#N/A</v>
      </c>
      <c r="F239" s="343" t="e">
        <f>VLOOKUP(A239,'1'!A:BF,58,0)</f>
        <v>#N/A</v>
      </c>
      <c r="G239" s="344" t="e">
        <f>VLOOKUP(A239,'1'!A:BF,57,0)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VLOOKUP(A240,'1'!A:BF,2,0)</f>
        <v>#N/A</v>
      </c>
      <c r="C240" s="250" t="e">
        <f>VLOOKUP(A240,'1'!A:BF,4,0)</f>
        <v>#N/A</v>
      </c>
      <c r="D240" s="250" t="e">
        <f>VLOOKUP(A240,'1'!A:BF,5,0)</f>
        <v>#N/A</v>
      </c>
      <c r="E240" s="249" t="e">
        <f>VLOOKUP(A240,'1'!A:BF,16,0)</f>
        <v>#N/A</v>
      </c>
      <c r="F240" s="343" t="e">
        <f>VLOOKUP(A240,'1'!A:BF,58,0)</f>
        <v>#N/A</v>
      </c>
      <c r="G240" s="344" t="e">
        <f>VLOOKUP(A240,'1'!A:BF,57,0)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VLOOKUP(A241,'1'!A:BF,2,0)</f>
        <v>#N/A</v>
      </c>
      <c r="C241" s="250" t="e">
        <f>VLOOKUP(A241,'1'!A:BF,4,0)</f>
        <v>#N/A</v>
      </c>
      <c r="D241" s="250" t="e">
        <f>VLOOKUP(A241,'1'!A:BF,5,0)</f>
        <v>#N/A</v>
      </c>
      <c r="E241" s="249" t="e">
        <f>VLOOKUP(A241,'1'!A:BF,16,0)</f>
        <v>#N/A</v>
      </c>
      <c r="F241" s="343" t="e">
        <f>VLOOKUP(A241,'1'!A:BF,58,0)</f>
        <v>#N/A</v>
      </c>
      <c r="G241" s="344" t="e">
        <f>VLOOKUP(A241,'1'!A:BF,57,0)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VLOOKUP(A242,'1'!A:BF,2,0)</f>
        <v>#N/A</v>
      </c>
      <c r="C242" s="250" t="e">
        <f>VLOOKUP(A242,'1'!A:BF,4,0)</f>
        <v>#N/A</v>
      </c>
      <c r="D242" s="250" t="e">
        <f>VLOOKUP(A242,'1'!A:BF,5,0)</f>
        <v>#N/A</v>
      </c>
      <c r="E242" s="249" t="e">
        <f>VLOOKUP(A242,'1'!A:BF,16,0)</f>
        <v>#N/A</v>
      </c>
      <c r="F242" s="343" t="e">
        <f>VLOOKUP(A242,'1'!A:BF,58,0)</f>
        <v>#N/A</v>
      </c>
      <c r="G242" s="344" t="e">
        <f>VLOOKUP(A242,'1'!A:BF,57,0)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VLOOKUP(A243,'1'!A:BF,2,0)</f>
        <v>#N/A</v>
      </c>
      <c r="C243" s="250" t="e">
        <f>VLOOKUP(A243,'1'!A:BF,4,0)</f>
        <v>#N/A</v>
      </c>
      <c r="D243" s="250" t="e">
        <f>VLOOKUP(A243,'1'!A:BF,5,0)</f>
        <v>#N/A</v>
      </c>
      <c r="E243" s="249" t="e">
        <f>VLOOKUP(A243,'1'!A:BF,16,0)</f>
        <v>#N/A</v>
      </c>
      <c r="F243" s="343" t="e">
        <f>VLOOKUP(A243,'1'!A:BF,58,0)</f>
        <v>#N/A</v>
      </c>
      <c r="G243" s="344" t="e">
        <f>VLOOKUP(A243,'1'!A:BF,57,0)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VLOOKUP(A244,'1'!A:BF,2,0)</f>
        <v>#N/A</v>
      </c>
      <c r="C244" s="250" t="e">
        <f>VLOOKUP(A244,'1'!A:BF,4,0)</f>
        <v>#N/A</v>
      </c>
      <c r="D244" s="250" t="e">
        <f>VLOOKUP(A244,'1'!A:BF,5,0)</f>
        <v>#N/A</v>
      </c>
      <c r="E244" s="249" t="e">
        <f>VLOOKUP(A244,'1'!A:BF,16,0)</f>
        <v>#N/A</v>
      </c>
      <c r="F244" s="343" t="e">
        <f>VLOOKUP(A244,'1'!A:BF,58,0)</f>
        <v>#N/A</v>
      </c>
      <c r="G244" s="344" t="e">
        <f>VLOOKUP(A244,'1'!A:BF,57,0)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VLOOKUP(A245,'1'!A:BF,2,0)</f>
        <v>#N/A</v>
      </c>
      <c r="C245" s="250" t="e">
        <f>VLOOKUP(A245,'1'!A:BF,4,0)</f>
        <v>#N/A</v>
      </c>
      <c r="D245" s="250" t="e">
        <f>VLOOKUP(A245,'1'!A:BF,5,0)</f>
        <v>#N/A</v>
      </c>
      <c r="E245" s="249" t="e">
        <f>VLOOKUP(A245,'1'!A:BF,16,0)</f>
        <v>#N/A</v>
      </c>
      <c r="F245" s="343" t="e">
        <f>VLOOKUP(A245,'1'!A:BF,58,0)</f>
        <v>#N/A</v>
      </c>
      <c r="G245" s="344" t="e">
        <f>VLOOKUP(A245,'1'!A:BF,57,0)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VLOOKUP(A246,'1'!A:BF,2,0)</f>
        <v>#N/A</v>
      </c>
      <c r="C246" s="250" t="e">
        <f>VLOOKUP(A246,'1'!A:BF,4,0)</f>
        <v>#N/A</v>
      </c>
      <c r="D246" s="250" t="e">
        <f>VLOOKUP(A246,'1'!A:BF,5,0)</f>
        <v>#N/A</v>
      </c>
      <c r="E246" s="249" t="e">
        <f>VLOOKUP(A246,'1'!A:BF,16,0)</f>
        <v>#N/A</v>
      </c>
      <c r="F246" s="343" t="e">
        <f>VLOOKUP(A246,'1'!A:BF,58,0)</f>
        <v>#N/A</v>
      </c>
      <c r="G246" s="344" t="e">
        <f>VLOOKUP(A246,'1'!A:BF,57,0)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VLOOKUP(A247,'1'!A:BF,2,0)</f>
        <v>#N/A</v>
      </c>
      <c r="C247" s="250" t="e">
        <f>VLOOKUP(A247,'1'!A:BF,4,0)</f>
        <v>#N/A</v>
      </c>
      <c r="D247" s="250" t="e">
        <f>VLOOKUP(A247,'1'!A:BF,5,0)</f>
        <v>#N/A</v>
      </c>
      <c r="E247" s="249" t="e">
        <f>VLOOKUP(A247,'1'!A:BF,16,0)</f>
        <v>#N/A</v>
      </c>
      <c r="F247" s="343" t="e">
        <f>VLOOKUP(A247,'1'!A:BF,58,0)</f>
        <v>#N/A</v>
      </c>
      <c r="G247" s="344" t="e">
        <f>VLOOKUP(A247,'1'!A:BF,57,0)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VLOOKUP(A248,'1'!A:BF,2,0)</f>
        <v>#N/A</v>
      </c>
      <c r="C248" s="250" t="e">
        <f>VLOOKUP(A248,'1'!A:BF,4,0)</f>
        <v>#N/A</v>
      </c>
      <c r="D248" s="250" t="e">
        <f>VLOOKUP(A248,'1'!A:BF,5,0)</f>
        <v>#N/A</v>
      </c>
      <c r="E248" s="249" t="e">
        <f>VLOOKUP(A248,'1'!A:BF,16,0)</f>
        <v>#N/A</v>
      </c>
      <c r="F248" s="343" t="e">
        <f>VLOOKUP(A248,'1'!A:BF,58,0)</f>
        <v>#N/A</v>
      </c>
      <c r="G248" s="344" t="e">
        <f>VLOOKUP(A248,'1'!A:BF,57,0)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VLOOKUP(A249,'1'!A:BF,2,0)</f>
        <v>#N/A</v>
      </c>
      <c r="C249" s="250" t="e">
        <f>VLOOKUP(A249,'1'!A:BF,4,0)</f>
        <v>#N/A</v>
      </c>
      <c r="D249" s="250" t="e">
        <f>VLOOKUP(A249,'1'!A:BF,5,0)</f>
        <v>#N/A</v>
      </c>
      <c r="E249" s="249" t="e">
        <f>VLOOKUP(A249,'1'!A:BF,16,0)</f>
        <v>#N/A</v>
      </c>
      <c r="F249" s="343" t="e">
        <f>VLOOKUP(A249,'1'!A:BF,58,0)</f>
        <v>#N/A</v>
      </c>
      <c r="G249" s="344" t="e">
        <f>VLOOKUP(A249,'1'!A:BF,57,0)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VLOOKUP(A250,'1'!A:BF,2,0)</f>
        <v>#N/A</v>
      </c>
      <c r="C250" s="250" t="e">
        <f>VLOOKUP(A250,'1'!A:BF,4,0)</f>
        <v>#N/A</v>
      </c>
      <c r="D250" s="250" t="e">
        <f>VLOOKUP(A250,'1'!A:BF,5,0)</f>
        <v>#N/A</v>
      </c>
      <c r="E250" s="249" t="e">
        <f>VLOOKUP(A250,'1'!A:BF,16,0)</f>
        <v>#N/A</v>
      </c>
      <c r="F250" s="343" t="e">
        <f>VLOOKUP(A250,'1'!A:BF,58,0)</f>
        <v>#N/A</v>
      </c>
      <c r="G250" s="344" t="e">
        <f>VLOOKUP(A250,'1'!A:BF,57,0)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VLOOKUP(A251,'1'!A:BF,2,0)</f>
        <v>#N/A</v>
      </c>
      <c r="C251" s="250" t="e">
        <f>VLOOKUP(A251,'1'!A:BF,4,0)</f>
        <v>#N/A</v>
      </c>
      <c r="D251" s="250" t="e">
        <f>VLOOKUP(A251,'1'!A:BF,5,0)</f>
        <v>#N/A</v>
      </c>
      <c r="E251" s="249" t="e">
        <f>VLOOKUP(A251,'1'!A:BF,16,0)</f>
        <v>#N/A</v>
      </c>
      <c r="F251" s="343" t="e">
        <f>VLOOKUP(A251,'1'!A:BF,58,0)</f>
        <v>#N/A</v>
      </c>
      <c r="G251" s="344" t="e">
        <f>VLOOKUP(A251,'1'!A:BF,57,0)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VLOOKUP(A252,'1'!A:BF,2,0)</f>
        <v>#N/A</v>
      </c>
      <c r="C252" s="250" t="e">
        <f>VLOOKUP(A252,'1'!A:BF,4,0)</f>
        <v>#N/A</v>
      </c>
      <c r="D252" s="250" t="e">
        <f>VLOOKUP(A252,'1'!A:BF,5,0)</f>
        <v>#N/A</v>
      </c>
      <c r="E252" s="249" t="e">
        <f>VLOOKUP(A252,'1'!A:BF,16,0)</f>
        <v>#N/A</v>
      </c>
      <c r="F252" s="343" t="e">
        <f>VLOOKUP(A252,'1'!A:BF,58,0)</f>
        <v>#N/A</v>
      </c>
      <c r="G252" s="344" t="e">
        <f>VLOOKUP(A252,'1'!A:BF,57,0)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VLOOKUP(A253,'1'!A:BF,2,0)</f>
        <v>#N/A</v>
      </c>
      <c r="C253" s="250" t="e">
        <f>VLOOKUP(A253,'1'!A:BF,4,0)</f>
        <v>#N/A</v>
      </c>
      <c r="D253" s="250" t="e">
        <f>VLOOKUP(A253,'1'!A:BF,5,0)</f>
        <v>#N/A</v>
      </c>
      <c r="E253" s="249" t="e">
        <f>VLOOKUP(A253,'1'!A:BF,16,0)</f>
        <v>#N/A</v>
      </c>
      <c r="F253" s="343" t="e">
        <f>VLOOKUP(A253,'1'!A:BF,58,0)</f>
        <v>#N/A</v>
      </c>
      <c r="G253" s="344" t="e">
        <f>VLOOKUP(A253,'1'!A:BF,57,0)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VLOOKUP(A254,'1'!A:BF,2,0)</f>
        <v>#N/A</v>
      </c>
      <c r="C254" s="250" t="e">
        <f>VLOOKUP(A254,'1'!A:BF,4,0)</f>
        <v>#N/A</v>
      </c>
      <c r="D254" s="250" t="e">
        <f>VLOOKUP(A254,'1'!A:BF,5,0)</f>
        <v>#N/A</v>
      </c>
      <c r="E254" s="249" t="e">
        <f>VLOOKUP(A254,'1'!A:BF,16,0)</f>
        <v>#N/A</v>
      </c>
      <c r="F254" s="343" t="e">
        <f>VLOOKUP(A254,'1'!A:BF,58,0)</f>
        <v>#N/A</v>
      </c>
      <c r="G254" s="344" t="e">
        <f>VLOOKUP(A254,'1'!A:BF,57,0)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VLOOKUP(A255,'1'!A:BF,2,0)</f>
        <v>#N/A</v>
      </c>
      <c r="C255" s="250" t="e">
        <f>VLOOKUP(A255,'1'!A:BF,4,0)</f>
        <v>#N/A</v>
      </c>
      <c r="D255" s="250" t="e">
        <f>VLOOKUP(A255,'1'!A:BF,5,0)</f>
        <v>#N/A</v>
      </c>
      <c r="E255" s="249" t="e">
        <f>VLOOKUP(A255,'1'!A:BF,16,0)</f>
        <v>#N/A</v>
      </c>
      <c r="F255" s="343" t="e">
        <f>VLOOKUP(A255,'1'!A:BF,58,0)</f>
        <v>#N/A</v>
      </c>
      <c r="G255" s="344" t="e">
        <f>VLOOKUP(A255,'1'!A:BF,57,0)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VLOOKUP(A256,'1'!A:BF,2,0)</f>
        <v>#N/A</v>
      </c>
      <c r="C256" s="250" t="e">
        <f>VLOOKUP(A256,'1'!A:BF,4,0)</f>
        <v>#N/A</v>
      </c>
      <c r="D256" s="250" t="e">
        <f>VLOOKUP(A256,'1'!A:BF,5,0)</f>
        <v>#N/A</v>
      </c>
      <c r="E256" s="249" t="e">
        <f>VLOOKUP(A256,'1'!A:BF,16,0)</f>
        <v>#N/A</v>
      </c>
      <c r="F256" s="343" t="e">
        <f>VLOOKUP(A256,'1'!A:BF,58,0)</f>
        <v>#N/A</v>
      </c>
      <c r="G256" s="344" t="e">
        <f>VLOOKUP(A256,'1'!A:BF,57,0)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VLOOKUP(A257,'1'!A:BF,2,0)</f>
        <v>#N/A</v>
      </c>
      <c r="C257" s="250" t="e">
        <f>VLOOKUP(A257,'1'!A:BF,4,0)</f>
        <v>#N/A</v>
      </c>
      <c r="D257" s="250" t="e">
        <f>VLOOKUP(A257,'1'!A:BF,5,0)</f>
        <v>#N/A</v>
      </c>
      <c r="E257" s="249" t="e">
        <f>VLOOKUP(A257,'1'!A:BF,16,0)</f>
        <v>#N/A</v>
      </c>
      <c r="F257" s="343" t="e">
        <f>VLOOKUP(A257,'1'!A:BF,58,0)</f>
        <v>#N/A</v>
      </c>
      <c r="G257" s="344" t="e">
        <f>VLOOKUP(A257,'1'!A:BF,57,0)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VLOOKUP(A258,'1'!A:BF,2,0)</f>
        <v>#N/A</v>
      </c>
      <c r="C258" s="250" t="e">
        <f>VLOOKUP(A258,'1'!A:BF,4,0)</f>
        <v>#N/A</v>
      </c>
      <c r="D258" s="250" t="e">
        <f>VLOOKUP(A258,'1'!A:BF,5,0)</f>
        <v>#N/A</v>
      </c>
      <c r="E258" s="249" t="e">
        <f>VLOOKUP(A258,'1'!A:BF,16,0)</f>
        <v>#N/A</v>
      </c>
      <c r="F258" s="343" t="e">
        <f>VLOOKUP(A258,'1'!A:BF,58,0)</f>
        <v>#N/A</v>
      </c>
      <c r="G258" s="344" t="e">
        <f>VLOOKUP(A258,'1'!A:BF,57,0)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VLOOKUP(A259,'1'!A:BF,2,0)</f>
        <v>#N/A</v>
      </c>
      <c r="C259" s="250" t="e">
        <f>VLOOKUP(A259,'1'!A:BF,4,0)</f>
        <v>#N/A</v>
      </c>
      <c r="D259" s="250" t="e">
        <f>VLOOKUP(A259,'1'!A:BF,5,0)</f>
        <v>#N/A</v>
      </c>
      <c r="E259" s="249" t="e">
        <f>VLOOKUP(A259,'1'!A:BF,16,0)</f>
        <v>#N/A</v>
      </c>
      <c r="F259" s="343" t="e">
        <f>VLOOKUP(A259,'1'!A:BF,58,0)</f>
        <v>#N/A</v>
      </c>
      <c r="G259" s="344" t="e">
        <f>VLOOKUP(A259,'1'!A:BF,57,0)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VLOOKUP(A260,'1'!A:BF,2,0)</f>
        <v>#N/A</v>
      </c>
      <c r="C260" s="250" t="e">
        <f>VLOOKUP(A260,'1'!A:BF,4,0)</f>
        <v>#N/A</v>
      </c>
      <c r="D260" s="250" t="e">
        <f>VLOOKUP(A260,'1'!A:BF,5,0)</f>
        <v>#N/A</v>
      </c>
      <c r="E260" s="249" t="e">
        <f>VLOOKUP(A260,'1'!A:BF,16,0)</f>
        <v>#N/A</v>
      </c>
      <c r="F260" s="343" t="e">
        <f>VLOOKUP(A260,'1'!A:BF,58,0)</f>
        <v>#N/A</v>
      </c>
      <c r="G260" s="344" t="e">
        <f>VLOOKUP(A260,'1'!A:BF,57,0)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VLOOKUP(A261,'1'!A:BF,2,0)</f>
        <v>#N/A</v>
      </c>
      <c r="C261" s="250" t="e">
        <f>VLOOKUP(A261,'1'!A:BF,4,0)</f>
        <v>#N/A</v>
      </c>
      <c r="D261" s="250" t="e">
        <f>VLOOKUP(A261,'1'!A:BF,5,0)</f>
        <v>#N/A</v>
      </c>
      <c r="E261" s="249" t="e">
        <f>VLOOKUP(A261,'1'!A:BF,16,0)</f>
        <v>#N/A</v>
      </c>
      <c r="F261" s="343" t="e">
        <f>VLOOKUP(A261,'1'!A:BF,58,0)</f>
        <v>#N/A</v>
      </c>
      <c r="G261" s="344" t="e">
        <f>VLOOKUP(A261,'1'!A:BF,57,0)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VLOOKUP(A262,'1'!A:BF,2,0)</f>
        <v>#N/A</v>
      </c>
      <c r="C262" s="250" t="e">
        <f>VLOOKUP(A262,'1'!A:BF,4,0)</f>
        <v>#N/A</v>
      </c>
      <c r="D262" s="250" t="e">
        <f>VLOOKUP(A262,'1'!A:BF,5,0)</f>
        <v>#N/A</v>
      </c>
      <c r="E262" s="249" t="e">
        <f>VLOOKUP(A262,'1'!A:BF,16,0)</f>
        <v>#N/A</v>
      </c>
      <c r="F262" s="343" t="e">
        <f>VLOOKUP(A262,'1'!A:BF,58,0)</f>
        <v>#N/A</v>
      </c>
      <c r="G262" s="344" t="e">
        <f>VLOOKUP(A262,'1'!A:BF,57,0)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VLOOKUP(A263,'1'!A:BF,2,0)</f>
        <v>#N/A</v>
      </c>
      <c r="C263" s="250" t="e">
        <f>VLOOKUP(A263,'1'!A:BF,4,0)</f>
        <v>#N/A</v>
      </c>
      <c r="D263" s="250" t="e">
        <f>VLOOKUP(A263,'1'!A:BF,5,0)</f>
        <v>#N/A</v>
      </c>
      <c r="E263" s="249" t="e">
        <f>VLOOKUP(A263,'1'!A:BF,16,0)</f>
        <v>#N/A</v>
      </c>
      <c r="F263" s="343" t="e">
        <f>VLOOKUP(A263,'1'!A:BF,58,0)</f>
        <v>#N/A</v>
      </c>
      <c r="G263" s="344" t="e">
        <f>VLOOKUP(A263,'1'!A:BF,57,0)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VLOOKUP(A264,'1'!A:BF,2,0)</f>
        <v>#N/A</v>
      </c>
      <c r="C264" s="250" t="e">
        <f>VLOOKUP(A264,'1'!A:BF,4,0)</f>
        <v>#N/A</v>
      </c>
      <c r="D264" s="250" t="e">
        <f>VLOOKUP(A264,'1'!A:BF,5,0)</f>
        <v>#N/A</v>
      </c>
      <c r="E264" s="249" t="e">
        <f>VLOOKUP(A264,'1'!A:BF,16,0)</f>
        <v>#N/A</v>
      </c>
      <c r="F264" s="343" t="e">
        <f>VLOOKUP(A264,'1'!A:BF,58,0)</f>
        <v>#N/A</v>
      </c>
      <c r="G264" s="344" t="e">
        <f>VLOOKUP(A264,'1'!A:BF,57,0)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VLOOKUP(A265,'1'!A:BF,2,0)</f>
        <v>#N/A</v>
      </c>
      <c r="C265" s="250" t="e">
        <f>VLOOKUP(A265,'1'!A:BF,4,0)</f>
        <v>#N/A</v>
      </c>
      <c r="D265" s="250" t="e">
        <f>VLOOKUP(A265,'1'!A:BF,5,0)</f>
        <v>#N/A</v>
      </c>
      <c r="E265" s="249" t="e">
        <f>VLOOKUP(A265,'1'!A:BF,16,0)</f>
        <v>#N/A</v>
      </c>
      <c r="F265" s="343" t="e">
        <f>VLOOKUP(A265,'1'!A:BF,58,0)</f>
        <v>#N/A</v>
      </c>
      <c r="G265" s="344" t="e">
        <f>VLOOKUP(A265,'1'!A:BF,57,0)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VLOOKUP(A266,'1'!A:BF,2,0)</f>
        <v>#N/A</v>
      </c>
      <c r="C266" s="250" t="e">
        <f>VLOOKUP(A266,'1'!A:BF,4,0)</f>
        <v>#N/A</v>
      </c>
      <c r="D266" s="250" t="e">
        <f>VLOOKUP(A266,'1'!A:BF,5,0)</f>
        <v>#N/A</v>
      </c>
      <c r="E266" s="249" t="e">
        <f>VLOOKUP(A266,'1'!A:BF,16,0)</f>
        <v>#N/A</v>
      </c>
      <c r="F266" s="343" t="e">
        <f>VLOOKUP(A266,'1'!A:BF,58,0)</f>
        <v>#N/A</v>
      </c>
      <c r="G266" s="344" t="e">
        <f>VLOOKUP(A266,'1'!A:BF,57,0)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VLOOKUP(A267,'1'!A:BF,2,0)</f>
        <v>#N/A</v>
      </c>
      <c r="C267" s="250" t="e">
        <f>VLOOKUP(A267,'1'!A:BF,4,0)</f>
        <v>#N/A</v>
      </c>
      <c r="D267" s="250" t="e">
        <f>VLOOKUP(A267,'1'!A:BF,5,0)</f>
        <v>#N/A</v>
      </c>
      <c r="E267" s="249" t="e">
        <f>VLOOKUP(A267,'1'!A:BF,16,0)</f>
        <v>#N/A</v>
      </c>
      <c r="F267" s="343" t="e">
        <f>VLOOKUP(A267,'1'!A:BF,58,0)</f>
        <v>#N/A</v>
      </c>
      <c r="G267" s="344" t="e">
        <f>VLOOKUP(A267,'1'!A:BF,57,0)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VLOOKUP(A268,'1'!A:BF,2,0)</f>
        <v>#N/A</v>
      </c>
      <c r="C268" s="250" t="e">
        <f>VLOOKUP(A268,'1'!A:BF,4,0)</f>
        <v>#N/A</v>
      </c>
      <c r="D268" s="250" t="e">
        <f>VLOOKUP(A268,'1'!A:BF,5,0)</f>
        <v>#N/A</v>
      </c>
      <c r="E268" s="249" t="e">
        <f>VLOOKUP(A268,'1'!A:BF,16,0)</f>
        <v>#N/A</v>
      </c>
      <c r="F268" s="343" t="e">
        <f>VLOOKUP(A268,'1'!A:BF,58,0)</f>
        <v>#N/A</v>
      </c>
      <c r="G268" s="344" t="e">
        <f>VLOOKUP(A268,'1'!A:BF,57,0)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VLOOKUP(A269,'1'!A:BF,2,0)</f>
        <v>#N/A</v>
      </c>
      <c r="C269" s="250" t="e">
        <f>VLOOKUP(A269,'1'!A:BF,4,0)</f>
        <v>#N/A</v>
      </c>
      <c r="D269" s="250" t="e">
        <f>VLOOKUP(A269,'1'!A:BF,5,0)</f>
        <v>#N/A</v>
      </c>
      <c r="E269" s="249" t="e">
        <f>VLOOKUP(A269,'1'!A:BF,16,0)</f>
        <v>#N/A</v>
      </c>
      <c r="F269" s="343" t="e">
        <f>VLOOKUP(A269,'1'!A:BF,58,0)</f>
        <v>#N/A</v>
      </c>
      <c r="G269" s="344" t="e">
        <f>VLOOKUP(A269,'1'!A:BF,57,0)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VLOOKUP(A270,'1'!A:BF,2,0)</f>
        <v>#N/A</v>
      </c>
      <c r="C270" s="250" t="e">
        <f>VLOOKUP(A270,'1'!A:BF,4,0)</f>
        <v>#N/A</v>
      </c>
      <c r="D270" s="250" t="e">
        <f>VLOOKUP(A270,'1'!A:BF,5,0)</f>
        <v>#N/A</v>
      </c>
      <c r="E270" s="249" t="e">
        <f>VLOOKUP(A270,'1'!A:BF,16,0)</f>
        <v>#N/A</v>
      </c>
      <c r="F270" s="343" t="e">
        <f>VLOOKUP(A270,'1'!A:BF,58,0)</f>
        <v>#N/A</v>
      </c>
      <c r="G270" s="344" t="e">
        <f>VLOOKUP(A270,'1'!A:BF,57,0)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VLOOKUP(A271,'1'!A:BF,2,0)</f>
        <v>#N/A</v>
      </c>
      <c r="C271" s="250" t="e">
        <f>VLOOKUP(A271,'1'!A:BF,4,0)</f>
        <v>#N/A</v>
      </c>
      <c r="D271" s="250" t="e">
        <f>VLOOKUP(A271,'1'!A:BF,5,0)</f>
        <v>#N/A</v>
      </c>
      <c r="E271" s="249" t="e">
        <f>VLOOKUP(A271,'1'!A:BF,16,0)</f>
        <v>#N/A</v>
      </c>
      <c r="F271" s="343" t="e">
        <f>VLOOKUP(A271,'1'!A:BF,58,0)</f>
        <v>#N/A</v>
      </c>
      <c r="G271" s="344" t="e">
        <f>VLOOKUP(A271,'1'!A:BF,57,0)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VLOOKUP(A272,'1'!A:BF,2,0)</f>
        <v>#N/A</v>
      </c>
      <c r="C272" s="250" t="e">
        <f>VLOOKUP(A272,'1'!A:BF,4,0)</f>
        <v>#N/A</v>
      </c>
      <c r="D272" s="250" t="e">
        <f>VLOOKUP(A272,'1'!A:BF,5,0)</f>
        <v>#N/A</v>
      </c>
      <c r="E272" s="249" t="e">
        <f>VLOOKUP(A272,'1'!A:BF,16,0)</f>
        <v>#N/A</v>
      </c>
      <c r="F272" s="343" t="e">
        <f>VLOOKUP(A272,'1'!A:BF,58,0)</f>
        <v>#N/A</v>
      </c>
      <c r="G272" s="344" t="e">
        <f>VLOOKUP(A272,'1'!A:BF,57,0)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VLOOKUP(A273,'1'!A:BF,2,0)</f>
        <v>#N/A</v>
      </c>
      <c r="C273" s="250" t="e">
        <f>VLOOKUP(A273,'1'!A:BF,4,0)</f>
        <v>#N/A</v>
      </c>
      <c r="D273" s="250" t="e">
        <f>VLOOKUP(A273,'1'!A:BF,5,0)</f>
        <v>#N/A</v>
      </c>
      <c r="E273" s="249" t="e">
        <f>VLOOKUP(A273,'1'!A:BF,16,0)</f>
        <v>#N/A</v>
      </c>
      <c r="F273" s="343" t="e">
        <f>VLOOKUP(A273,'1'!A:BF,58,0)</f>
        <v>#N/A</v>
      </c>
      <c r="G273" s="344" t="e">
        <f>VLOOKUP(A273,'1'!A:BF,57,0)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VLOOKUP(A274,'1'!A:BF,2,0)</f>
        <v>#N/A</v>
      </c>
      <c r="C274" s="250" t="e">
        <f>VLOOKUP(A274,'1'!A:BF,4,0)</f>
        <v>#N/A</v>
      </c>
      <c r="D274" s="250" t="e">
        <f>VLOOKUP(A274,'1'!A:BF,5,0)</f>
        <v>#N/A</v>
      </c>
      <c r="E274" s="249" t="e">
        <f>VLOOKUP(A274,'1'!A:BF,16,0)</f>
        <v>#N/A</v>
      </c>
      <c r="F274" s="343" t="e">
        <f>VLOOKUP(A274,'1'!A:BF,58,0)</f>
        <v>#N/A</v>
      </c>
      <c r="G274" s="344" t="e">
        <f>VLOOKUP(A274,'1'!A:BF,57,0)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VLOOKUP(A275,'1'!A:BF,2,0)</f>
        <v>#N/A</v>
      </c>
      <c r="C275" s="250" t="e">
        <f>VLOOKUP(A275,'1'!A:BF,4,0)</f>
        <v>#N/A</v>
      </c>
      <c r="D275" s="250" t="e">
        <f>VLOOKUP(A275,'1'!A:BF,5,0)</f>
        <v>#N/A</v>
      </c>
      <c r="E275" s="249" t="e">
        <f>VLOOKUP(A275,'1'!A:BF,16,0)</f>
        <v>#N/A</v>
      </c>
      <c r="F275" s="343" t="e">
        <f>VLOOKUP(A275,'1'!A:BF,58,0)</f>
        <v>#N/A</v>
      </c>
      <c r="G275" s="344" t="e">
        <f>VLOOKUP(A275,'1'!A:BF,57,0)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VLOOKUP(A276,'1'!A:BF,2,0)</f>
        <v>#N/A</v>
      </c>
      <c r="C276" s="250" t="e">
        <f>VLOOKUP(A276,'1'!A:BF,4,0)</f>
        <v>#N/A</v>
      </c>
      <c r="D276" s="250" t="e">
        <f>VLOOKUP(A276,'1'!A:BF,5,0)</f>
        <v>#N/A</v>
      </c>
      <c r="E276" s="249" t="e">
        <f>VLOOKUP(A276,'1'!A:BF,16,0)</f>
        <v>#N/A</v>
      </c>
      <c r="F276" s="343" t="e">
        <f>VLOOKUP(A276,'1'!A:BF,58,0)</f>
        <v>#N/A</v>
      </c>
      <c r="G276" s="344" t="e">
        <f>VLOOKUP(A276,'1'!A:BF,57,0)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VLOOKUP(A277,'1'!A:BF,2,0)</f>
        <v>#N/A</v>
      </c>
      <c r="C277" s="250" t="e">
        <f>VLOOKUP(A277,'1'!A:BF,4,0)</f>
        <v>#N/A</v>
      </c>
      <c r="D277" s="250" t="e">
        <f>VLOOKUP(A277,'1'!A:BF,5,0)</f>
        <v>#N/A</v>
      </c>
      <c r="E277" s="249" t="e">
        <f>VLOOKUP(A277,'1'!A:BF,16,0)</f>
        <v>#N/A</v>
      </c>
      <c r="F277" s="343" t="e">
        <f>VLOOKUP(A277,'1'!A:BF,58,0)</f>
        <v>#N/A</v>
      </c>
      <c r="G277" s="344" t="e">
        <f>VLOOKUP(A277,'1'!A:BF,57,0)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VLOOKUP(A278,'1'!A:BF,2,0)</f>
        <v>#N/A</v>
      </c>
      <c r="C278" s="250" t="e">
        <f>VLOOKUP(A278,'1'!A:BF,4,0)</f>
        <v>#N/A</v>
      </c>
      <c r="D278" s="250" t="e">
        <f>VLOOKUP(A278,'1'!A:BF,5,0)</f>
        <v>#N/A</v>
      </c>
      <c r="E278" s="249" t="e">
        <f>VLOOKUP(A278,'1'!A:BF,16,0)</f>
        <v>#N/A</v>
      </c>
      <c r="F278" s="343" t="e">
        <f>VLOOKUP(A278,'1'!A:BF,58,0)</f>
        <v>#N/A</v>
      </c>
      <c r="G278" s="344" t="e">
        <f>VLOOKUP(A278,'1'!A:BF,57,0)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VLOOKUP(A279,'1'!A:BF,2,0)</f>
        <v>#N/A</v>
      </c>
      <c r="C279" s="250" t="e">
        <f>VLOOKUP(A279,'1'!A:BF,4,0)</f>
        <v>#N/A</v>
      </c>
      <c r="D279" s="250" t="e">
        <f>VLOOKUP(A279,'1'!A:BF,5,0)</f>
        <v>#N/A</v>
      </c>
      <c r="E279" s="249" t="e">
        <f>VLOOKUP(A279,'1'!A:BF,16,0)</f>
        <v>#N/A</v>
      </c>
      <c r="F279" s="343" t="e">
        <f>VLOOKUP(A279,'1'!A:BF,58,0)</f>
        <v>#N/A</v>
      </c>
      <c r="G279" s="344" t="e">
        <f>VLOOKUP(A279,'1'!A:BF,57,0)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VLOOKUP(A280,'1'!A:BF,2,0)</f>
        <v>#N/A</v>
      </c>
      <c r="C280" s="250" t="e">
        <f>VLOOKUP(A280,'1'!A:BF,4,0)</f>
        <v>#N/A</v>
      </c>
      <c r="D280" s="250" t="e">
        <f>VLOOKUP(A280,'1'!A:BF,5,0)</f>
        <v>#N/A</v>
      </c>
      <c r="E280" s="249" t="e">
        <f>VLOOKUP(A280,'1'!A:BF,16,0)</f>
        <v>#N/A</v>
      </c>
      <c r="F280" s="343" t="e">
        <f>VLOOKUP(A280,'1'!A:BF,58,0)</f>
        <v>#N/A</v>
      </c>
      <c r="G280" s="344" t="e">
        <f>VLOOKUP(A280,'1'!A:BF,57,0)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VLOOKUP(A281,'1'!A:BF,2,0)</f>
        <v>#N/A</v>
      </c>
      <c r="C281" s="250" t="e">
        <f>VLOOKUP(A281,'1'!A:BF,4,0)</f>
        <v>#N/A</v>
      </c>
      <c r="D281" s="250" t="e">
        <f>VLOOKUP(A281,'1'!A:BF,5,0)</f>
        <v>#N/A</v>
      </c>
      <c r="E281" s="249" t="e">
        <f>VLOOKUP(A281,'1'!A:BF,16,0)</f>
        <v>#N/A</v>
      </c>
      <c r="F281" s="343" t="e">
        <f>VLOOKUP(A281,'1'!A:BF,58,0)</f>
        <v>#N/A</v>
      </c>
      <c r="G281" s="344" t="e">
        <f>VLOOKUP(A281,'1'!A:BF,57,0)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VLOOKUP(A282,'1'!A:BF,2,0)</f>
        <v>#N/A</v>
      </c>
      <c r="C282" s="250" t="e">
        <f>VLOOKUP(A282,'1'!A:BF,4,0)</f>
        <v>#N/A</v>
      </c>
      <c r="D282" s="250" t="e">
        <f>VLOOKUP(A282,'1'!A:BF,5,0)</f>
        <v>#N/A</v>
      </c>
      <c r="E282" s="249" t="e">
        <f>VLOOKUP(A282,'1'!A:BF,16,0)</f>
        <v>#N/A</v>
      </c>
      <c r="F282" s="343" t="e">
        <f>VLOOKUP(A282,'1'!A:BF,58,0)</f>
        <v>#N/A</v>
      </c>
      <c r="G282" s="344" t="e">
        <f>VLOOKUP(A282,'1'!A:BF,57,0)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VLOOKUP(A283,'1'!A:BF,2,0)</f>
        <v>#N/A</v>
      </c>
      <c r="C283" s="250" t="e">
        <f>VLOOKUP(A283,'1'!A:BF,4,0)</f>
        <v>#N/A</v>
      </c>
      <c r="D283" s="250" t="e">
        <f>VLOOKUP(A283,'1'!A:BF,5,0)</f>
        <v>#N/A</v>
      </c>
      <c r="E283" s="249" t="e">
        <f>VLOOKUP(A283,'1'!A:BF,16,0)</f>
        <v>#N/A</v>
      </c>
      <c r="F283" s="343" t="e">
        <f>VLOOKUP(A283,'1'!A:BF,58,0)</f>
        <v>#N/A</v>
      </c>
      <c r="G283" s="344" t="e">
        <f>VLOOKUP(A283,'1'!A:BF,57,0)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VLOOKUP(A284,'1'!A:BF,2,0)</f>
        <v>#N/A</v>
      </c>
      <c r="C284" s="250" t="e">
        <f>VLOOKUP(A284,'1'!A:BF,4,0)</f>
        <v>#N/A</v>
      </c>
      <c r="D284" s="250" t="e">
        <f>VLOOKUP(A284,'1'!A:BF,5,0)</f>
        <v>#N/A</v>
      </c>
      <c r="E284" s="249" t="e">
        <f>VLOOKUP(A284,'1'!A:BF,16,0)</f>
        <v>#N/A</v>
      </c>
      <c r="F284" s="343" t="e">
        <f>VLOOKUP(A284,'1'!A:BF,58,0)</f>
        <v>#N/A</v>
      </c>
      <c r="G284" s="344" t="e">
        <f>VLOOKUP(A284,'1'!A:BF,57,0)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VLOOKUP(A285,'1'!A:BF,2,0)</f>
        <v>#N/A</v>
      </c>
      <c r="C285" s="250" t="e">
        <f>VLOOKUP(A285,'1'!A:BF,4,0)</f>
        <v>#N/A</v>
      </c>
      <c r="D285" s="250" t="e">
        <f>VLOOKUP(A285,'1'!A:BF,5,0)</f>
        <v>#N/A</v>
      </c>
      <c r="E285" s="249" t="e">
        <f>VLOOKUP(A285,'1'!A:BF,16,0)</f>
        <v>#N/A</v>
      </c>
      <c r="F285" s="343" t="e">
        <f>VLOOKUP(A285,'1'!A:BF,58,0)</f>
        <v>#N/A</v>
      </c>
      <c r="G285" s="344" t="e">
        <f>VLOOKUP(A285,'1'!A:BF,57,0)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VLOOKUP(A286,'1'!A:BF,2,0)</f>
        <v>#N/A</v>
      </c>
      <c r="C286" s="250" t="e">
        <f>VLOOKUP(A286,'1'!A:BF,4,0)</f>
        <v>#N/A</v>
      </c>
      <c r="D286" s="250" t="e">
        <f>VLOOKUP(A286,'1'!A:BF,5,0)</f>
        <v>#N/A</v>
      </c>
      <c r="E286" s="249" t="e">
        <f>VLOOKUP(A286,'1'!A:BF,16,0)</f>
        <v>#N/A</v>
      </c>
      <c r="F286" s="343" t="e">
        <f>VLOOKUP(A286,'1'!A:BF,58,0)</f>
        <v>#N/A</v>
      </c>
      <c r="G286" s="344" t="e">
        <f>VLOOKUP(A286,'1'!A:BF,57,0)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VLOOKUP(A287,'1'!A:BF,2,0)</f>
        <v>#N/A</v>
      </c>
      <c r="C287" s="250" t="e">
        <f>VLOOKUP(A287,'1'!A:BF,4,0)</f>
        <v>#N/A</v>
      </c>
      <c r="D287" s="250" t="e">
        <f>VLOOKUP(A287,'1'!A:BF,5,0)</f>
        <v>#N/A</v>
      </c>
      <c r="E287" s="249" t="e">
        <f>VLOOKUP(A287,'1'!A:BF,16,0)</f>
        <v>#N/A</v>
      </c>
      <c r="F287" s="343" t="e">
        <f>VLOOKUP(A287,'1'!A:BF,58,0)</f>
        <v>#N/A</v>
      </c>
      <c r="G287" s="344" t="e">
        <f>VLOOKUP(A287,'1'!A:BF,57,0)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VLOOKUP(A288,'1'!A:BF,2,0)</f>
        <v>#N/A</v>
      </c>
      <c r="C288" s="250" t="e">
        <f>VLOOKUP(A288,'1'!A:BF,4,0)</f>
        <v>#N/A</v>
      </c>
      <c r="D288" s="250" t="e">
        <f>VLOOKUP(A288,'1'!A:BF,5,0)</f>
        <v>#N/A</v>
      </c>
      <c r="E288" s="249" t="e">
        <f>VLOOKUP(A288,'1'!A:BF,16,0)</f>
        <v>#N/A</v>
      </c>
      <c r="F288" s="343" t="e">
        <f>VLOOKUP(A288,'1'!A:BF,58,0)</f>
        <v>#N/A</v>
      </c>
      <c r="G288" s="344" t="e">
        <f>VLOOKUP(A288,'1'!A:BF,57,0)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VLOOKUP(A289,'1'!A:BF,2,0)</f>
        <v>#N/A</v>
      </c>
      <c r="C289" s="250" t="e">
        <f>VLOOKUP(A289,'1'!A:BF,4,0)</f>
        <v>#N/A</v>
      </c>
      <c r="D289" s="250" t="e">
        <f>VLOOKUP(A289,'1'!A:BF,5,0)</f>
        <v>#N/A</v>
      </c>
      <c r="E289" s="249" t="e">
        <f>VLOOKUP(A289,'1'!A:BF,16,0)</f>
        <v>#N/A</v>
      </c>
      <c r="F289" s="343" t="e">
        <f>VLOOKUP(A289,'1'!A:BF,58,0)</f>
        <v>#N/A</v>
      </c>
      <c r="G289" s="344" t="e">
        <f>VLOOKUP(A289,'1'!A:BF,57,0)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VLOOKUP(A290,'1'!A:BF,2,0)</f>
        <v>#N/A</v>
      </c>
      <c r="C290" s="250" t="e">
        <f>VLOOKUP(A290,'1'!A:BF,4,0)</f>
        <v>#N/A</v>
      </c>
      <c r="D290" s="250" t="e">
        <f>VLOOKUP(A290,'1'!A:BF,5,0)</f>
        <v>#N/A</v>
      </c>
      <c r="E290" s="249" t="e">
        <f>VLOOKUP(A290,'1'!A:BF,16,0)</f>
        <v>#N/A</v>
      </c>
      <c r="F290" s="343" t="e">
        <f>VLOOKUP(A290,'1'!A:BF,58,0)</f>
        <v>#N/A</v>
      </c>
      <c r="G290" s="344" t="e">
        <f>VLOOKUP(A290,'1'!A:BF,57,0)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VLOOKUP(A291,'1'!A:BF,2,0)</f>
        <v>#N/A</v>
      </c>
      <c r="C291" s="250" t="e">
        <f>VLOOKUP(A291,'1'!A:BF,4,0)</f>
        <v>#N/A</v>
      </c>
      <c r="D291" s="250" t="e">
        <f>VLOOKUP(A291,'1'!A:BF,5,0)</f>
        <v>#N/A</v>
      </c>
      <c r="E291" s="249" t="e">
        <f>VLOOKUP(A291,'1'!A:BF,16,0)</f>
        <v>#N/A</v>
      </c>
      <c r="F291" s="343" t="e">
        <f>VLOOKUP(A291,'1'!A:BF,58,0)</f>
        <v>#N/A</v>
      </c>
      <c r="G291" s="344" t="e">
        <f>VLOOKUP(A291,'1'!A:BF,57,0)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VLOOKUP(A292,'1'!A:BF,2,0)</f>
        <v>#N/A</v>
      </c>
      <c r="C292" s="250" t="e">
        <f>VLOOKUP(A292,'1'!A:BF,4,0)</f>
        <v>#N/A</v>
      </c>
      <c r="D292" s="250" t="e">
        <f>VLOOKUP(A292,'1'!A:BF,5,0)</f>
        <v>#N/A</v>
      </c>
      <c r="E292" s="249" t="e">
        <f>VLOOKUP(A292,'1'!A:BF,16,0)</f>
        <v>#N/A</v>
      </c>
      <c r="F292" s="343" t="e">
        <f>VLOOKUP(A292,'1'!A:BF,58,0)</f>
        <v>#N/A</v>
      </c>
      <c r="G292" s="344" t="e">
        <f>VLOOKUP(A292,'1'!A:BF,57,0)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VLOOKUP(A293,'1'!A:BF,2,0)</f>
        <v>#N/A</v>
      </c>
      <c r="C293" s="250" t="e">
        <f>VLOOKUP(A293,'1'!A:BF,4,0)</f>
        <v>#N/A</v>
      </c>
      <c r="D293" s="250" t="e">
        <f>VLOOKUP(A293,'1'!A:BF,5,0)</f>
        <v>#N/A</v>
      </c>
      <c r="E293" s="249" t="e">
        <f>VLOOKUP(A293,'1'!A:BF,16,0)</f>
        <v>#N/A</v>
      </c>
      <c r="F293" s="343" t="e">
        <f>VLOOKUP(A293,'1'!A:BF,58,0)</f>
        <v>#N/A</v>
      </c>
      <c r="G293" s="344" t="e">
        <f>VLOOKUP(A293,'1'!A:BF,57,0)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VLOOKUP(A294,'1'!A:BF,2,0)</f>
        <v>#N/A</v>
      </c>
      <c r="C294" s="250" t="e">
        <f>VLOOKUP(A294,'1'!A:BF,4,0)</f>
        <v>#N/A</v>
      </c>
      <c r="D294" s="250" t="e">
        <f>VLOOKUP(A294,'1'!A:BF,5,0)</f>
        <v>#N/A</v>
      </c>
      <c r="E294" s="249" t="e">
        <f>VLOOKUP(A294,'1'!A:BF,16,0)</f>
        <v>#N/A</v>
      </c>
      <c r="F294" s="343" t="e">
        <f>VLOOKUP(A294,'1'!A:BF,58,0)</f>
        <v>#N/A</v>
      </c>
      <c r="G294" s="344" t="e">
        <f>VLOOKUP(A294,'1'!A:BF,57,0)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VLOOKUP(A295,'1'!A:BF,2,0)</f>
        <v>#N/A</v>
      </c>
      <c r="C295" s="250" t="e">
        <f>VLOOKUP(A295,'1'!A:BF,4,0)</f>
        <v>#N/A</v>
      </c>
      <c r="D295" s="250" t="e">
        <f>VLOOKUP(A295,'1'!A:BF,5,0)</f>
        <v>#N/A</v>
      </c>
      <c r="E295" s="249" t="e">
        <f>VLOOKUP(A295,'1'!A:BF,16,0)</f>
        <v>#N/A</v>
      </c>
      <c r="F295" s="343" t="e">
        <f>VLOOKUP(A295,'1'!A:BF,58,0)</f>
        <v>#N/A</v>
      </c>
      <c r="G295" s="344" t="e">
        <f>VLOOKUP(A295,'1'!A:BF,57,0)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VLOOKUP(A296,'1'!A:BF,2,0)</f>
        <v>#N/A</v>
      </c>
      <c r="C296" s="250" t="e">
        <f>VLOOKUP(A296,'1'!A:BF,4,0)</f>
        <v>#N/A</v>
      </c>
      <c r="D296" s="250" t="e">
        <f>VLOOKUP(A296,'1'!A:BF,5,0)</f>
        <v>#N/A</v>
      </c>
      <c r="E296" s="249" t="e">
        <f>VLOOKUP(A296,'1'!A:BF,16,0)</f>
        <v>#N/A</v>
      </c>
      <c r="F296" s="343" t="e">
        <f>VLOOKUP(A296,'1'!A:BF,58,0)</f>
        <v>#N/A</v>
      </c>
      <c r="G296" s="344" t="e">
        <f>VLOOKUP(A296,'1'!A:BF,57,0)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VLOOKUP(A297,'1'!A:BF,2,0)</f>
        <v>#N/A</v>
      </c>
      <c r="C297" s="250" t="e">
        <f>VLOOKUP(A297,'1'!A:BF,4,0)</f>
        <v>#N/A</v>
      </c>
      <c r="D297" s="250" t="e">
        <f>VLOOKUP(A297,'1'!A:BF,5,0)</f>
        <v>#N/A</v>
      </c>
      <c r="E297" s="249" t="e">
        <f>VLOOKUP(A297,'1'!A:BF,16,0)</f>
        <v>#N/A</v>
      </c>
      <c r="F297" s="343" t="e">
        <f>VLOOKUP(A297,'1'!A:BF,58,0)</f>
        <v>#N/A</v>
      </c>
      <c r="G297" s="344" t="e">
        <f>VLOOKUP(A297,'1'!A:BF,57,0)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VLOOKUP(A298,'1'!A:BF,2,0)</f>
        <v>#N/A</v>
      </c>
      <c r="C298" s="250" t="e">
        <f>VLOOKUP(A298,'1'!A:BF,4,0)</f>
        <v>#N/A</v>
      </c>
      <c r="D298" s="250" t="e">
        <f>VLOOKUP(A298,'1'!A:BF,5,0)</f>
        <v>#N/A</v>
      </c>
      <c r="E298" s="249" t="e">
        <f>VLOOKUP(A298,'1'!A:BF,16,0)</f>
        <v>#N/A</v>
      </c>
      <c r="F298" s="343" t="e">
        <f>VLOOKUP(A298,'1'!A:BF,58,0)</f>
        <v>#N/A</v>
      </c>
      <c r="G298" s="344" t="e">
        <f>VLOOKUP(A298,'1'!A:BF,57,0)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VLOOKUP(A299,'1'!A:BF,2,0)</f>
        <v>#N/A</v>
      </c>
      <c r="C299" s="250" t="e">
        <f>VLOOKUP(A299,'1'!A:BF,4,0)</f>
        <v>#N/A</v>
      </c>
      <c r="D299" s="250" t="e">
        <f>VLOOKUP(A299,'1'!A:BF,5,0)</f>
        <v>#N/A</v>
      </c>
      <c r="E299" s="249" t="e">
        <f>VLOOKUP(A299,'1'!A:BF,16,0)</f>
        <v>#N/A</v>
      </c>
      <c r="F299" s="343" t="e">
        <f>VLOOKUP(A299,'1'!A:BF,58,0)</f>
        <v>#N/A</v>
      </c>
      <c r="G299" s="344" t="e">
        <f>VLOOKUP(A299,'1'!A:BF,57,0)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VLOOKUP(A300,'1'!A:BF,2,0)</f>
        <v>#N/A</v>
      </c>
      <c r="C300" s="250" t="e">
        <f>VLOOKUP(A300,'1'!A:BF,4,0)</f>
        <v>#N/A</v>
      </c>
      <c r="D300" s="250" t="e">
        <f>VLOOKUP(A300,'1'!A:BF,5,0)</f>
        <v>#N/A</v>
      </c>
      <c r="E300" s="249" t="e">
        <f>VLOOKUP(A300,'1'!A:BF,16,0)</f>
        <v>#N/A</v>
      </c>
      <c r="F300" s="343" t="e">
        <f>VLOOKUP(A300,'1'!A:BF,58,0)</f>
        <v>#N/A</v>
      </c>
      <c r="G300" s="344" t="e">
        <f>VLOOKUP(A300,'1'!A:BF,57,0)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VLOOKUP(A301,'1'!A:BF,2,0)</f>
        <v>#N/A</v>
      </c>
      <c r="C301" s="250" t="e">
        <f>VLOOKUP(A301,'1'!A:BF,4,0)</f>
        <v>#N/A</v>
      </c>
      <c r="D301" s="250" t="e">
        <f>VLOOKUP(A301,'1'!A:BF,5,0)</f>
        <v>#N/A</v>
      </c>
      <c r="E301" s="249" t="e">
        <f>VLOOKUP(A301,'1'!A:BF,16,0)</f>
        <v>#N/A</v>
      </c>
      <c r="F301" s="343" t="e">
        <f>VLOOKUP(A301,'1'!A:BF,58,0)</f>
        <v>#N/A</v>
      </c>
      <c r="G301" s="344" t="e">
        <f>VLOOKUP(A301,'1'!A:BF,57,0)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VLOOKUP(A302,'1'!A:BF,2,0)</f>
        <v>#N/A</v>
      </c>
      <c r="C302" s="250" t="e">
        <f>VLOOKUP(A302,'1'!A:BF,4,0)</f>
        <v>#N/A</v>
      </c>
      <c r="D302" s="250" t="e">
        <f>VLOOKUP(A302,'1'!A:BF,5,0)</f>
        <v>#N/A</v>
      </c>
      <c r="E302" s="249" t="e">
        <f>VLOOKUP(A302,'1'!A:BF,16,0)</f>
        <v>#N/A</v>
      </c>
      <c r="F302" s="343" t="e">
        <f>VLOOKUP(A302,'1'!A:BF,58,0)</f>
        <v>#N/A</v>
      </c>
      <c r="G302" s="344" t="e">
        <f>VLOOKUP(A302,'1'!A:BF,57,0)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VLOOKUP(A303,'1'!A:BF,2,0)</f>
        <v>#N/A</v>
      </c>
      <c r="C303" s="250" t="e">
        <f>VLOOKUP(A303,'1'!A:BF,4,0)</f>
        <v>#N/A</v>
      </c>
      <c r="D303" s="250" t="e">
        <f>VLOOKUP(A303,'1'!A:BF,5,0)</f>
        <v>#N/A</v>
      </c>
      <c r="E303" s="249" t="e">
        <f>VLOOKUP(A303,'1'!A:BF,16,0)</f>
        <v>#N/A</v>
      </c>
      <c r="F303" s="343" t="e">
        <f>VLOOKUP(A303,'1'!A:BF,58,0)</f>
        <v>#N/A</v>
      </c>
      <c r="G303" s="344" t="e">
        <f>VLOOKUP(A303,'1'!A:BF,57,0)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VLOOKUP(A304,'1'!A:BF,2,0)</f>
        <v>#N/A</v>
      </c>
      <c r="C304" s="250" t="e">
        <f>VLOOKUP(A304,'1'!A:BF,4,0)</f>
        <v>#N/A</v>
      </c>
      <c r="D304" s="250" t="e">
        <f>VLOOKUP(A304,'1'!A:BF,5,0)</f>
        <v>#N/A</v>
      </c>
      <c r="E304" s="249" t="e">
        <f>VLOOKUP(A304,'1'!A:BF,16,0)</f>
        <v>#N/A</v>
      </c>
      <c r="F304" s="343" t="e">
        <f>VLOOKUP(A304,'1'!A:BF,58,0)</f>
        <v>#N/A</v>
      </c>
      <c r="G304" s="344" t="e">
        <f>VLOOKUP(A304,'1'!A:BF,57,0)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VLOOKUP(A3,'2'!A:BF,2,0)</f>
        <v>1 FONAM</v>
      </c>
      <c r="C3" s="250">
        <f>VLOOKUP(A3,'2'!A:BF,4,0)</f>
        <v>62</v>
      </c>
      <c r="D3" s="250" t="str">
        <f>VLOOKUP(A3,'2'!A:BF,5,0)</f>
        <v>ALVARADO CALDERON YULIETH PAOLA</v>
      </c>
      <c r="E3" s="342">
        <f>VLOOKUP(A3,'2'!A:BF,16,0)</f>
        <v>2812000</v>
      </c>
      <c r="F3" s="343">
        <f>VLOOKUP(A3,'2'!A:BF,58,0)</f>
        <v>20594149</v>
      </c>
      <c r="G3" s="392" t="str">
        <f>VLOOKUP(A3,'2'!A:BF,57,0)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VLOOKUP(A4,'2'!A:BF,2,0)</f>
        <v>1 FONAM</v>
      </c>
      <c r="C4" s="250">
        <f>VLOOKUP(A4,'2'!A:BF,4,0)</f>
        <v>63</v>
      </c>
      <c r="D4" s="250" t="str">
        <f>VLOOKUP(A4,'2'!A:BF,5,0)</f>
        <v>PULIDO PULIDO ANGEL RAMIRO</v>
      </c>
      <c r="E4" s="342">
        <f>VLOOKUP(A4,'2'!A:BF,16,0)</f>
        <v>2812000</v>
      </c>
      <c r="F4" s="343">
        <f>VLOOKUP(A4,'2'!A:BF,58,0)</f>
        <v>20594149</v>
      </c>
      <c r="G4" s="392" t="str">
        <f>VLOOKUP(A4,'2'!A:BF,57,0)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VLOOKUP(A5,'2'!A:BF,2,0)</f>
        <v>1 FONAM</v>
      </c>
      <c r="C5" s="250">
        <f>VLOOKUP(A5,'2'!A:BF,4,0)</f>
        <v>64</v>
      </c>
      <c r="D5" s="250" t="str">
        <f>VLOOKUP(A5,'2'!A:BF,5,0)</f>
        <v>ZAMORA VARGAS MILTON JULIAN</v>
      </c>
      <c r="E5" s="342">
        <f>VLOOKUP(A5,'2'!A:BF,16,0)</f>
        <v>2812000</v>
      </c>
      <c r="F5" s="343">
        <f>VLOOKUP(A5,'2'!A:BF,58,0)</f>
        <v>20594149</v>
      </c>
      <c r="G5" s="392" t="str">
        <f>VLOOKUP(A5,'2'!A:BF,57,0)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VLOOKUP(A6,'2'!A:BF,2,0)</f>
        <v>1 FONAM</v>
      </c>
      <c r="C6" s="250">
        <f>VLOOKUP(A6,'2'!A:BF,4,0)</f>
        <v>65</v>
      </c>
      <c r="D6" s="250" t="str">
        <f>VLOOKUP(A6,'2'!A:BF,5,0)</f>
        <v>AVELLANEDA FREDY ENRIQUE</v>
      </c>
      <c r="E6" s="342">
        <f>VLOOKUP(A6,'2'!A:BF,16,0)</f>
        <v>2812000</v>
      </c>
      <c r="F6" s="343">
        <f>VLOOKUP(A6,'2'!A:BF,58,0)</f>
        <v>20594149</v>
      </c>
      <c r="G6" s="392" t="str">
        <f>VLOOKUP(A6,'2'!A:BF,57,0)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VLOOKUP(A7,'2'!A:BF,2,0)</f>
        <v>1 FONAM</v>
      </c>
      <c r="C7" s="250">
        <f>VLOOKUP(A7,'2'!A:BF,4,0)</f>
        <v>66</v>
      </c>
      <c r="D7" s="250" t="str">
        <f>VLOOKUP(A7,'2'!A:BF,5,0)</f>
        <v>SARAY PEÑUELA NELSON FREDY</v>
      </c>
      <c r="E7" s="342">
        <f>VLOOKUP(A7,'2'!A:BF,16,0)</f>
        <v>2812000</v>
      </c>
      <c r="F7" s="343">
        <f>VLOOKUP(A7,'2'!A:BF,58,0)</f>
        <v>20503134</v>
      </c>
      <c r="G7" s="392" t="str">
        <f>VLOOKUP(A7,'2'!A:BF,57,0)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VLOOKUP(A8,'2'!A:BF,2,0)</f>
        <v>1 FONAM</v>
      </c>
      <c r="C8" s="250">
        <f>VLOOKUP(A8,'2'!A:BF,4,0)</f>
        <v>67</v>
      </c>
      <c r="D8" s="250" t="str">
        <f>VLOOKUP(A8,'2'!A:BF,5,0)</f>
        <v>PARRA ALMECIGA CARLOS GERMAN</v>
      </c>
      <c r="E8" s="342">
        <f>VLOOKUP(A8,'2'!A:BF,16,0)</f>
        <v>2812000</v>
      </c>
      <c r="F8" s="343">
        <f>VLOOKUP(A8,'2'!A:BF,58,0)</f>
        <v>20503134</v>
      </c>
      <c r="G8" s="392" t="str">
        <f>VLOOKUP(A8,'2'!A:BF,57,0)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VLOOKUP(A9,'2'!A:BF,2,0)</f>
        <v>1 FONAM</v>
      </c>
      <c r="C9" s="250">
        <f>VLOOKUP(A9,'2'!A:BF,4,0)</f>
        <v>68</v>
      </c>
      <c r="D9" s="250" t="str">
        <f>VLOOKUP(A9,'2'!A:BF,5,0)</f>
        <v>VELASCO PEÑA CESAR ALEJANDRO</v>
      </c>
      <c r="E9" s="342">
        <f>VLOOKUP(A9,'2'!A:BF,16,0)</f>
        <v>2812000</v>
      </c>
      <c r="F9" s="343">
        <f>VLOOKUP(A9,'2'!A:BF,58,0)</f>
        <v>20503134</v>
      </c>
      <c r="G9" s="392" t="str">
        <f>VLOOKUP(A9,'2'!A:BF,57,0)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VLOOKUP(A10,'2'!A:BF,2,0)</f>
        <v>1 FONAM</v>
      </c>
      <c r="C10" s="250">
        <f>VLOOKUP(A10,'2'!A:BF,4,0)</f>
        <v>69</v>
      </c>
      <c r="D10" s="250" t="str">
        <f>VLOOKUP(A10,'2'!A:BF,5,0)</f>
        <v>ROLDAN GARZON AUGUSTO</v>
      </c>
      <c r="E10" s="342">
        <f>VLOOKUP(A10,'2'!A:BF,16,0)</f>
        <v>2812000</v>
      </c>
      <c r="F10" s="343">
        <f>VLOOKUP(A10,'2'!A:BF,58,0)</f>
        <v>20503134</v>
      </c>
      <c r="G10" s="392" t="str">
        <f>VLOOKUP(A10,'2'!A:BF,57,0)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VLOOKUP(A11,'2'!A:BF,2,0)</f>
        <v>1 FONAM</v>
      </c>
      <c r="C11" s="250">
        <f>VLOOKUP(A11,'2'!A:BF,4,0)</f>
        <v>70</v>
      </c>
      <c r="D11" s="250" t="str">
        <f>VLOOKUP(A11,'2'!A:BF,5,0)</f>
        <v>HERNANDEZ CORTES BLADIMIR</v>
      </c>
      <c r="E11" s="342">
        <f>VLOOKUP(A11,'2'!A:BF,16,0)</f>
        <v>2812000</v>
      </c>
      <c r="F11" s="343">
        <f>VLOOKUP(A11,'2'!A:BF,58,0)</f>
        <v>20503134</v>
      </c>
      <c r="G11" s="392" t="str">
        <f>VLOOKUP(A11,'2'!A:BF,57,0)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VLOOKUP(A12,'2'!A:BF,2,0)</f>
        <v>1 FONAM</v>
      </c>
      <c r="C12" s="250">
        <f>VLOOKUP(A12,'2'!A:BF,4,0)</f>
        <v>71</v>
      </c>
      <c r="D12" s="250" t="str">
        <f>VLOOKUP(A12,'2'!A:BF,5,0)</f>
        <v>RAMOS GUATIVA JOSUE ISNARDO</v>
      </c>
      <c r="E12" s="342">
        <f>VLOOKUP(A12,'2'!A:BF,16,0)</f>
        <v>1960000</v>
      </c>
      <c r="F12" s="343">
        <f>VLOOKUP(A12,'2'!A:BF,58,0)</f>
        <v>14227246</v>
      </c>
      <c r="G12" s="392" t="str">
        <f>VLOOKUP(A12,'2'!A:BF,57,0)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VLOOKUP(A13,'2'!A:BF,2,0)</f>
        <v>1 FONAM</v>
      </c>
      <c r="C13" s="250">
        <f>VLOOKUP(A13,'2'!A:BF,4,0)</f>
        <v>72</v>
      </c>
      <c r="D13" s="250" t="str">
        <f>VLOOKUP(A13,'2'!A:BF,5,0)</f>
        <v>BEJARANO MONDRAGON DUMAR ANTONIO</v>
      </c>
      <c r="E13" s="342">
        <f>VLOOKUP(A13,'2'!A:BF,16,0)</f>
        <v>2330000</v>
      </c>
      <c r="F13" s="343">
        <f>VLOOKUP(A13,'2'!A:BF,58,0)</f>
        <v>16913212</v>
      </c>
      <c r="G13" s="392" t="str">
        <f>VLOOKUP(A13,'2'!A:BF,57,0)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VLOOKUP(A14,'2'!A:BF,2,0)</f>
        <v>1 FONAM</v>
      </c>
      <c r="C14" s="250">
        <f>VLOOKUP(A14,'2'!A:BF,4,0)</f>
        <v>73</v>
      </c>
      <c r="D14" s="250" t="str">
        <f>VLOOKUP(A14,'2'!A:BF,5,0)</f>
        <v>VELASQUEZ GUTIERREZ LUISA FERNANDA</v>
      </c>
      <c r="E14" s="342">
        <f>VLOOKUP(A14,'2'!A:BF,16,0)</f>
        <v>1592000</v>
      </c>
      <c r="F14" s="343">
        <f>VLOOKUP(A14,'2'!A:BF,58,0)</f>
        <v>11504670</v>
      </c>
      <c r="G14" s="392" t="str">
        <f>VLOOKUP(A14,'2'!A:BF,57,0)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VLOOKUP(A15,'2'!A:BF,2,0)</f>
        <v>1 FONAM</v>
      </c>
      <c r="C15" s="250">
        <f>VLOOKUP(A15,'2'!A:BF,4,0)</f>
        <v>74</v>
      </c>
      <c r="D15" s="250" t="str">
        <f>VLOOKUP(A15,'2'!A:BF,5,0)</f>
        <v>DIAZ BARAJAS LUISA FERNANDA</v>
      </c>
      <c r="E15" s="342">
        <f>VLOOKUP(A15,'2'!A:BF,16,0)</f>
        <v>2812000</v>
      </c>
      <c r="F15" s="343">
        <f>VLOOKUP(A15,'2'!A:BF,58,0)</f>
        <v>20321104</v>
      </c>
      <c r="G15" s="392" t="str">
        <f>VLOOKUP(A15,'2'!A:BF,57,0)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VLOOKUP(A16,'2'!A:BF,2,0)</f>
        <v>1 FONAM</v>
      </c>
      <c r="C16" s="250" t="str">
        <f>VLOOKUP(A16,'2'!A:BF,4,0)</f>
        <v>OC 81266 VF</v>
      </c>
      <c r="D16" s="250" t="str">
        <f>VLOOKUP(A16,'2'!A:BF,5,0)</f>
        <v>ORGANIZACION TERPEL S.A.</v>
      </c>
      <c r="E16" s="342">
        <f>VLOOKUP(A16,'2'!A:BF,16,0)</f>
        <v>0</v>
      </c>
      <c r="F16" s="343">
        <f>VLOOKUP(A16,'2'!A:BF,58,0)</f>
        <v>62937778</v>
      </c>
      <c r="G16" s="392" t="str">
        <f>VLOOKUP(A16,'2'!A:BF,57,0)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VLOOKUP(A17,'2'!A:BF,2,0)</f>
        <v>1 FONAM</v>
      </c>
      <c r="C17" s="250">
        <f>VLOOKUP(A17,'2'!A:BF,4,0)</f>
        <v>1</v>
      </c>
      <c r="D17" s="250" t="str">
        <f>VLOOKUP(A17,'2'!A:BF,5,0)</f>
        <v>CRISTANCHO CRISTANCHO HERMINIA</v>
      </c>
      <c r="E17" s="342">
        <f>VLOOKUP(A17,'2'!A:BF,16,0)</f>
        <v>3800000</v>
      </c>
      <c r="F17" s="343">
        <f>VLOOKUP(A17,'2'!A:BF,58,0)</f>
        <v>31198000</v>
      </c>
      <c r="G17" s="392" t="str">
        <f>VLOOKUP(A17,'2'!A:BF,57,0)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VLOOKUP(A18,'2'!A:BF,2,0)</f>
        <v>1 FONAM</v>
      </c>
      <c r="C18" s="250">
        <f>VLOOKUP(A18,'2'!A:BF,4,0)</f>
        <v>2</v>
      </c>
      <c r="D18" s="250" t="str">
        <f>VLOOKUP(A18,'2'!A:BF,5,0)</f>
        <v>RODRIGUEZ ROMERO LUZ MARINA</v>
      </c>
      <c r="E18" s="342">
        <f>VLOOKUP(A18,'2'!A:BF,16,0)</f>
        <v>1364903</v>
      </c>
      <c r="F18" s="343">
        <f>VLOOKUP(A18,'2'!A:BF,58,0)</f>
        <v>11205854</v>
      </c>
      <c r="G18" s="392" t="str">
        <f>VLOOKUP(A18,'2'!A:BF,57,0)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VLOOKUP(A19,'2'!A:BF,2,0)</f>
        <v>1 FONAM</v>
      </c>
      <c r="C19" s="250">
        <f>VLOOKUP(A19,'2'!A:BF,4,0)</f>
        <v>3</v>
      </c>
      <c r="D19" s="250" t="str">
        <f>VLOOKUP(A19,'2'!A:BF,5,0)</f>
        <v>AGATON PIÑEROS EIBER</v>
      </c>
      <c r="E19" s="342">
        <f>VLOOKUP(A19,'2'!A:BF,16,0)</f>
        <v>659968</v>
      </c>
      <c r="F19" s="343">
        <f>VLOOKUP(A19,'2'!A:BF,58,0)</f>
        <v>5418337</v>
      </c>
      <c r="G19" s="392" t="str">
        <f>VLOOKUP(A19,'2'!A:BF,57,0)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VLOOKUP(A20,'2'!A:BF,2,0)</f>
        <v>1 FONAM</v>
      </c>
      <c r="C20" s="250">
        <f>VLOOKUP(A20,'2'!A:BF,4,0)</f>
        <v>4</v>
      </c>
      <c r="D20" s="250" t="str">
        <f>VLOOKUP(A20,'2'!A:BF,5,0)</f>
        <v>ALVAREZ VANEGAS JOSE ALDEMAR</v>
      </c>
      <c r="E20" s="342">
        <f>VLOOKUP(A20,'2'!A:BF,16,0)</f>
        <v>824000</v>
      </c>
      <c r="F20" s="343">
        <f>VLOOKUP(A20,'2'!A:BF,58,0)</f>
        <v>6765040</v>
      </c>
      <c r="G20" s="392" t="str">
        <f>VLOOKUP(A20,'2'!A:BF,57,0)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VLOOKUP(A21,'2'!A:BF,2,0)</f>
        <v>1 FONAM</v>
      </c>
      <c r="C21" s="250">
        <f>VLOOKUP(A21,'2'!A:BF,4,0)</f>
        <v>5</v>
      </c>
      <c r="D21" s="250" t="str">
        <f>VLOOKUP(A21,'2'!A:BF,5,0)</f>
        <v>PEÑA PINEDA MARIA UGENIA</v>
      </c>
      <c r="E21" s="342">
        <f>VLOOKUP(A21,'2'!A:BF,16,0)</f>
        <v>1524000</v>
      </c>
      <c r="F21" s="343">
        <f>VLOOKUP(A21,'2'!A:BF,58,0)</f>
        <v>12512040</v>
      </c>
      <c r="G21" s="392" t="str">
        <f>VLOOKUP(A21,'2'!A:BF,57,0)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VLOOKUP(A22,'2'!A:BF,2,0)</f>
        <v>1 FONAM</v>
      </c>
      <c r="C22" s="250">
        <f>VLOOKUP(A22,'2'!A:BF,4,0)</f>
        <v>28</v>
      </c>
      <c r="D22" s="250" t="str">
        <f>VLOOKUP(A22,'2'!A:BF,5,0)</f>
        <v>MORENO REYES LEONIDAS</v>
      </c>
      <c r="E22" s="342">
        <f>VLOOKUP(A22,'2'!A:BF,16,0)</f>
        <v>0</v>
      </c>
      <c r="F22" s="343">
        <f>VLOOKUP(A22,'2'!A:BF,58,0)</f>
        <v>40800000</v>
      </c>
      <c r="G22" s="392" t="str">
        <f>VLOOKUP(A22,'2'!A:BF,57,0)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VLOOKUP(A23,'2'!A:BF,2,0)</f>
        <v>1 FONAM</v>
      </c>
      <c r="C23" s="250">
        <f>VLOOKUP(A23,'2'!A:BF,4,0)</f>
        <v>29</v>
      </c>
      <c r="D23" s="250" t="str">
        <f>VLOOKUP(A23,'2'!A:BF,5,0)</f>
        <v>TALLERES CARSONI S.A.S.</v>
      </c>
      <c r="E23" s="342">
        <f>VLOOKUP(A23,'2'!A:BF,16,0)</f>
        <v>0</v>
      </c>
      <c r="F23" s="343">
        <f>VLOOKUP(A23,'2'!A:BF,58,0)</f>
        <v>28033331</v>
      </c>
      <c r="G23" s="392" t="str">
        <f>VLOOKUP(A23,'2'!A:BF,57,0)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VLOOKUP(A24,'2'!A:BF,2,0)</f>
        <v>1 FONAM</v>
      </c>
      <c r="C24" s="250">
        <f>VLOOKUP(A24,'2'!A:BF,4,0)</f>
        <v>30</v>
      </c>
      <c r="D24" s="250" t="str">
        <f>VLOOKUP(A24,'2'!A:BF,5,0)</f>
        <v>PRECAR L.T.D.A. SAS</v>
      </c>
      <c r="E24" s="342">
        <f>VLOOKUP(A24,'2'!A:BF,16,0)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VLOOKUP(A25,'2'!A:BF,2,0)</f>
        <v>1 FONAM</v>
      </c>
      <c r="C25" s="250">
        <f>VLOOKUP(A25,'2'!A:BF,4,0)</f>
        <v>17</v>
      </c>
      <c r="D25" s="250" t="str">
        <f>VLOOKUP(A25,'2'!A:BF,5,0)</f>
        <v>ORGANIZACION TERPEL S A</v>
      </c>
      <c r="E25" s="342">
        <f>VLOOKUP(A25,'2'!A:BF,16,0)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VLOOKUP(A26,'2'!A:BF,2,0)</f>
        <v>1 FONAM</v>
      </c>
      <c r="C26" s="250">
        <f>VLOOKUP(A26,'2'!A:BF,4,0)</f>
        <v>18</v>
      </c>
      <c r="D26" s="250" t="str">
        <f>VLOOKUP(A26,'2'!A:BF,5,0)</f>
        <v>ESTACION DE SERVICIO BRISAS DEL ORINOCO</v>
      </c>
      <c r="E26" s="342">
        <f>VLOOKUP(A26,'2'!A:BF,16,0)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VLOOKUP(A28,'2'!A:BF,2,0)</f>
        <v>#N/A</v>
      </c>
      <c r="C28" s="250" t="e">
        <f>VLOOKUP(A28,'2'!A:BF,4,0)</f>
        <v>#N/A</v>
      </c>
      <c r="D28" s="250" t="e">
        <f>VLOOKUP(A28,'2'!A:BF,5,0)</f>
        <v>#N/A</v>
      </c>
      <c r="E28" s="249" t="e">
        <f>VLOOKUP(A28,'2'!A:BF,16,0)</f>
        <v>#N/A</v>
      </c>
      <c r="F28" s="249" t="e">
        <f>VLOOKUP(A28,'2'!A:BF,58,0)</f>
        <v>#N/A</v>
      </c>
      <c r="G28" s="392" t="e">
        <f>VLOOKUP(A28,'2'!A:BF,57,0)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VLOOKUP(A29,'2'!A:BF,2,0)</f>
        <v>1 FONAM</v>
      </c>
      <c r="C29" s="250">
        <f>VLOOKUP(A29,'2'!A:BF,4,0)</f>
        <v>1</v>
      </c>
      <c r="D29" s="250" t="str">
        <f>VLOOKUP(A29,'2'!A:BF,5,0)</f>
        <v>BASTO MONTERO JOHN EDWARD</v>
      </c>
      <c r="E29" s="342">
        <f>VLOOKUP(A29,'2'!A:BF,16,0)</f>
        <v>5100000</v>
      </c>
      <c r="F29" s="343">
        <f>VLOOKUP(A29,'2'!A:BF,58,0)</f>
        <v>55590000</v>
      </c>
      <c r="G29" s="392" t="str">
        <f>VLOOKUP(A29,'2'!A:BF,57,0)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VLOOKUP(A30,'2'!A:BF,2,0)</f>
        <v>1 FONAM</v>
      </c>
      <c r="C30" s="250">
        <f>VLOOKUP(A30,'2'!A:BF,4,0)</f>
        <v>2</v>
      </c>
      <c r="D30" s="250" t="str">
        <f>VLOOKUP(A30,'2'!A:BF,5,0)</f>
        <v>MARROQUIN VASCO MARIA DEL</v>
      </c>
      <c r="E30" s="342">
        <f>VLOOKUP(A30,'2'!A:BF,16,0)</f>
        <v>4100000</v>
      </c>
      <c r="F30" s="343">
        <f>VLOOKUP(A30,'2'!A:BF,58,0)</f>
        <v>44690000</v>
      </c>
      <c r="G30" s="392" t="str">
        <f>VLOOKUP(A30,'2'!A:BF,57,0)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VLOOKUP(A31,'2'!A:BF,2,0)</f>
        <v>1 FONAM</v>
      </c>
      <c r="C31" s="250">
        <f>VLOOKUP(A31,'2'!A:BF,4,0)</f>
        <v>3</v>
      </c>
      <c r="D31" s="250" t="str">
        <f>VLOOKUP(A31,'2'!A:BF,5,0)</f>
        <v>PAZOS GUEVARA JUAN DAVID</v>
      </c>
      <c r="E31" s="342">
        <f>VLOOKUP(A31,'2'!A:BF,16,0)</f>
        <v>4100000</v>
      </c>
      <c r="F31" s="343">
        <f>VLOOKUP(A31,'2'!A:BF,58,0)</f>
        <v>44690000</v>
      </c>
      <c r="G31" s="392" t="str">
        <f>VLOOKUP(A31,'2'!A:BF,57,0)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VLOOKUP(A32,'2'!A:BF,2,0)</f>
        <v>1 FONAM</v>
      </c>
      <c r="C32" s="250">
        <f>VLOOKUP(A32,'2'!A:BF,4,0)</f>
        <v>4</v>
      </c>
      <c r="D32" s="250" t="str">
        <f>VLOOKUP(A32,'2'!A:BF,5,0)</f>
        <v>GASCA PAEZ LESLIE DEL PILAR</v>
      </c>
      <c r="E32" s="342">
        <f>VLOOKUP(A32,'2'!A:BF,16,0)</f>
        <v>6304000</v>
      </c>
      <c r="F32" s="343">
        <f>VLOOKUP(A32,'2'!A:BF,58,0)</f>
        <v>69344000</v>
      </c>
      <c r="G32" s="392" t="str">
        <f>VLOOKUP(A32,'2'!A:BF,57,0)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VLOOKUP(A33,'2'!A:BF,2,0)</f>
        <v>1 FONAM</v>
      </c>
      <c r="C33" s="250">
        <f>VLOOKUP(A33,'2'!A:BF,4,0)</f>
        <v>5</v>
      </c>
      <c r="D33" s="250" t="str">
        <f>VLOOKUP(A33,'2'!A:BF,5,0)</f>
        <v>ARBOLEDA OVALLE CARLOS FELIPE</v>
      </c>
      <c r="E33" s="342">
        <f>VLOOKUP(A33,'2'!A:BF,16,0)</f>
        <v>3764000</v>
      </c>
      <c r="F33" s="343">
        <f>VLOOKUP(A33,'2'!A:BF,58,0)</f>
        <v>41027600</v>
      </c>
      <c r="G33" s="392" t="str">
        <f>VLOOKUP(A33,'2'!A:BF,57,0)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VLOOKUP(A34,'2'!A:BF,2,0)</f>
        <v>1 FONAM</v>
      </c>
      <c r="C34" s="250">
        <f>VLOOKUP(A34,'2'!A:BF,4,0)</f>
        <v>6</v>
      </c>
      <c r="D34" s="250" t="str">
        <f>VLOOKUP(A34,'2'!A:BF,5,0)</f>
        <v>MUÑOZ OSCAR</v>
      </c>
      <c r="E34" s="342">
        <f>VLOOKUP(A34,'2'!A:BF,16,0)</f>
        <v>2812000</v>
      </c>
      <c r="F34" s="343">
        <f>VLOOKUP(A34,'2'!A:BF,58,0)</f>
        <v>21090000</v>
      </c>
      <c r="G34" s="392" t="str">
        <f>VLOOKUP(A34,'2'!A:BF,57,0)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VLOOKUP(A35,'2'!A:BF,2,0)</f>
        <v>1 FONAM</v>
      </c>
      <c r="C35" s="250">
        <f>VLOOKUP(A35,'2'!A:BF,4,0)</f>
        <v>7</v>
      </c>
      <c r="D35" s="250" t="str">
        <f>VLOOKUP(A35,'2'!A:BF,5,0)</f>
        <v>REYES RODRIGUEZ RENE ALEXANDER</v>
      </c>
      <c r="E35" s="342">
        <f>VLOOKUP(A35,'2'!A:BF,16,0)</f>
        <v>1412000</v>
      </c>
      <c r="F35" s="343">
        <f>VLOOKUP(A35,'2'!A:BF,58,0)</f>
        <v>10590000</v>
      </c>
      <c r="G35" s="392" t="str">
        <f>VLOOKUP(A35,'2'!A:BF,57,0)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VLOOKUP(A36,'2'!A:BF,2,0)</f>
        <v>1 FONAM</v>
      </c>
      <c r="C36" s="250">
        <f>VLOOKUP(A36,'2'!A:BF,4,0)</f>
        <v>8</v>
      </c>
      <c r="D36" s="250" t="str">
        <f>VLOOKUP(A36,'2'!A:BF,5,0)</f>
        <v>PEÑA MUÑOZ WILFREDO ALONSO</v>
      </c>
      <c r="E36" s="342">
        <f>VLOOKUP(A36,'2'!A:BF,16,0)</f>
        <v>1412000</v>
      </c>
      <c r="F36" s="343">
        <f>VLOOKUP(A36,'2'!A:BF,58,0)</f>
        <v>10590000</v>
      </c>
      <c r="G36" s="392" t="str">
        <f>VLOOKUP(A36,'2'!A:BF,57,0)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VLOOKUP(A37,'2'!A:BF,2,0)</f>
        <v>1 FONAM</v>
      </c>
      <c r="C37" s="250">
        <f>VLOOKUP(A37,'2'!A:BF,4,0)</f>
        <v>9</v>
      </c>
      <c r="D37" s="250" t="str">
        <f>VLOOKUP(A37,'2'!A:BF,5,0)</f>
        <v>JIMENEZ RAMOS JHON FREDDY</v>
      </c>
      <c r="E37" s="342">
        <f>VLOOKUP(A37,'2'!A:BF,16,0)</f>
        <v>1412000</v>
      </c>
      <c r="F37" s="343">
        <f>VLOOKUP(A37,'2'!A:BF,58,0)</f>
        <v>10590000</v>
      </c>
      <c r="G37" s="392" t="str">
        <f>VLOOKUP(A37,'2'!A:BF,57,0)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VLOOKUP(A38,'2'!A:BF,2,0)</f>
        <v>1 FONAM</v>
      </c>
      <c r="C38" s="250">
        <f>VLOOKUP(A38,'2'!A:BF,4,0)</f>
        <v>10</v>
      </c>
      <c r="D38" s="250" t="str">
        <f>VLOOKUP(A38,'2'!A:BF,5,0)</f>
        <v>MORALES LUIS ALEJANDRO</v>
      </c>
      <c r="E38" s="342">
        <f>VLOOKUP(A38,'2'!A:BF,16,0)</f>
        <v>1412000</v>
      </c>
      <c r="F38" s="343">
        <f>VLOOKUP(A38,'2'!A:BF,58,0)</f>
        <v>10495867</v>
      </c>
      <c r="G38" s="392" t="str">
        <f>VLOOKUP(A38,'2'!A:BF,57,0)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VLOOKUP(A39,'2'!A:BF,2,0)</f>
        <v>1 FONAM</v>
      </c>
      <c r="C39" s="250">
        <f>VLOOKUP(A39,'2'!A:BF,4,0)</f>
        <v>11</v>
      </c>
      <c r="D39" s="250" t="str">
        <f>VLOOKUP(A39,'2'!A:BF,5,0)</f>
        <v>MATUTE YARURO ENEIL</v>
      </c>
      <c r="E39" s="342">
        <f>VLOOKUP(A39,'2'!A:BF,16,0)</f>
        <v>1412000</v>
      </c>
      <c r="F39" s="343">
        <f>VLOOKUP(A39,'2'!A:BF,58,0)</f>
        <v>10590000</v>
      </c>
      <c r="G39" s="392" t="str">
        <f>VLOOKUP(A39,'2'!A:BF,57,0)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VLOOKUP(A40,'2'!A:BF,2,0)</f>
        <v>1 FONAM</v>
      </c>
      <c r="C40" s="250">
        <f>VLOOKUP(A40,'2'!A:BF,4,0)</f>
        <v>12</v>
      </c>
      <c r="D40" s="250" t="str">
        <f>VLOOKUP(A40,'2'!A:BF,5,0)</f>
        <v>LUIS ENRIQUE MUÑOZ OSPITIA</v>
      </c>
      <c r="E40" s="342">
        <f>VLOOKUP(A40,'2'!A:BF,16,0)</f>
        <v>1412000</v>
      </c>
      <c r="F40" s="343">
        <f>VLOOKUP(A40,'2'!A:BF,58,0)</f>
        <v>10590000</v>
      </c>
      <c r="G40" s="392" t="str">
        <f>VLOOKUP(A40,'2'!A:BF,57,0)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VLOOKUP(A41,'2'!A:BF,2,0)</f>
        <v>1 FONAM</v>
      </c>
      <c r="C41" s="250">
        <f>VLOOKUP(A41,'2'!A:BF,4,0)</f>
        <v>13</v>
      </c>
      <c r="D41" s="250" t="str">
        <f>VLOOKUP(A41,'2'!A:BF,5,0)</f>
        <v>ACOSTA PEREZ YEINER</v>
      </c>
      <c r="E41" s="342">
        <f>VLOOKUP(A41,'2'!A:BF,16,0)</f>
        <v>1412000</v>
      </c>
      <c r="F41" s="343">
        <f>VLOOKUP(A41,'2'!A:BF,58,0)</f>
        <v>10590000</v>
      </c>
      <c r="G41" s="392" t="str">
        <f>VLOOKUP(A41,'2'!A:BF,57,0)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VLOOKUP(A42,'2'!A:BF,2,0)</f>
        <v>1 FONAM</v>
      </c>
      <c r="C42" s="250">
        <f>VLOOKUP(A42,'2'!A:BF,4,0)</f>
        <v>14</v>
      </c>
      <c r="D42" s="250" t="str">
        <f>VLOOKUP(A42,'2'!A:BF,5,0)</f>
        <v>GUZMAN DOMINGUEZ DIANA MARITZA</v>
      </c>
      <c r="E42" s="342">
        <f>VLOOKUP(A42,'2'!A:BF,16,0)</f>
        <v>3764000</v>
      </c>
      <c r="F42" s="343">
        <f>VLOOKUP(A42,'2'!A:BF,58,0)</f>
        <v>37263600</v>
      </c>
      <c r="G42" s="392" t="str">
        <f>VLOOKUP(A42,'2'!A:BF,57,0)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VLOOKUP(A43,'2'!A:BF,2,0)</f>
        <v>1 FONAM</v>
      </c>
      <c r="C43" s="250">
        <f>VLOOKUP(A43,'2'!A:BF,4,0)</f>
        <v>15</v>
      </c>
      <c r="D43" s="250" t="str">
        <f>VLOOKUP(A43,'2'!A:BF,5,0)</f>
        <v>FLOREZ PASTOR IVONNE LARITZA</v>
      </c>
      <c r="E43" s="342">
        <f>VLOOKUP(A43,'2'!A:BF,16,0)</f>
        <v>4100000</v>
      </c>
      <c r="F43" s="343">
        <f>VLOOKUP(A43,'2'!A:BF,58,0)</f>
        <v>40590000</v>
      </c>
      <c r="G43" s="392" t="str">
        <f>VLOOKUP(A43,'2'!A:BF,57,0)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VLOOKUP(A44,'2'!A:BF,2,0)</f>
        <v>1 FONAM</v>
      </c>
      <c r="C44" s="250">
        <f>VLOOKUP(A44,'2'!A:BF,4,0)</f>
        <v>16</v>
      </c>
      <c r="D44" s="250" t="str">
        <f>VLOOKUP(A44,'2'!A:BF,5,0)</f>
        <v>AGUIRRE BUITRAGO DIEGO ALEJANDRO</v>
      </c>
      <c r="E44" s="342">
        <f>VLOOKUP(A44,'2'!A:BF,16,0)</f>
        <v>3764000</v>
      </c>
      <c r="F44" s="343">
        <f>VLOOKUP(A44,'2'!A:BF,58,0)</f>
        <v>39145600</v>
      </c>
      <c r="G44" s="392" t="str">
        <f>VLOOKUP(A44,'2'!A:BF,57,0)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VLOOKUP(A45,'2'!A:BF,2,0)</f>
        <v>1 FONAM</v>
      </c>
      <c r="C45" s="250">
        <f>VLOOKUP(A45,'2'!A:BF,4,0)</f>
        <v>17</v>
      </c>
      <c r="D45" s="250" t="str">
        <f>VLOOKUP(A45,'2'!A:BF,5,0)</f>
        <v>PULIDO ARREDONDO MATEO ANTONIO</v>
      </c>
      <c r="E45" s="342">
        <f>VLOOKUP(A45,'2'!A:BF,16,0)</f>
        <v>3000000</v>
      </c>
      <c r="F45" s="343">
        <f>VLOOKUP(A45,'2'!A:BF,58,0)</f>
        <v>33000000</v>
      </c>
      <c r="G45" s="392" t="str">
        <f>VLOOKUP(A45,'2'!A:BF,57,0)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VLOOKUP(A46,'2'!A:BF,2,0)</f>
        <v>1 FONAM</v>
      </c>
      <c r="C46" s="250">
        <f>VLOOKUP(A46,'2'!A:BF,4,0)</f>
        <v>18</v>
      </c>
      <c r="D46" s="250" t="str">
        <f>VLOOKUP(A46,'2'!A:BF,5,0)</f>
        <v>HERNANDEZ ALDANA ERIKA DAYANA</v>
      </c>
      <c r="E46" s="342">
        <f>VLOOKUP(A46,'2'!A:BF,16,0)</f>
        <v>4100000</v>
      </c>
      <c r="F46" s="343">
        <f>VLOOKUP(A46,'2'!A:BF,58,0)</f>
        <v>41000000</v>
      </c>
      <c r="G46" s="392" t="str">
        <f>VLOOKUP(A46,'2'!A:BF,57,0)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VLOOKUP(A47,'2'!A:BF,2,0)</f>
        <v>1 FONAM</v>
      </c>
      <c r="C47" s="250">
        <f>VLOOKUP(A47,'2'!A:BF,4,0)</f>
        <v>19</v>
      </c>
      <c r="D47" s="250" t="str">
        <f>VLOOKUP(A47,'2'!A:BF,5,0)</f>
        <v>HERNANDEZ SUAREZ EDIMER OCTAVIO</v>
      </c>
      <c r="E47" s="342">
        <f>VLOOKUP(A47,'2'!A:BF,16,0)</f>
        <v>6304000</v>
      </c>
      <c r="F47" s="343">
        <f>VLOOKUP(A47,'2'!A:BF,58,0)</f>
        <v>69344000</v>
      </c>
      <c r="G47" s="392" t="str">
        <f>VLOOKUP(A47,'2'!A:BF,57,0)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VLOOKUP(A48,'2'!A:BF,2,0)</f>
        <v>1 FONAM</v>
      </c>
      <c r="C48" s="250">
        <f>VLOOKUP(A48,'2'!A:BF,4,0)</f>
        <v>20</v>
      </c>
      <c r="D48" s="250" t="str">
        <f>VLOOKUP(A48,'2'!A:BF,5,0)</f>
        <v>FORIGUA MOYANO LIDA GISELA</v>
      </c>
      <c r="E48" s="342">
        <f>VLOOKUP(A48,'2'!A:BF,16,0)</f>
        <v>4680000</v>
      </c>
      <c r="F48" s="343">
        <f>VLOOKUP(A48,'2'!A:BF,58,0)</f>
        <v>51480000</v>
      </c>
      <c r="G48" s="392" t="str">
        <f>VLOOKUP(A48,'2'!A:BF,57,0)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VLOOKUP(A49,'2'!A:BF,2,0)</f>
        <v>1 FONAM</v>
      </c>
      <c r="C49" s="250">
        <f>VLOOKUP(A49,'2'!A:BF,4,0)</f>
        <v>21</v>
      </c>
      <c r="D49" s="250" t="str">
        <f>VLOOKUP(A49,'2'!A:BF,5,0)</f>
        <v>CAMARGO MARTINEZ PEDRO ARTURO</v>
      </c>
      <c r="E49" s="342">
        <f>VLOOKUP(A49,'2'!A:BF,16,0)</f>
        <v>4680000</v>
      </c>
      <c r="F49" s="343">
        <f>VLOOKUP(A49,'2'!A:BF,58,0)</f>
        <v>46332000</v>
      </c>
      <c r="G49" s="392" t="str">
        <f>VLOOKUP(A49,'2'!A:BF,57,0)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VLOOKUP(A50,'2'!A:BF,2,0)</f>
        <v>1 FONAM</v>
      </c>
      <c r="C50" s="250">
        <f>VLOOKUP(A50,'2'!A:BF,4,0)</f>
        <v>22</v>
      </c>
      <c r="D50" s="250" t="str">
        <f>VLOOKUP(A50,'2'!A:BF,5,0)</f>
        <v>MANCERA RAMIREZ DANIEL</v>
      </c>
      <c r="E50" s="342">
        <f>VLOOKUP(A50,'2'!A:BF,16,0)</f>
        <v>2812000</v>
      </c>
      <c r="F50" s="343">
        <f>VLOOKUP(A50,'2'!A:BF,58,0)</f>
        <v>30932000</v>
      </c>
      <c r="G50" s="392" t="str">
        <f>VLOOKUP(A50,'2'!A:BF,57,0)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VLOOKUP(A51,'2'!A:BF,2,0)</f>
        <v>1 FONAM</v>
      </c>
      <c r="C51" s="250">
        <f>VLOOKUP(A51,'2'!A:BF,4,0)</f>
        <v>23</v>
      </c>
      <c r="D51" s="250" t="str">
        <f>VLOOKUP(A51,'2'!A:BF,5,0)</f>
        <v>GARCIA PULIDO FREDY YAMIT</v>
      </c>
      <c r="E51" s="342">
        <f>VLOOKUP(A51,'2'!A:BF,16,0)</f>
        <v>3000000</v>
      </c>
      <c r="F51" s="343">
        <f>VLOOKUP(A51,'2'!A:BF,58,0)</f>
        <v>33000000</v>
      </c>
      <c r="G51" s="392" t="str">
        <f>VLOOKUP(A51,'2'!A:BF,57,0)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VLOOKUP(A52,'2'!A:BF,2,0)</f>
        <v>1 FONAM</v>
      </c>
      <c r="C52" s="250">
        <f>VLOOKUP(A52,'2'!A:BF,4,0)</f>
        <v>24</v>
      </c>
      <c r="D52" s="250" t="str">
        <f>VLOOKUP(A52,'2'!A:BF,5,0)</f>
        <v>BEJARANO LEONEL</v>
      </c>
      <c r="E52" s="342">
        <f>VLOOKUP(A52,'2'!A:BF,16,0)</f>
        <v>1592000</v>
      </c>
      <c r="F52" s="343">
        <f>VLOOKUP(A52,'2'!A:BF,58,0)</f>
        <v>17512000</v>
      </c>
      <c r="G52" s="392" t="str">
        <f>VLOOKUP(A52,'2'!A:BF,57,0)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VLOOKUP(A53,'2'!A:BF,2,0)</f>
        <v>1 FONAM</v>
      </c>
      <c r="C53" s="250">
        <f>VLOOKUP(A53,'2'!A:BF,4,0)</f>
        <v>25</v>
      </c>
      <c r="D53" s="250" t="str">
        <f>VLOOKUP(A53,'2'!A:BF,5,0)</f>
        <v>GUTIERREZ ROJAS YHON FABIO</v>
      </c>
      <c r="E53" s="342">
        <f>VLOOKUP(A53,'2'!A:BF,16,0)</f>
        <v>2812000</v>
      </c>
      <c r="F53" s="343">
        <f>VLOOKUP(A53,'2'!A:BF,58,0)</f>
        <v>30932000</v>
      </c>
      <c r="G53" s="392" t="str">
        <f>VLOOKUP(A53,'2'!A:BF,57,0)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VLOOKUP(A54,'2'!A:BF,2,0)</f>
        <v>1 FONAM</v>
      </c>
      <c r="C54" s="250">
        <f>VLOOKUP(A54,'2'!A:BF,4,0)</f>
        <v>26</v>
      </c>
      <c r="D54" s="250" t="str">
        <f>VLOOKUP(A54,'2'!A:BF,5,0)</f>
        <v>ARIAS RIVERA GISSELLE ANDREA</v>
      </c>
      <c r="E54" s="342">
        <f>VLOOKUP(A54,'2'!A:BF,16,0)</f>
        <v>3000000</v>
      </c>
      <c r="F54" s="343">
        <f>VLOOKUP(A54,'2'!A:BF,58,0)</f>
        <v>33000000</v>
      </c>
      <c r="G54" s="392" t="str">
        <f>VLOOKUP(A54,'2'!A:BF,57,0)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VLOOKUP(A55,'2'!A:BF,2,0)</f>
        <v>1 FONAM</v>
      </c>
      <c r="C55" s="250">
        <f>VLOOKUP(A55,'2'!A:BF,4,0)</f>
        <v>27</v>
      </c>
      <c r="D55" s="250" t="str">
        <f>VLOOKUP(A55,'2'!A:BF,5,0)</f>
        <v>BAZURTO DELGADO BLANCA IVON</v>
      </c>
      <c r="E55" s="342">
        <f>VLOOKUP(A55,'2'!A:BF,16,0)</f>
        <v>4100000</v>
      </c>
      <c r="F55" s="343">
        <f>VLOOKUP(A55,'2'!A:BF,58,0)</f>
        <v>44690000</v>
      </c>
      <c r="G55" s="392" t="str">
        <f>VLOOKUP(A55,'2'!A:BF,57,0)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VLOOKUP(A56,'2'!A:BF,2,0)</f>
        <v>1 FONAM</v>
      </c>
      <c r="C56" s="250">
        <f>VLOOKUP(A56,'2'!A:BF,4,0)</f>
        <v>28</v>
      </c>
      <c r="D56" s="250" t="str">
        <f>VLOOKUP(A56,'2'!A:BF,5,0)</f>
        <v>REYES FORERO SOLANYI</v>
      </c>
      <c r="E56" s="342">
        <f>VLOOKUP(A56,'2'!A:BF,16,0)</f>
        <v>3333000</v>
      </c>
      <c r="F56" s="343">
        <f>VLOOKUP(A56,'2'!A:BF,58,0)</f>
        <v>32996700</v>
      </c>
      <c r="G56" s="392" t="str">
        <f>VLOOKUP(A56,'2'!A:BF,57,0)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VLOOKUP(A57,'2'!A:BF,2,0)</f>
        <v>1 FONAM</v>
      </c>
      <c r="C57" s="250">
        <f>VLOOKUP(A57,'2'!A:BF,4,0)</f>
        <v>29</v>
      </c>
      <c r="D57" s="250" t="str">
        <f>VLOOKUP(A57,'2'!A:BF,5,0)</f>
        <v>HERNANDEZ SUAREZ ILVAR ANTONIO</v>
      </c>
      <c r="E57" s="342">
        <f>VLOOKUP(A57,'2'!A:BF,16,0)</f>
        <v>2812000</v>
      </c>
      <c r="F57" s="343">
        <f>VLOOKUP(A57,'2'!A:BF,58,0)</f>
        <v>30932000</v>
      </c>
      <c r="G57" s="392" t="str">
        <f>VLOOKUP(A57,'2'!A:BF,57,0)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VLOOKUP(A58,'2'!A:BF,2,0)</f>
        <v>1 FONAM</v>
      </c>
      <c r="C58" s="250">
        <f>VLOOKUP(A58,'2'!A:BF,4,0)</f>
        <v>30</v>
      </c>
      <c r="D58" s="250" t="str">
        <f>VLOOKUP(A58,'2'!A:BF,5,0)</f>
        <v>PULIDO ARREDONDO LUIS JERONIMO</v>
      </c>
      <c r="E58" s="342">
        <f>VLOOKUP(A58,'2'!A:BF,16,0)</f>
        <v>6304000</v>
      </c>
      <c r="F58" s="343">
        <f>VLOOKUP(A58,'2'!A:BF,58,0)</f>
        <v>69344000</v>
      </c>
      <c r="G58" s="392" t="str">
        <f>VLOOKUP(A58,'2'!A:BF,57,0)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VLOOKUP(A59,'2'!A:BF,2,0)</f>
        <v>1 FONAM</v>
      </c>
      <c r="C59" s="250">
        <f>VLOOKUP(A59,'2'!A:BF,4,0)</f>
        <v>32</v>
      </c>
      <c r="D59" s="250" t="str">
        <f>VLOOKUP(A59,'2'!A:BF,5,0)</f>
        <v>OBANDO GALLEGO CLAUDIA PATRICIA</v>
      </c>
      <c r="E59" s="342">
        <f>VLOOKUP(A59,'2'!A:BF,16,0)</f>
        <v>4680000</v>
      </c>
      <c r="F59" s="343">
        <f>VLOOKUP(A59,'2'!A:BF,58,0)</f>
        <v>51480000</v>
      </c>
      <c r="G59" s="392" t="str">
        <f>VLOOKUP(A59,'2'!A:BF,57,0)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VLOOKUP(A60,'2'!A:BF,2,0)</f>
        <v>1 FONAM</v>
      </c>
      <c r="C60" s="250">
        <f>VLOOKUP(A60,'2'!A:BF,4,0)</f>
        <v>33</v>
      </c>
      <c r="D60" s="250" t="str">
        <f>VLOOKUP(A60,'2'!A:BF,5,0)</f>
        <v>JARAMILLO MARIN CRISTINA/ VALLEJO RAMIREZ SIMÓN</v>
      </c>
      <c r="E60" s="342">
        <f>VLOOKUP(A60,'2'!A:BF,16,0)</f>
        <v>4680000</v>
      </c>
      <c r="F60" s="343">
        <f>VLOOKUP(A60,'2'!A:BF,58,0)</f>
        <v>51480000</v>
      </c>
      <c r="G60" s="392" t="str">
        <f>VLOOKUP(A60,'2'!A:BF,57,0)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VLOOKUP(A61,'2'!A:BF,2,0)</f>
        <v>1 FONAM</v>
      </c>
      <c r="C61" s="250">
        <f>VLOOKUP(A61,'2'!A:BF,4,0)</f>
        <v>34</v>
      </c>
      <c r="D61" s="250" t="str">
        <f>VLOOKUP(A61,'2'!A:BF,5,0)</f>
        <v>UMAÑA RIOS VIVIANA ANDREA</v>
      </c>
      <c r="E61" s="342">
        <f>VLOOKUP(A61,'2'!A:BF,16,0)</f>
        <v>2812000</v>
      </c>
      <c r="F61" s="343">
        <f>VLOOKUP(A61,'2'!A:BF,58,0)</f>
        <v>30932000</v>
      </c>
      <c r="G61" s="392" t="str">
        <f>VLOOKUP(A61,'2'!A:BF,57,0)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VLOOKUP(A62,'2'!A:BF,2,0)</f>
        <v>1 FONAM</v>
      </c>
      <c r="C62" s="250">
        <f>VLOOKUP(A62,'2'!A:BF,4,0)</f>
        <v>35</v>
      </c>
      <c r="D62" s="250" t="str">
        <f>VLOOKUP(A62,'2'!A:BF,5,0)</f>
        <v>PERALTA CARDOSO YANETH</v>
      </c>
      <c r="E62" s="342">
        <f>VLOOKUP(A62,'2'!A:BF,16,0)</f>
        <v>4100000</v>
      </c>
      <c r="F62" s="343">
        <f>VLOOKUP(A62,'2'!A:BF,58,0)</f>
        <v>44690000</v>
      </c>
      <c r="G62" s="392" t="str">
        <f>VLOOKUP(A62,'2'!A:BF,57,0)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VLOOKUP(A63,'2'!A:BF,2,0)</f>
        <v>1 FONAM</v>
      </c>
      <c r="C63" s="250">
        <f>VLOOKUP(A63,'2'!A:BF,4,0)</f>
        <v>36</v>
      </c>
      <c r="D63" s="250" t="str">
        <f>VLOOKUP(A63,'2'!A:BF,5,0)</f>
        <v>CASTILLO FANDIÑO PAULA ANDREA</v>
      </c>
      <c r="E63" s="342">
        <f>VLOOKUP(A63,'2'!A:BF,16,0)</f>
        <v>3333000</v>
      </c>
      <c r="F63" s="343">
        <f>VLOOKUP(A63,'2'!A:BF,58,0)</f>
        <v>36329700</v>
      </c>
      <c r="G63" s="392" t="str">
        <f>VLOOKUP(A63,'2'!A:BF,57,0)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VLOOKUP(A64,'2'!A:BF,2,0)</f>
        <v>1 FONAM</v>
      </c>
      <c r="C64" s="250">
        <f>VLOOKUP(A64,'2'!A:BF,4,0)</f>
        <v>37</v>
      </c>
      <c r="D64" s="250" t="str">
        <f>VLOOKUP(A64,'2'!A:BF,5,0)</f>
        <v>MANCO SILVA DEIBYS GILDARDO</v>
      </c>
      <c r="E64" s="342">
        <f>VLOOKUP(A64,'2'!A:BF,16,0)</f>
        <v>6304000</v>
      </c>
      <c r="F64" s="343">
        <f>VLOOKUP(A64,'2'!A:BF,58,0)</f>
        <v>69344000</v>
      </c>
      <c r="G64" s="392" t="str">
        <f>VLOOKUP(A64,'2'!A:BF,57,0)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VLOOKUP(A65,'2'!A:BF,2,0)</f>
        <v>1 FONAM</v>
      </c>
      <c r="C65" s="250">
        <f>VLOOKUP(A65,'2'!A:BF,4,0)</f>
        <v>38</v>
      </c>
      <c r="D65" s="250" t="str">
        <f>VLOOKUP(A65,'2'!A:BF,5,0)</f>
        <v>CORTES BELTRAN WENDY PAOLA</v>
      </c>
      <c r="E65" s="342">
        <f>VLOOKUP(A65,'2'!A:BF,16,0)</f>
        <v>3333000</v>
      </c>
      <c r="F65" s="343">
        <f>VLOOKUP(A65,'2'!A:BF,58,0)</f>
        <v>32996700</v>
      </c>
      <c r="G65" s="392" t="str">
        <f>VLOOKUP(A65,'2'!A:BF,57,0)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VLOOKUP(A66,'2'!A:BF,2,0)</f>
        <v>1 FONAM</v>
      </c>
      <c r="C66" s="250">
        <f>VLOOKUP(A66,'2'!A:BF,4,0)</f>
        <v>39</v>
      </c>
      <c r="D66" s="250" t="str">
        <f>VLOOKUP(A66,'2'!A:BF,5,0)</f>
        <v>BONILLA GONZALEZ JUAN CAMILO</v>
      </c>
      <c r="E66" s="342">
        <f>VLOOKUP(A66,'2'!A:BF,16,0)</f>
        <v>6304000</v>
      </c>
      <c r="F66" s="343">
        <f>VLOOKUP(A66,'2'!A:BF,58,0)</f>
        <v>69344000</v>
      </c>
      <c r="G66" s="392" t="str">
        <f>VLOOKUP(A66,'2'!A:BF,57,0)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VLOOKUP(A67,'2'!A:BF,2,0)</f>
        <v>1 FONAM</v>
      </c>
      <c r="C67" s="250">
        <f>VLOOKUP(A67,'2'!A:BF,4,0)</f>
        <v>40</v>
      </c>
      <c r="D67" s="250" t="str">
        <f>VLOOKUP(A67,'2'!A:BF,5,0)</f>
        <v>PARRA AGUILERA JORGE LUIS</v>
      </c>
      <c r="E67" s="342">
        <f>VLOOKUP(A67,'2'!A:BF,16,0)</f>
        <v>3333000</v>
      </c>
      <c r="F67" s="343">
        <f>VLOOKUP(A67,'2'!A:BF,58,0)</f>
        <v>32996700</v>
      </c>
      <c r="G67" s="392" t="str">
        <f>VLOOKUP(A67,'2'!A:BF,57,0)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VLOOKUP(A68,'2'!A:BF,2,0)</f>
        <v>1 FONAM</v>
      </c>
      <c r="C68" s="250">
        <f>VLOOKUP(A68,'2'!A:BF,4,0)</f>
        <v>41</v>
      </c>
      <c r="D68" s="250" t="str">
        <f>VLOOKUP(A68,'2'!A:BF,5,0)</f>
        <v>NIEVES VARGAS DUVAN CAMILO</v>
      </c>
      <c r="E68" s="342">
        <f>VLOOKUP(A68,'2'!A:BF,16,0)</f>
        <v>2812000</v>
      </c>
      <c r="F68" s="343">
        <f>VLOOKUP(A68,'2'!A:BF,58,0)</f>
        <v>30932000</v>
      </c>
      <c r="G68" s="392" t="str">
        <f>VLOOKUP(A68,'2'!A:BF,57,0)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VLOOKUP(A69,'2'!A:BF,2,0)</f>
        <v>1 FONAM</v>
      </c>
      <c r="C69" s="250">
        <f>VLOOKUP(A69,'2'!A:BF,4,0)</f>
        <v>42</v>
      </c>
      <c r="D69" s="250" t="str">
        <f>VLOOKUP(A69,'2'!A:BF,5,0)</f>
        <v>RAIGOZO RAIGOZO NANCY PAOLA</v>
      </c>
      <c r="E69" s="342">
        <f>VLOOKUP(A69,'2'!A:BF,16,0)</f>
        <v>2812000</v>
      </c>
      <c r="F69" s="343">
        <f>VLOOKUP(A69,'2'!A:BF,58,0)</f>
        <v>30932000</v>
      </c>
      <c r="G69" s="392" t="str">
        <f>VLOOKUP(A69,'2'!A:BF,57,0)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VLOOKUP(A70,'2'!A:BF,2,0)</f>
        <v>1 FONAM</v>
      </c>
      <c r="C70" s="250">
        <f>VLOOKUP(A70,'2'!A:BF,4,0)</f>
        <v>43</v>
      </c>
      <c r="D70" s="250" t="str">
        <f>VLOOKUP(A70,'2'!A:BF,5,0)</f>
        <v>GALEANO RUIZ MAYKOL</v>
      </c>
      <c r="E70" s="342">
        <f>VLOOKUP(A70,'2'!A:BF,16,0)</f>
        <v>2812000</v>
      </c>
      <c r="F70" s="343">
        <f>VLOOKUP(A70,'2'!A:BF,58,0)</f>
        <v>30932000</v>
      </c>
      <c r="G70" s="392" t="str">
        <f>VLOOKUP(A70,'2'!A:BF,57,0)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VLOOKUP(A71,'2'!A:BF,2,0)</f>
        <v>1 FONAM</v>
      </c>
      <c r="C71" s="250">
        <f>VLOOKUP(A71,'2'!A:BF,4,0)</f>
        <v>44</v>
      </c>
      <c r="D71" s="250" t="str">
        <f>VLOOKUP(A71,'2'!A:BF,5,0)</f>
        <v>MARTINEZ ALMECIGA CAROL ALBERTO</v>
      </c>
      <c r="E71" s="342">
        <f>VLOOKUP(A71,'2'!A:BF,16,0)</f>
        <v>1960000</v>
      </c>
      <c r="F71" s="343">
        <f>VLOOKUP(A71,'2'!A:BF,58,0)</f>
        <v>14373333</v>
      </c>
      <c r="G71" s="392" t="str">
        <f>VLOOKUP(A71,'2'!A:BF,57,0)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VLOOKUP(A72,'2'!A:BF,2,0)</f>
        <v>1 FONAM</v>
      </c>
      <c r="C72" s="250">
        <f>VLOOKUP(A72,'2'!A:BF,4,0)</f>
        <v>45</v>
      </c>
      <c r="D72" s="250" t="str">
        <f>VLOOKUP(A72,'2'!A:BF,5,0)</f>
        <v>PULIDO PULIDO REINALDO</v>
      </c>
      <c r="E72" s="342">
        <f>VLOOKUP(A72,'2'!A:BF,16,0)</f>
        <v>2812000</v>
      </c>
      <c r="F72" s="343">
        <f>VLOOKUP(A72,'2'!A:BF,58,0)</f>
        <v>30932000</v>
      </c>
      <c r="G72" s="392" t="str">
        <f>VLOOKUP(A72,'2'!A:BF,57,0)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VLOOKUP(A73,'2'!A:BF,2,0)</f>
        <v>1 FONAM</v>
      </c>
      <c r="C73" s="250">
        <f>VLOOKUP(A73,'2'!A:BF,4,0)</f>
        <v>46</v>
      </c>
      <c r="D73" s="250" t="str">
        <f>VLOOKUP(A73,'2'!A:BF,5,0)</f>
        <v>RINCON RODRIGUEZ GILBERTH SANTIAGO</v>
      </c>
      <c r="E73" s="342">
        <f>VLOOKUP(A73,'2'!A:BF,16,0)</f>
        <v>1412000</v>
      </c>
      <c r="F73" s="343">
        <f>VLOOKUP(A73,'2'!A:BF,58,0)</f>
        <v>7060000</v>
      </c>
      <c r="G73" s="392" t="str">
        <f>VLOOKUP(A73,'2'!A:BF,57,0)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VLOOKUP(A74,'2'!A:BF,2,0)</f>
        <v>1 FONAM</v>
      </c>
      <c r="C74" s="250">
        <f>VLOOKUP(A74,'2'!A:BF,4,0)</f>
        <v>47</v>
      </c>
      <c r="D74" s="250" t="str">
        <f>VLOOKUP(A74,'2'!A:BF,5,0)</f>
        <v>ALFONSO CARABALLO WILLIAM</v>
      </c>
      <c r="E74" s="342">
        <f>VLOOKUP(A74,'2'!A:BF,16,0)</f>
        <v>2330000</v>
      </c>
      <c r="F74" s="343">
        <f>VLOOKUP(A74,'2'!A:BF,58,0)</f>
        <v>25397000</v>
      </c>
      <c r="G74" s="392" t="str">
        <f>VLOOKUP(A74,'2'!A:BF,57,0)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VLOOKUP(A75,'2'!A:BF,2,0)</f>
        <v>1 FONAM</v>
      </c>
      <c r="C75" s="250">
        <f>VLOOKUP(A75,'2'!A:BF,4,0)</f>
        <v>48</v>
      </c>
      <c r="D75" s="250" t="str">
        <f>VLOOKUP(A75,'2'!A:BF,5,0)</f>
        <v>KOPP ORJUELA DIEGO LEONARDO</v>
      </c>
      <c r="E75" s="342">
        <f>VLOOKUP(A75,'2'!A:BF,16,0)</f>
        <v>1960000</v>
      </c>
      <c r="F75" s="343">
        <f>VLOOKUP(A75,'2'!A:BF,58,0)</f>
        <v>17444000</v>
      </c>
      <c r="G75" s="392" t="str">
        <f>VLOOKUP(A75,'2'!A:BF,57,0)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VLOOKUP(A76,'2'!A:BF,2,0)</f>
        <v>1 FONAM</v>
      </c>
      <c r="C76" s="250">
        <f>VLOOKUP(A76,'2'!A:BF,4,0)</f>
        <v>49</v>
      </c>
      <c r="D76" s="250" t="str">
        <f>VLOOKUP(A76,'2'!A:BF,5,0)</f>
        <v>PANTOJA CRUZ JESUS ANTONIO</v>
      </c>
      <c r="E76" s="342">
        <f>VLOOKUP(A76,'2'!A:BF,16,0)</f>
        <v>3000000</v>
      </c>
      <c r="F76" s="343">
        <f>VLOOKUP(A76,'2'!A:BF,58,0)</f>
        <v>30000000</v>
      </c>
      <c r="G76" s="392" t="str">
        <f>VLOOKUP(A76,'2'!A:BF,57,0)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VLOOKUP(A77,'2'!A:BF,2,0)</f>
        <v>1 FONAM</v>
      </c>
      <c r="C77" s="250">
        <f>VLOOKUP(A77,'2'!A:BF,4,0)</f>
        <v>50</v>
      </c>
      <c r="D77" s="250" t="str">
        <f>VLOOKUP(A77,'2'!A:BF,5,0)</f>
        <v>RICARDO AMAYA ANDREA TATIANA</v>
      </c>
      <c r="E77" s="342">
        <f>VLOOKUP(A77,'2'!A:BF,16,0)</f>
        <v>5100000</v>
      </c>
      <c r="F77" s="343">
        <f>VLOOKUP(A77,'2'!A:BF,58,0)</f>
        <v>50490000</v>
      </c>
      <c r="G77" s="392" t="str">
        <f>VLOOKUP(A77,'2'!A:BF,57,0)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VLOOKUP(A78,'2'!A:BF,2,0)</f>
        <v>1 FONAM</v>
      </c>
      <c r="C78" s="250">
        <f>VLOOKUP(A78,'2'!A:BF,4,0)</f>
        <v>51</v>
      </c>
      <c r="D78" s="250" t="str">
        <f>VLOOKUP(A78,'2'!A:BF,5,0)</f>
        <v>MUNERA SANTA DANIELA</v>
      </c>
      <c r="E78" s="342">
        <f>VLOOKUP(A78,'2'!A:BF,16,0)</f>
        <v>3000000</v>
      </c>
      <c r="F78" s="343">
        <f>VLOOKUP(A78,'2'!A:BF,58,0)</f>
        <v>33000000</v>
      </c>
      <c r="G78" s="392" t="str">
        <f>VLOOKUP(A78,'2'!A:BF,57,0)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VLOOKUP(A79,'2'!A:BF,2,0)</f>
        <v>1 FONAM</v>
      </c>
      <c r="C79" s="250">
        <f>VLOOKUP(A79,'2'!A:BF,4,0)</f>
        <v>52</v>
      </c>
      <c r="D79" s="250" t="str">
        <f>VLOOKUP(A79,'2'!A:BF,5,0)</f>
        <v>HERNANDEZ NUÑEZ NATALIA ANDREA</v>
      </c>
      <c r="E79" s="342">
        <f>VLOOKUP(A79,'2'!A:BF,16,0)</f>
        <v>3000000</v>
      </c>
      <c r="F79" s="343">
        <f>VLOOKUP(A79,'2'!A:BF,58,0)</f>
        <v>23700000</v>
      </c>
      <c r="G79" s="392" t="str">
        <f>VLOOKUP(A79,'2'!A:BF,57,0)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VLOOKUP(A80,'2'!A:BF,2,0)</f>
        <v>1 FONAM</v>
      </c>
      <c r="C80" s="250">
        <f>VLOOKUP(A80,'2'!A:BF,4,0)</f>
        <v>53</v>
      </c>
      <c r="D80" s="250" t="str">
        <f>VLOOKUP(A80,'2'!A:BF,5,0)</f>
        <v>SAENZ DIAZ WILMER ALFONSO</v>
      </c>
      <c r="E80" s="342">
        <f>VLOOKUP(A80,'2'!A:BF,16,0)</f>
        <v>1960000</v>
      </c>
      <c r="F80" s="343">
        <f>VLOOKUP(A80,'2'!A:BF,58,0)</f>
        <v>19208000</v>
      </c>
      <c r="G80" s="392" t="str">
        <f>VLOOKUP(A80,'2'!A:BF,57,0)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VLOOKUP(A81,'2'!A:BF,2,0)</f>
        <v>1 FONAM</v>
      </c>
      <c r="C81" s="250">
        <f>VLOOKUP(A81,'2'!A:BF,4,0)</f>
        <v>54</v>
      </c>
      <c r="D81" s="250" t="str">
        <f>VLOOKUP(A81,'2'!A:BF,5,0)</f>
        <v>GONZALEZ BONILLA GUSTAVO ALFONSO</v>
      </c>
      <c r="E81" s="342">
        <f>VLOOKUP(A81,'2'!A:BF,16,0)</f>
        <v>3000000</v>
      </c>
      <c r="F81" s="343">
        <f>VLOOKUP(A81,'2'!A:BF,58,0)</f>
        <v>33000000</v>
      </c>
      <c r="G81" s="392" t="str">
        <f>VLOOKUP(A81,'2'!A:BF,57,0)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VLOOKUP(A82,'2'!A:BF,2,0)</f>
        <v>#N/A</v>
      </c>
      <c r="C82" s="250" t="e">
        <f>VLOOKUP(A82,'2'!A:BF,4,0)</f>
        <v>#N/A</v>
      </c>
      <c r="D82" s="250" t="e">
        <f>VLOOKUP(A82,'2'!A:BF,5,0)</f>
        <v>#N/A</v>
      </c>
      <c r="E82" s="249" t="e">
        <f>VLOOKUP(A82,'2'!A:BF,16,0)</f>
        <v>#N/A</v>
      </c>
      <c r="F82" s="249" t="e">
        <f>VLOOKUP(A82,'2'!A:BF,58,0)</f>
        <v>#N/A</v>
      </c>
      <c r="G82" s="392" t="e">
        <f>VLOOKUP(A82,'2'!A:BF,57,0)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VLOOKUP(A83,'2'!A:BF,2,0)</f>
        <v>1 FONAM</v>
      </c>
      <c r="C83" s="250">
        <f>VLOOKUP(A83,'2'!A:BF,4,0)</f>
        <v>1</v>
      </c>
      <c r="D83" s="250" t="str">
        <f>VLOOKUP(A83,'2'!A:BF,5,0)</f>
        <v>SJI SUMINISTROS Y CONSTRUCCIONES SAS</v>
      </c>
      <c r="E83" s="342">
        <f>VLOOKUP(A83,'2'!A:BF,16,0)</f>
        <v>0</v>
      </c>
      <c r="F83" s="343">
        <f>VLOOKUP(A83,'2'!A:BF,58,0)</f>
        <v>40745600</v>
      </c>
      <c r="G83" s="392" t="str">
        <f>VLOOKUP(A83,'2'!A:BF,57,0)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VLOOKUP(A84,'2'!A:BF,2,0)</f>
        <v>1 FONAM</v>
      </c>
      <c r="C84" s="250">
        <f>VLOOKUP(A84,'2'!A:BF,4,0)</f>
        <v>2</v>
      </c>
      <c r="D84" s="250" t="str">
        <f>VLOOKUP(A84,'2'!A:BF,5,0)</f>
        <v>GRUPO EMPRESARIAL LCS SAS</v>
      </c>
      <c r="E84" s="342">
        <f>VLOOKUP(A84,'2'!A:BF,16,0)</f>
        <v>0</v>
      </c>
      <c r="F84" s="343">
        <f>VLOOKUP(A84,'2'!A:BF,58,0)</f>
        <v>44999000</v>
      </c>
      <c r="G84" s="392" t="str">
        <f>VLOOKUP(A84,'2'!A:BF,57,0)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VLOOKUP(A85,'2'!A:BF,2,0)</f>
        <v>1 FONAM</v>
      </c>
      <c r="C85" s="250">
        <f>VLOOKUP(A85,'2'!A:BF,4,0)</f>
        <v>3</v>
      </c>
      <c r="D85" s="250" t="str">
        <f>VLOOKUP(A85,'2'!A:BF,5,0)</f>
        <v>SJI SUMINISTROS Y CONSTRUCCIONES SAS</v>
      </c>
      <c r="E85" s="342">
        <f>VLOOKUP(A85,'2'!A:BF,16,0)</f>
        <v>0</v>
      </c>
      <c r="F85" s="343">
        <f>VLOOKUP(A85,'2'!A:BF,58,0)</f>
        <v>36402100</v>
      </c>
      <c r="G85" s="392" t="str">
        <f>VLOOKUP(A85,'2'!A:BF,57,0)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VLOOKUP(A86,'2'!A:BF,2,0)</f>
        <v>1 FONAM</v>
      </c>
      <c r="C86" s="250">
        <f>VLOOKUP(A86,'2'!A:BF,4,0)</f>
        <v>4</v>
      </c>
      <c r="D86" s="250" t="str">
        <f>VLOOKUP(A86,'2'!A:BF,5,0)</f>
        <v>SUMINISTROS Y ASESORÍAS S&amp;R SAS</v>
      </c>
      <c r="E86" s="342">
        <f>VLOOKUP(A86,'2'!A:BF,16,0)</f>
        <v>0</v>
      </c>
      <c r="F86" s="343">
        <f>VLOOKUP(A86,'2'!A:BF,58,0)</f>
        <v>43948890</v>
      </c>
      <c r="G86" s="392" t="str">
        <f>VLOOKUP(A86,'2'!A:BF,57,0)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VLOOKUP(A87,'2'!A:BF,2,0)</f>
        <v>1 FONAM</v>
      </c>
      <c r="C87" s="250">
        <f>VLOOKUP(A87,'2'!A:BF,4,0)</f>
        <v>5</v>
      </c>
      <c r="D87" s="250" t="str">
        <f>VLOOKUP(A87,'2'!A:BF,5,0)</f>
        <v>INDUSTRIA Y DOTACIONES ALRAMEC S.A.S</v>
      </c>
      <c r="E87" s="342">
        <f>VLOOKUP(A87,'2'!A:BF,16,0)</f>
        <v>0</v>
      </c>
      <c r="F87" s="343">
        <f>VLOOKUP(A87,'2'!A:BF,58,0)</f>
        <v>26379018</v>
      </c>
      <c r="G87" s="392" t="str">
        <f>VLOOKUP(A87,'2'!A:BF,57,0)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VLOOKUP(A88,'2'!A:BF,2,0)</f>
        <v>1 FONAM</v>
      </c>
      <c r="C88" s="250">
        <f>VLOOKUP(A88,'2'!A:BF,4,0)</f>
        <v>6</v>
      </c>
      <c r="D88" s="250" t="str">
        <f>VLOOKUP(A88,'2'!A:BF,5,0)</f>
        <v>AUDINCO LTDA</v>
      </c>
      <c r="E88" s="342">
        <f>VLOOKUP(A88,'2'!A:BF,16,0)</f>
        <v>0</v>
      </c>
      <c r="F88" s="343">
        <f>VLOOKUP(A88,'2'!A:BF,58,0)</f>
        <v>44935000</v>
      </c>
      <c r="G88" s="392" t="str">
        <f>VLOOKUP(A88,'2'!A:BF,57,0)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VLOOKUP(A89,'2'!A:BF,2,0)</f>
        <v>1 FONAM</v>
      </c>
      <c r="C89" s="250">
        <f>VLOOKUP(A89,'2'!A:BF,4,0)</f>
        <v>7</v>
      </c>
      <c r="D89" s="250" t="str">
        <f>VLOOKUP(A89,'2'!A:BF,5,0)</f>
        <v>COMERCIALIZADORA SOSAMED SAS</v>
      </c>
      <c r="E89" s="342">
        <f>VLOOKUP(A89,'2'!A:BF,16,0)</f>
        <v>0</v>
      </c>
      <c r="F89" s="343">
        <f>VLOOKUP(A89,'2'!A:BF,58,0)</f>
        <v>21313000</v>
      </c>
      <c r="G89" s="392" t="str">
        <f>VLOOKUP(A89,'2'!A:BF,57,0)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VLOOKUP(A90,'2'!A:BF,2,0)</f>
        <v>1 FONAM</v>
      </c>
      <c r="C90" s="250">
        <f>VLOOKUP(A90,'2'!A:BF,4,0)</f>
        <v>1</v>
      </c>
      <c r="D90" s="250" t="str">
        <f>VLOOKUP(A90,'2'!A:BF,5,0)</f>
        <v>AMBIENTE VIABLE S.A.S.</v>
      </c>
      <c r="E90" s="342">
        <f>VLOOKUP(A90,'2'!A:BF,16,0)</f>
        <v>0</v>
      </c>
      <c r="F90" s="343">
        <f>VLOOKUP(A90,'2'!A:BF,58,0)</f>
        <v>23738904</v>
      </c>
      <c r="G90" s="392" t="str">
        <f>VLOOKUP(A90,'2'!A:BF,57,0)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VLOOKUP(A91,'2'!A:BF,2,0)</f>
        <v>1 FONAM</v>
      </c>
      <c r="C91" s="250">
        <f>VLOOKUP(A91,'2'!A:BF,4,0)</f>
        <v>2</v>
      </c>
      <c r="D91" s="250" t="str">
        <f>VLOOKUP(A91,'2'!A:BF,5,0)</f>
        <v>INVERSIONES GLP SAS ESP</v>
      </c>
      <c r="E91" s="342">
        <f>VLOOKUP(A91,'2'!A:BF,16,0)</f>
        <v>0</v>
      </c>
      <c r="F91" s="343">
        <f>VLOOKUP(A91,'2'!A:BF,58,0)</f>
        <v>8000000</v>
      </c>
      <c r="G91" s="392">
        <f>VLOOKUP(A91,'2'!A:BF,57,0)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VLOOKUP(A92,'2'!A:BF,2,0)</f>
        <v>1 FONAM</v>
      </c>
      <c r="C92" s="250">
        <f>VLOOKUP(A92,'2'!A:BF,4,0)</f>
        <v>1</v>
      </c>
      <c r="D92" s="250" t="str">
        <f>VLOOKUP(A92,'2'!A:BF,5,0)</f>
        <v>WORLD SERVICE SG SAS</v>
      </c>
      <c r="E92" s="342">
        <f>VLOOKUP(A92,'2'!A:BF,16,0)</f>
        <v>0</v>
      </c>
      <c r="F92" s="343">
        <f>VLOOKUP(A92,'2'!A:BF,58,0)</f>
        <v>32522179</v>
      </c>
      <c r="G92" s="392" t="str">
        <f>VLOOKUP(A92,'2'!A:BF,57,0)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VLOOKUP(A93,'2'!A:BF,2,0)</f>
        <v>1 FONAM</v>
      </c>
      <c r="C93" s="250">
        <f>VLOOKUP(A93,'2'!A:BF,4,0)</f>
        <v>2</v>
      </c>
      <c r="D93" s="250" t="str">
        <f>VLOOKUP(A93,'2'!A:BF,5,0)</f>
        <v>LEÓNIDAS MORENO REYES</v>
      </c>
      <c r="E93" s="342">
        <f>VLOOKUP(A93,'2'!A:BF,16,0)</f>
        <v>0</v>
      </c>
      <c r="F93" s="343">
        <f>VLOOKUP(A93,'2'!A:BF,58,0)</f>
        <v>45000000</v>
      </c>
      <c r="G93" s="392" t="str">
        <f>VLOOKUP(A93,'2'!A:BF,57,0)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VLOOKUP(A94,'2'!A:BF,2,0)</f>
        <v>#N/A</v>
      </c>
      <c r="C94" s="250" t="e">
        <f>VLOOKUP(A94,'2'!A:BF,4,0)</f>
        <v>#N/A</v>
      </c>
      <c r="D94" s="250" t="e">
        <f>VLOOKUP(A94,'2'!A:BF,5,0)</f>
        <v>#N/A</v>
      </c>
      <c r="E94" s="249" t="e">
        <f>VLOOKUP(A94,'2'!A:BF,16,0)</f>
        <v>#N/A</v>
      </c>
      <c r="F94" s="249" t="e">
        <f>VLOOKUP(A94,'2'!A:BF,58,0)</f>
        <v>#N/A</v>
      </c>
      <c r="G94" s="392" t="e">
        <f>VLOOKUP(A94,'2'!A:BF,57,0)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VLOOKUP(A95,'2'!A:BF,2,0)</f>
        <v>#N/A</v>
      </c>
      <c r="C95" s="250" t="e">
        <f>VLOOKUP(A95,'2'!A:BF,4,0)</f>
        <v>#N/A</v>
      </c>
      <c r="D95" s="250" t="e">
        <f>VLOOKUP(A95,'2'!A:BF,5,0)</f>
        <v>#N/A</v>
      </c>
      <c r="E95" s="249" t="e">
        <f>VLOOKUP(A95,'2'!A:BF,16,0)</f>
        <v>#N/A</v>
      </c>
      <c r="F95" s="249" t="e">
        <f>VLOOKUP(A95,'2'!A:BF,58,0)</f>
        <v>#N/A</v>
      </c>
      <c r="G95" s="392" t="e">
        <f>VLOOKUP(A95,'2'!A:BF,57,0)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VLOOKUP(A96,'2'!A:BF,2,0)</f>
        <v>#N/A</v>
      </c>
      <c r="C96" s="250" t="e">
        <f>VLOOKUP(A96,'2'!A:BF,4,0)</f>
        <v>#N/A</v>
      </c>
      <c r="D96" s="250" t="e">
        <f>VLOOKUP(A96,'2'!A:BF,5,0)</f>
        <v>#N/A</v>
      </c>
      <c r="E96" s="249" t="e">
        <f>VLOOKUP(A96,'2'!A:BF,16,0)</f>
        <v>#N/A</v>
      </c>
      <c r="F96" s="249" t="e">
        <f>VLOOKUP(A96,'2'!A:BF,58,0)</f>
        <v>#N/A</v>
      </c>
      <c r="G96" s="392" t="e">
        <f>VLOOKUP(A96,'2'!A:BF,57,0)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VLOOKUP(A97,'2'!A:BF,2,0)</f>
        <v>#N/A</v>
      </c>
      <c r="C97" s="250" t="e">
        <f>VLOOKUP(A97,'2'!A:BF,4,0)</f>
        <v>#N/A</v>
      </c>
      <c r="D97" s="250" t="e">
        <f>VLOOKUP(A97,'2'!A:BF,5,0)</f>
        <v>#N/A</v>
      </c>
      <c r="E97" s="249" t="e">
        <f>VLOOKUP(A97,'2'!A:BF,16,0)</f>
        <v>#N/A</v>
      </c>
      <c r="F97" s="249" t="e">
        <f>VLOOKUP(A97,'2'!A:BF,58,0)</f>
        <v>#N/A</v>
      </c>
      <c r="G97" s="392" t="e">
        <f>VLOOKUP(A97,'2'!A:BF,57,0)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VLOOKUP(A98,'2'!A:BF,2,0)</f>
        <v>#N/A</v>
      </c>
      <c r="C98" s="250" t="e">
        <f>VLOOKUP(A98,'2'!A:BF,4,0)</f>
        <v>#N/A</v>
      </c>
      <c r="D98" s="250" t="e">
        <f>VLOOKUP(A98,'2'!A:BF,5,0)</f>
        <v>#N/A</v>
      </c>
      <c r="E98" s="249" t="e">
        <f>VLOOKUP(A98,'2'!A:BF,16,0)</f>
        <v>#N/A</v>
      </c>
      <c r="F98" s="249" t="e">
        <f>VLOOKUP(A98,'2'!A:BF,58,0)</f>
        <v>#N/A</v>
      </c>
      <c r="G98" s="392" t="e">
        <f>VLOOKUP(A98,'2'!A:BF,57,0)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VLOOKUP(A99,'2'!A:BF,2,0)</f>
        <v>#N/A</v>
      </c>
      <c r="C99" s="250" t="e">
        <f>VLOOKUP(A99,'2'!A:BF,4,0)</f>
        <v>#N/A</v>
      </c>
      <c r="D99" s="250" t="e">
        <f>VLOOKUP(A99,'2'!A:BF,5,0)</f>
        <v>#N/A</v>
      </c>
      <c r="E99" s="249" t="e">
        <f>VLOOKUP(A99,'2'!A:BF,16,0)</f>
        <v>#N/A</v>
      </c>
      <c r="F99" s="249" t="e">
        <f>VLOOKUP(A99,'2'!A:BF,58,0)</f>
        <v>#N/A</v>
      </c>
      <c r="G99" s="392" t="e">
        <f>VLOOKUP(A99,'2'!A:BF,57,0)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VLOOKUP(A100,'2'!A:BF,2,0)</f>
        <v>#N/A</v>
      </c>
      <c r="C100" s="250" t="e">
        <f>VLOOKUP(A100,'2'!A:BF,4,0)</f>
        <v>#N/A</v>
      </c>
      <c r="D100" s="250" t="e">
        <f>VLOOKUP(A100,'2'!A:BF,5,0)</f>
        <v>#N/A</v>
      </c>
      <c r="E100" s="249" t="e">
        <f>VLOOKUP(A100,'2'!A:BF,16,0)</f>
        <v>#N/A</v>
      </c>
      <c r="F100" s="249" t="e">
        <f>VLOOKUP(A100,'2'!A:BF,58,0)</f>
        <v>#N/A</v>
      </c>
      <c r="G100" s="392" t="e">
        <f>VLOOKUP(A100,'2'!A:BF,57,0)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VLOOKUP(A101,'2'!A:BF,2,0)</f>
        <v>#N/A</v>
      </c>
      <c r="C101" s="250" t="e">
        <f>VLOOKUP(A101,'2'!A:BF,4,0)</f>
        <v>#N/A</v>
      </c>
      <c r="D101" s="250" t="e">
        <f>VLOOKUP(A101,'2'!A:BF,5,0)</f>
        <v>#N/A</v>
      </c>
      <c r="E101" s="249" t="e">
        <f>VLOOKUP(A101,'2'!A:BF,16,0)</f>
        <v>#N/A</v>
      </c>
      <c r="F101" s="249" t="e">
        <f>VLOOKUP(A101,'2'!A:BF,58,0)</f>
        <v>#N/A</v>
      </c>
      <c r="G101" s="392" t="e">
        <f>VLOOKUP(A101,'2'!A:BF,57,0)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VLOOKUP(A102,'2'!A:BF,2,0)</f>
        <v>#N/A</v>
      </c>
      <c r="C102" s="250" t="e">
        <f>VLOOKUP(A102,'2'!A:BF,4,0)</f>
        <v>#N/A</v>
      </c>
      <c r="D102" s="250" t="e">
        <f>VLOOKUP(A102,'2'!A:BF,5,0)</f>
        <v>#N/A</v>
      </c>
      <c r="E102" s="249" t="e">
        <f>VLOOKUP(A102,'2'!A:BF,16,0)</f>
        <v>#N/A</v>
      </c>
      <c r="F102" s="249" t="e">
        <f>VLOOKUP(A102,'2'!A:BF,58,0)</f>
        <v>#N/A</v>
      </c>
      <c r="G102" s="392" t="e">
        <f>VLOOKUP(A102,'2'!A:BF,57,0)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VLOOKUP(A103,'2'!A:BF,2,0)</f>
        <v>#N/A</v>
      </c>
      <c r="C103" s="250" t="e">
        <f>VLOOKUP(A103,'2'!A:BF,4,0)</f>
        <v>#N/A</v>
      </c>
      <c r="D103" s="250" t="e">
        <f>VLOOKUP(A103,'2'!A:BF,5,0)</f>
        <v>#N/A</v>
      </c>
      <c r="E103" s="249" t="e">
        <f>VLOOKUP(A103,'2'!A:BF,16,0)</f>
        <v>#N/A</v>
      </c>
      <c r="F103" s="249" t="e">
        <f>VLOOKUP(A103,'2'!A:BF,58,0)</f>
        <v>#N/A</v>
      </c>
      <c r="G103" s="392" t="e">
        <f>VLOOKUP(A103,'2'!A:BF,57,0)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VLOOKUP(A104,'2'!A:BF,2,0)</f>
        <v>#N/A</v>
      </c>
      <c r="C104" s="250" t="e">
        <f>VLOOKUP(A104,'2'!A:BF,4,0)</f>
        <v>#N/A</v>
      </c>
      <c r="D104" s="250" t="e">
        <f>VLOOKUP(A104,'2'!A:BF,5,0)</f>
        <v>#N/A</v>
      </c>
      <c r="E104" s="249" t="e">
        <f>VLOOKUP(A104,'2'!A:BF,16,0)</f>
        <v>#N/A</v>
      </c>
      <c r="F104" s="249" t="e">
        <f>VLOOKUP(A104,'2'!A:BF,58,0)</f>
        <v>#N/A</v>
      </c>
      <c r="G104" s="392" t="e">
        <f>VLOOKUP(A104,'2'!A:BF,57,0)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VLOOKUP(A105,'2'!A:BF,2,0)</f>
        <v>#N/A</v>
      </c>
      <c r="C105" s="250" t="e">
        <f>VLOOKUP(A105,'2'!A:BF,4,0)</f>
        <v>#N/A</v>
      </c>
      <c r="D105" s="250" t="e">
        <f>VLOOKUP(A105,'2'!A:BF,5,0)</f>
        <v>#N/A</v>
      </c>
      <c r="E105" s="249" t="e">
        <f>VLOOKUP(A105,'2'!A:BF,16,0)</f>
        <v>#N/A</v>
      </c>
      <c r="F105" s="249" t="e">
        <f>VLOOKUP(A105,'2'!A:BF,58,0)</f>
        <v>#N/A</v>
      </c>
      <c r="G105" s="392" t="e">
        <f>VLOOKUP(A105,'2'!A:BF,57,0)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VLOOKUP(A106,'2'!A:BF,2,0)</f>
        <v>#N/A</v>
      </c>
      <c r="C106" s="250" t="e">
        <f>VLOOKUP(A106,'2'!A:BF,4,0)</f>
        <v>#N/A</v>
      </c>
      <c r="D106" s="250" t="e">
        <f>VLOOKUP(A106,'2'!A:BF,5,0)</f>
        <v>#N/A</v>
      </c>
      <c r="E106" s="249" t="e">
        <f>VLOOKUP(A106,'2'!A:BF,16,0)</f>
        <v>#N/A</v>
      </c>
      <c r="F106" s="249" t="e">
        <f>VLOOKUP(A106,'2'!A:BF,58,0)</f>
        <v>#N/A</v>
      </c>
      <c r="G106" s="392" t="e">
        <f>VLOOKUP(A106,'2'!A:BF,57,0)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VLOOKUP(A107,'2'!A:BF,2,0)</f>
        <v>#N/A</v>
      </c>
      <c r="C107" s="250" t="e">
        <f>VLOOKUP(A107,'2'!A:BF,4,0)</f>
        <v>#N/A</v>
      </c>
      <c r="D107" s="250" t="e">
        <f>VLOOKUP(A107,'2'!A:BF,5,0)</f>
        <v>#N/A</v>
      </c>
      <c r="E107" s="249" t="e">
        <f>VLOOKUP(A107,'2'!A:BF,16,0)</f>
        <v>#N/A</v>
      </c>
      <c r="F107" s="249" t="e">
        <f>VLOOKUP(A107,'2'!A:BF,58,0)</f>
        <v>#N/A</v>
      </c>
      <c r="G107" s="392" t="e">
        <f>VLOOKUP(A107,'2'!A:BF,57,0)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VLOOKUP(A108,'2'!A:BF,2,0)</f>
        <v>#N/A</v>
      </c>
      <c r="C108" s="250" t="e">
        <f>VLOOKUP(A108,'2'!A:BF,4,0)</f>
        <v>#N/A</v>
      </c>
      <c r="D108" s="250" t="e">
        <f>VLOOKUP(A108,'2'!A:BF,5,0)</f>
        <v>#N/A</v>
      </c>
      <c r="E108" s="249" t="e">
        <f>VLOOKUP(A108,'2'!A:BF,16,0)</f>
        <v>#N/A</v>
      </c>
      <c r="F108" s="249" t="e">
        <f>VLOOKUP(A108,'2'!A:BF,58,0)</f>
        <v>#N/A</v>
      </c>
      <c r="G108" s="392" t="e">
        <f>VLOOKUP(A108,'2'!A:BF,57,0)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VLOOKUP(A109,'2'!A:BF,2,0)</f>
        <v>#N/A</v>
      </c>
      <c r="C109" s="250" t="e">
        <f>VLOOKUP(A109,'2'!A:BF,4,0)</f>
        <v>#N/A</v>
      </c>
      <c r="D109" s="250" t="e">
        <f>VLOOKUP(A109,'2'!A:BF,5,0)</f>
        <v>#N/A</v>
      </c>
      <c r="E109" s="249" t="e">
        <f>VLOOKUP(A109,'2'!A:BF,16,0)</f>
        <v>#N/A</v>
      </c>
      <c r="F109" s="249" t="e">
        <f>VLOOKUP(A109,'2'!A:BF,58,0)</f>
        <v>#N/A</v>
      </c>
      <c r="G109" s="392" t="e">
        <f>VLOOKUP(A109,'2'!A:BF,57,0)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VLOOKUP(A110,'2'!A:BF,2,0)</f>
        <v>#N/A</v>
      </c>
      <c r="C110" s="250" t="e">
        <f>VLOOKUP(A110,'2'!A:BF,4,0)</f>
        <v>#N/A</v>
      </c>
      <c r="D110" s="250" t="e">
        <f>VLOOKUP(A110,'2'!A:BF,5,0)</f>
        <v>#N/A</v>
      </c>
      <c r="E110" s="249" t="e">
        <f>VLOOKUP(A110,'2'!A:BF,16,0)</f>
        <v>#N/A</v>
      </c>
      <c r="F110" s="249" t="e">
        <f>VLOOKUP(A110,'2'!A:BF,58,0)</f>
        <v>#N/A</v>
      </c>
      <c r="G110" s="392" t="e">
        <f>VLOOKUP(A110,'2'!A:BF,57,0)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VLOOKUP(A111,'2'!A:BF,2,0)</f>
        <v>#N/A</v>
      </c>
      <c r="C111" s="250" t="e">
        <f>VLOOKUP(A111,'2'!A:BF,4,0)</f>
        <v>#N/A</v>
      </c>
      <c r="D111" s="250" t="e">
        <f>VLOOKUP(A111,'2'!A:BF,5,0)</f>
        <v>#N/A</v>
      </c>
      <c r="E111" s="249" t="e">
        <f>VLOOKUP(A111,'2'!A:BF,16,0)</f>
        <v>#N/A</v>
      </c>
      <c r="F111" s="249" t="e">
        <f>VLOOKUP(A111,'2'!A:BF,58,0)</f>
        <v>#N/A</v>
      </c>
      <c r="G111" s="392" t="e">
        <f>VLOOKUP(A111,'2'!A:BF,57,0)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VLOOKUP(A112,'2'!A:BF,2,0)</f>
        <v>#N/A</v>
      </c>
      <c r="C112" s="250" t="e">
        <f>VLOOKUP(A112,'2'!A:BF,4,0)</f>
        <v>#N/A</v>
      </c>
      <c r="D112" s="250" t="e">
        <f>VLOOKUP(A112,'2'!A:BF,5,0)</f>
        <v>#N/A</v>
      </c>
      <c r="E112" s="249" t="e">
        <f>VLOOKUP(A112,'2'!A:BF,16,0)</f>
        <v>#N/A</v>
      </c>
      <c r="F112" s="249" t="e">
        <f>VLOOKUP(A112,'2'!A:BF,58,0)</f>
        <v>#N/A</v>
      </c>
      <c r="G112" s="392" t="e">
        <f>VLOOKUP(A112,'2'!A:BF,57,0)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VLOOKUP(A113,'2'!A:BF,2,0)</f>
        <v>#N/A</v>
      </c>
      <c r="C113" s="250" t="e">
        <f>VLOOKUP(A113,'2'!A:BF,4,0)</f>
        <v>#N/A</v>
      </c>
      <c r="D113" s="250" t="e">
        <f>VLOOKUP(A113,'2'!A:BF,5,0)</f>
        <v>#N/A</v>
      </c>
      <c r="E113" s="249" t="e">
        <f>VLOOKUP(A113,'2'!A:BF,16,0)</f>
        <v>#N/A</v>
      </c>
      <c r="F113" s="249" t="e">
        <f>VLOOKUP(A113,'2'!A:BF,58,0)</f>
        <v>#N/A</v>
      </c>
      <c r="G113" s="392" t="e">
        <f>VLOOKUP(A113,'2'!A:BF,57,0)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VLOOKUP(A114,'2'!A:BF,2,0)</f>
        <v>#N/A</v>
      </c>
      <c r="C114" s="250" t="e">
        <f>VLOOKUP(A114,'2'!A:BF,4,0)</f>
        <v>#N/A</v>
      </c>
      <c r="D114" s="250" t="e">
        <f>VLOOKUP(A114,'2'!A:BF,5,0)</f>
        <v>#N/A</v>
      </c>
      <c r="E114" s="249" t="e">
        <f>VLOOKUP(A114,'2'!A:BF,16,0)</f>
        <v>#N/A</v>
      </c>
      <c r="F114" s="249" t="e">
        <f>VLOOKUP(A114,'2'!A:BF,58,0)</f>
        <v>#N/A</v>
      </c>
      <c r="G114" s="392" t="e">
        <f>VLOOKUP(A114,'2'!A:BF,57,0)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VLOOKUP(A115,'2'!A:BF,2,0)</f>
        <v>#N/A</v>
      </c>
      <c r="C115" s="250" t="e">
        <f>VLOOKUP(A115,'2'!A:BF,4,0)</f>
        <v>#N/A</v>
      </c>
      <c r="D115" s="250" t="e">
        <f>VLOOKUP(A115,'2'!A:BF,5,0)</f>
        <v>#N/A</v>
      </c>
      <c r="E115" s="249" t="e">
        <f>VLOOKUP(A115,'2'!A:BF,16,0)</f>
        <v>#N/A</v>
      </c>
      <c r="F115" s="249" t="e">
        <f>VLOOKUP(A115,'2'!A:BF,58,0)</f>
        <v>#N/A</v>
      </c>
      <c r="G115" s="392" t="e">
        <f>VLOOKUP(A115,'2'!A:BF,57,0)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VLOOKUP(A116,'2'!A:BF,2,0)</f>
        <v>#N/A</v>
      </c>
      <c r="C116" s="250" t="e">
        <f>VLOOKUP(A116,'2'!A:BF,4,0)</f>
        <v>#N/A</v>
      </c>
      <c r="D116" s="250" t="e">
        <f>VLOOKUP(A116,'2'!A:BF,5,0)</f>
        <v>#N/A</v>
      </c>
      <c r="E116" s="249" t="e">
        <f>VLOOKUP(A116,'2'!A:BF,16,0)</f>
        <v>#N/A</v>
      </c>
      <c r="F116" s="249" t="e">
        <f>VLOOKUP(A116,'2'!A:BF,58,0)</f>
        <v>#N/A</v>
      </c>
      <c r="G116" s="392" t="e">
        <f>VLOOKUP(A116,'2'!A:BF,57,0)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VLOOKUP(A117,'2'!A:BF,2,0)</f>
        <v>#N/A</v>
      </c>
      <c r="C117" s="250" t="e">
        <f>VLOOKUP(A117,'2'!A:BF,4,0)</f>
        <v>#N/A</v>
      </c>
      <c r="D117" s="250" t="e">
        <f>VLOOKUP(A117,'2'!A:BF,5,0)</f>
        <v>#N/A</v>
      </c>
      <c r="E117" s="249" t="e">
        <f>VLOOKUP(A117,'2'!A:BF,16,0)</f>
        <v>#N/A</v>
      </c>
      <c r="F117" s="249" t="e">
        <f>VLOOKUP(A117,'2'!A:BF,58,0)</f>
        <v>#N/A</v>
      </c>
      <c r="G117" s="392" t="e">
        <f>VLOOKUP(A117,'2'!A:BF,57,0)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VLOOKUP(A118,'2'!A:BF,2,0)</f>
        <v>#N/A</v>
      </c>
      <c r="C118" s="250" t="e">
        <f>VLOOKUP(A118,'2'!A:BF,4,0)</f>
        <v>#N/A</v>
      </c>
      <c r="D118" s="250" t="e">
        <f>VLOOKUP(A118,'2'!A:BF,5,0)</f>
        <v>#N/A</v>
      </c>
      <c r="E118" s="249" t="e">
        <f>VLOOKUP(A118,'2'!A:BF,16,0)</f>
        <v>#N/A</v>
      </c>
      <c r="F118" s="249" t="e">
        <f>VLOOKUP(A118,'2'!A:BF,58,0)</f>
        <v>#N/A</v>
      </c>
      <c r="G118" s="392" t="e">
        <f>VLOOKUP(A118,'2'!A:BF,57,0)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VLOOKUP(A119,'2'!A:BF,2,0)</f>
        <v>#N/A</v>
      </c>
      <c r="C119" s="250" t="e">
        <f>VLOOKUP(A119,'2'!A:BF,4,0)</f>
        <v>#N/A</v>
      </c>
      <c r="D119" s="250" t="e">
        <f>VLOOKUP(A119,'2'!A:BF,5,0)</f>
        <v>#N/A</v>
      </c>
      <c r="E119" s="249" t="e">
        <f>VLOOKUP(A119,'2'!A:BF,16,0)</f>
        <v>#N/A</v>
      </c>
      <c r="F119" s="249" t="e">
        <f>VLOOKUP(A119,'2'!A:BF,58,0)</f>
        <v>#N/A</v>
      </c>
      <c r="G119" s="392" t="e">
        <f>VLOOKUP(A119,'2'!A:BF,57,0)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VLOOKUP(A120,'2'!A:BF,2,0)</f>
        <v>#N/A</v>
      </c>
      <c r="C120" s="250" t="e">
        <f>VLOOKUP(A120,'2'!A:BF,4,0)</f>
        <v>#N/A</v>
      </c>
      <c r="D120" s="250" t="e">
        <f>VLOOKUP(A120,'2'!A:BF,5,0)</f>
        <v>#N/A</v>
      </c>
      <c r="E120" s="249" t="e">
        <f>VLOOKUP(A120,'2'!A:BF,16,0)</f>
        <v>#N/A</v>
      </c>
      <c r="F120" s="249" t="e">
        <f>VLOOKUP(A120,'2'!A:BF,58,0)</f>
        <v>#N/A</v>
      </c>
      <c r="G120" s="392" t="e">
        <f>VLOOKUP(A120,'2'!A:BF,57,0)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VLOOKUP(A121,'2'!A:BF,2,0)</f>
        <v>#N/A</v>
      </c>
      <c r="C121" s="250" t="e">
        <f>VLOOKUP(A121,'2'!A:BF,4,0)</f>
        <v>#N/A</v>
      </c>
      <c r="D121" s="250" t="e">
        <f>VLOOKUP(A121,'2'!A:BF,5,0)</f>
        <v>#N/A</v>
      </c>
      <c r="E121" s="249" t="e">
        <f>VLOOKUP(A121,'2'!A:BF,16,0)</f>
        <v>#N/A</v>
      </c>
      <c r="F121" s="249" t="e">
        <f>VLOOKUP(A121,'2'!A:BF,58,0)</f>
        <v>#N/A</v>
      </c>
      <c r="G121" s="392" t="e">
        <f>VLOOKUP(A121,'2'!A:BF,57,0)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VLOOKUP(A122,'2'!A:BF,2,0)</f>
        <v>#N/A</v>
      </c>
      <c r="C122" s="250" t="e">
        <f>VLOOKUP(A122,'2'!A:BF,4,0)</f>
        <v>#N/A</v>
      </c>
      <c r="D122" s="250" t="e">
        <f>VLOOKUP(A122,'2'!A:BF,5,0)</f>
        <v>#N/A</v>
      </c>
      <c r="E122" s="249" t="e">
        <f>VLOOKUP(A122,'2'!A:BF,16,0)</f>
        <v>#N/A</v>
      </c>
      <c r="F122" s="249" t="e">
        <f>VLOOKUP(A122,'2'!A:BF,58,0)</f>
        <v>#N/A</v>
      </c>
      <c r="G122" s="392" t="e">
        <f>VLOOKUP(A122,'2'!A:BF,57,0)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VLOOKUP(A123,'2'!A:BF,2,0)</f>
        <v>#N/A</v>
      </c>
      <c r="C123" s="250" t="e">
        <f>VLOOKUP(A123,'2'!A:BF,4,0)</f>
        <v>#N/A</v>
      </c>
      <c r="D123" s="250" t="e">
        <f>VLOOKUP(A123,'2'!A:BF,5,0)</f>
        <v>#N/A</v>
      </c>
      <c r="E123" s="249" t="e">
        <f>VLOOKUP(A123,'2'!A:BF,16,0)</f>
        <v>#N/A</v>
      </c>
      <c r="F123" s="249" t="e">
        <f>VLOOKUP(A123,'2'!A:BF,58,0)</f>
        <v>#N/A</v>
      </c>
      <c r="G123" s="392" t="e">
        <f>VLOOKUP(A123,'2'!A:BF,57,0)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VLOOKUP(A124,'2'!A:BF,2,0)</f>
        <v>#N/A</v>
      </c>
      <c r="C124" s="250" t="e">
        <f>VLOOKUP(A124,'2'!A:BF,4,0)</f>
        <v>#N/A</v>
      </c>
      <c r="D124" s="250" t="e">
        <f>VLOOKUP(A124,'2'!A:BF,5,0)</f>
        <v>#N/A</v>
      </c>
      <c r="E124" s="249" t="e">
        <f>VLOOKUP(A124,'2'!A:BF,16,0)</f>
        <v>#N/A</v>
      </c>
      <c r="F124" s="249" t="e">
        <f>VLOOKUP(A124,'2'!A:BF,58,0)</f>
        <v>#N/A</v>
      </c>
      <c r="G124" s="392" t="e">
        <f>VLOOKUP(A124,'2'!A:BF,57,0)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VLOOKUP(A125,'2'!A:BF,2,0)</f>
        <v>#N/A</v>
      </c>
      <c r="C125" s="250" t="e">
        <f>VLOOKUP(A125,'2'!A:BF,4,0)</f>
        <v>#N/A</v>
      </c>
      <c r="D125" s="250" t="e">
        <f>VLOOKUP(A125,'2'!A:BF,5,0)</f>
        <v>#N/A</v>
      </c>
      <c r="E125" s="249" t="e">
        <f>VLOOKUP(A125,'2'!A:BF,16,0)</f>
        <v>#N/A</v>
      </c>
      <c r="F125" s="249" t="e">
        <f>VLOOKUP(A125,'2'!A:BF,58,0)</f>
        <v>#N/A</v>
      </c>
      <c r="G125" s="392" t="e">
        <f>VLOOKUP(A125,'2'!A:BF,57,0)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VLOOKUP(A126,'2'!A:BF,2,0)</f>
        <v>#N/A</v>
      </c>
      <c r="C126" s="250" t="e">
        <f>VLOOKUP(A126,'2'!A:BF,4,0)</f>
        <v>#N/A</v>
      </c>
      <c r="D126" s="250" t="e">
        <f>VLOOKUP(A126,'2'!A:BF,5,0)</f>
        <v>#N/A</v>
      </c>
      <c r="E126" s="249" t="e">
        <f>VLOOKUP(A126,'2'!A:BF,16,0)</f>
        <v>#N/A</v>
      </c>
      <c r="F126" s="249" t="e">
        <f>VLOOKUP(A126,'2'!A:BF,58,0)</f>
        <v>#N/A</v>
      </c>
      <c r="G126" s="392" t="e">
        <f>VLOOKUP(A126,'2'!A:BF,57,0)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VLOOKUP(A127,'2'!A:BF,2,0)</f>
        <v>#N/A</v>
      </c>
      <c r="C127" s="250" t="e">
        <f>VLOOKUP(A127,'2'!A:BF,4,0)</f>
        <v>#N/A</v>
      </c>
      <c r="D127" s="250" t="e">
        <f>VLOOKUP(A127,'2'!A:BF,5,0)</f>
        <v>#N/A</v>
      </c>
      <c r="E127" s="249" t="e">
        <f>VLOOKUP(A127,'2'!A:BF,16,0)</f>
        <v>#N/A</v>
      </c>
      <c r="F127" s="249" t="e">
        <f>VLOOKUP(A127,'2'!A:BF,58,0)</f>
        <v>#N/A</v>
      </c>
      <c r="G127" s="392" t="e">
        <f>VLOOKUP(A127,'2'!A:BF,57,0)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VLOOKUP(A128,'2'!A:BF,2,0)</f>
        <v>#N/A</v>
      </c>
      <c r="C128" s="250" t="e">
        <f>VLOOKUP(A128,'2'!A:BF,4,0)</f>
        <v>#N/A</v>
      </c>
      <c r="D128" s="250" t="e">
        <f>VLOOKUP(A128,'2'!A:BF,5,0)</f>
        <v>#N/A</v>
      </c>
      <c r="E128" s="249" t="e">
        <f>VLOOKUP(A128,'2'!A:BF,16,0)</f>
        <v>#N/A</v>
      </c>
      <c r="F128" s="249" t="e">
        <f>VLOOKUP(A128,'2'!A:BF,58,0)</f>
        <v>#N/A</v>
      </c>
      <c r="G128" s="392" t="e">
        <f>VLOOKUP(A128,'2'!A:BF,57,0)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VLOOKUP(A129,'2'!A:BF,2,0)</f>
        <v>#N/A</v>
      </c>
      <c r="C129" s="250" t="e">
        <f>VLOOKUP(A129,'2'!A:BF,4,0)</f>
        <v>#N/A</v>
      </c>
      <c r="D129" s="250" t="e">
        <f>VLOOKUP(A129,'2'!A:BF,5,0)</f>
        <v>#N/A</v>
      </c>
      <c r="E129" s="249" t="e">
        <f>VLOOKUP(A129,'2'!A:BF,16,0)</f>
        <v>#N/A</v>
      </c>
      <c r="F129" s="249" t="e">
        <f>VLOOKUP(A129,'2'!A:BF,58,0)</f>
        <v>#N/A</v>
      </c>
      <c r="G129" s="392" t="e">
        <f>VLOOKUP(A129,'2'!A:BF,57,0)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VLOOKUP(A130,'2'!A:BF,2,0)</f>
        <v>#N/A</v>
      </c>
      <c r="C130" s="250" t="e">
        <f>VLOOKUP(A130,'2'!A:BF,4,0)</f>
        <v>#N/A</v>
      </c>
      <c r="D130" s="250" t="e">
        <f>VLOOKUP(A130,'2'!A:BF,5,0)</f>
        <v>#N/A</v>
      </c>
      <c r="E130" s="249" t="e">
        <f>VLOOKUP(A130,'2'!A:BF,16,0)</f>
        <v>#N/A</v>
      </c>
      <c r="F130" s="249" t="e">
        <f>VLOOKUP(A130,'2'!A:BF,58,0)</f>
        <v>#N/A</v>
      </c>
      <c r="G130" s="392" t="e">
        <f>VLOOKUP(A130,'2'!A:BF,57,0)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VLOOKUP(A131,'2'!A:BF,2,0)</f>
        <v>#N/A</v>
      </c>
      <c r="C131" s="250" t="e">
        <f>VLOOKUP(A131,'2'!A:BF,4,0)</f>
        <v>#N/A</v>
      </c>
      <c r="D131" s="250" t="e">
        <f>VLOOKUP(A131,'2'!A:BF,5,0)</f>
        <v>#N/A</v>
      </c>
      <c r="E131" s="249" t="e">
        <f>VLOOKUP(A131,'2'!A:BF,16,0)</f>
        <v>#N/A</v>
      </c>
      <c r="F131" s="249" t="e">
        <f>VLOOKUP(A131,'2'!A:BF,58,0)</f>
        <v>#N/A</v>
      </c>
      <c r="G131" s="392" t="e">
        <f>VLOOKUP(A131,'2'!A:BF,57,0)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VLOOKUP(A132,'2'!A:BF,2,0)</f>
        <v>#N/A</v>
      </c>
      <c r="C132" s="250" t="e">
        <f>VLOOKUP(A132,'2'!A:BF,4,0)</f>
        <v>#N/A</v>
      </c>
      <c r="D132" s="250" t="e">
        <f>VLOOKUP(A132,'2'!A:BF,5,0)</f>
        <v>#N/A</v>
      </c>
      <c r="E132" s="249" t="e">
        <f>VLOOKUP(A132,'2'!A:BF,16,0)</f>
        <v>#N/A</v>
      </c>
      <c r="F132" s="249" t="e">
        <f>VLOOKUP(A132,'2'!A:BF,58,0)</f>
        <v>#N/A</v>
      </c>
      <c r="G132" s="392" t="e">
        <f>VLOOKUP(A132,'2'!A:BF,57,0)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VLOOKUP(A133,'2'!A:BF,2,0)</f>
        <v>#N/A</v>
      </c>
      <c r="C133" s="250" t="e">
        <f>VLOOKUP(A133,'2'!A:BF,4,0)</f>
        <v>#N/A</v>
      </c>
      <c r="D133" s="250" t="e">
        <f>VLOOKUP(A133,'2'!A:BF,5,0)</f>
        <v>#N/A</v>
      </c>
      <c r="E133" s="249" t="e">
        <f>VLOOKUP(A133,'2'!A:BF,16,0)</f>
        <v>#N/A</v>
      </c>
      <c r="F133" s="249" t="e">
        <f>VLOOKUP(A133,'2'!A:BF,58,0)</f>
        <v>#N/A</v>
      </c>
      <c r="G133" s="392" t="e">
        <f>VLOOKUP(A133,'2'!A:BF,57,0)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VLOOKUP(A134,'2'!A:BF,2,0)</f>
        <v>#N/A</v>
      </c>
      <c r="C134" s="250" t="e">
        <f>VLOOKUP(A134,'2'!A:BF,4,0)</f>
        <v>#N/A</v>
      </c>
      <c r="D134" s="250" t="e">
        <f>VLOOKUP(A134,'2'!A:BF,5,0)</f>
        <v>#N/A</v>
      </c>
      <c r="E134" s="249" t="e">
        <f>VLOOKUP(A134,'2'!A:BF,16,0)</f>
        <v>#N/A</v>
      </c>
      <c r="F134" s="249" t="e">
        <f>VLOOKUP(A134,'2'!A:BF,58,0)</f>
        <v>#N/A</v>
      </c>
      <c r="G134" s="392" t="e">
        <f>VLOOKUP(A134,'2'!A:BF,57,0)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VLOOKUP(A135,'2'!A:BF,2,0)</f>
        <v>#N/A</v>
      </c>
      <c r="C135" s="250" t="e">
        <f>VLOOKUP(A135,'2'!A:BF,4,0)</f>
        <v>#N/A</v>
      </c>
      <c r="D135" s="250" t="e">
        <f>VLOOKUP(A135,'2'!A:BF,5,0)</f>
        <v>#N/A</v>
      </c>
      <c r="E135" s="249" t="e">
        <f>VLOOKUP(A135,'2'!A:BF,16,0)</f>
        <v>#N/A</v>
      </c>
      <c r="F135" s="249" t="e">
        <f>VLOOKUP(A135,'2'!A:BF,58,0)</f>
        <v>#N/A</v>
      </c>
      <c r="G135" s="392" t="e">
        <f>VLOOKUP(A135,'2'!A:BF,57,0)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VLOOKUP(A136,'2'!A:BF,2,0)</f>
        <v>#N/A</v>
      </c>
      <c r="C136" s="250" t="e">
        <f>VLOOKUP(A136,'2'!A:BF,4,0)</f>
        <v>#N/A</v>
      </c>
      <c r="D136" s="250" t="e">
        <f>VLOOKUP(A136,'2'!A:BF,5,0)</f>
        <v>#N/A</v>
      </c>
      <c r="E136" s="249" t="e">
        <f>VLOOKUP(A136,'2'!A:BF,16,0)</f>
        <v>#N/A</v>
      </c>
      <c r="F136" s="249" t="e">
        <f>VLOOKUP(A136,'2'!A:BF,58,0)</f>
        <v>#N/A</v>
      </c>
      <c r="G136" s="392" t="e">
        <f>VLOOKUP(A136,'2'!A:BF,57,0)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VLOOKUP(A137,'2'!A:BF,2,0)</f>
        <v>#N/A</v>
      </c>
      <c r="C137" s="250" t="e">
        <f>VLOOKUP(A137,'2'!A:BF,4,0)</f>
        <v>#N/A</v>
      </c>
      <c r="D137" s="250" t="e">
        <f>VLOOKUP(A137,'2'!A:BF,5,0)</f>
        <v>#N/A</v>
      </c>
      <c r="E137" s="249" t="e">
        <f>VLOOKUP(A137,'2'!A:BF,16,0)</f>
        <v>#N/A</v>
      </c>
      <c r="F137" s="249" t="e">
        <f>VLOOKUP(A137,'2'!A:BF,58,0)</f>
        <v>#N/A</v>
      </c>
      <c r="G137" s="392" t="e">
        <f>VLOOKUP(A137,'2'!A:BF,57,0)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VLOOKUP(A138,'2'!A:BF,2,0)</f>
        <v>#N/A</v>
      </c>
      <c r="C138" s="250" t="e">
        <f>VLOOKUP(A138,'2'!A:BF,4,0)</f>
        <v>#N/A</v>
      </c>
      <c r="D138" s="250" t="e">
        <f>VLOOKUP(A138,'2'!A:BF,5,0)</f>
        <v>#N/A</v>
      </c>
      <c r="E138" s="249" t="e">
        <f>VLOOKUP(A138,'2'!A:BF,16,0)</f>
        <v>#N/A</v>
      </c>
      <c r="F138" s="249" t="e">
        <f>VLOOKUP(A138,'2'!A:BF,58,0)</f>
        <v>#N/A</v>
      </c>
      <c r="G138" s="392" t="e">
        <f>VLOOKUP(A138,'2'!A:BF,57,0)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VLOOKUP(A139,'2'!A:BF,2,0)</f>
        <v>#N/A</v>
      </c>
      <c r="C139" s="250" t="e">
        <f>VLOOKUP(A139,'2'!A:BF,4,0)</f>
        <v>#N/A</v>
      </c>
      <c r="D139" s="250" t="e">
        <f>VLOOKUP(A139,'2'!A:BF,5,0)</f>
        <v>#N/A</v>
      </c>
      <c r="E139" s="249" t="e">
        <f>VLOOKUP(A139,'2'!A:BF,16,0)</f>
        <v>#N/A</v>
      </c>
      <c r="F139" s="249" t="e">
        <f>VLOOKUP(A139,'2'!A:BF,58,0)</f>
        <v>#N/A</v>
      </c>
      <c r="G139" s="392" t="e">
        <f>VLOOKUP(A139,'2'!A:BF,57,0)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VLOOKUP(A140,'2'!A:BF,2,0)</f>
        <v>#N/A</v>
      </c>
      <c r="C140" s="250" t="e">
        <f>VLOOKUP(A140,'2'!A:BF,4,0)</f>
        <v>#N/A</v>
      </c>
      <c r="D140" s="250" t="e">
        <f>VLOOKUP(A140,'2'!A:BF,5,0)</f>
        <v>#N/A</v>
      </c>
      <c r="E140" s="249" t="e">
        <f>VLOOKUP(A140,'2'!A:BF,16,0)</f>
        <v>#N/A</v>
      </c>
      <c r="F140" s="249" t="e">
        <f>VLOOKUP(A140,'2'!A:BF,58,0)</f>
        <v>#N/A</v>
      </c>
      <c r="G140" s="392" t="e">
        <f>VLOOKUP(A140,'2'!A:BF,57,0)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VLOOKUP(A141,'2'!A:BF,2,0)</f>
        <v>#N/A</v>
      </c>
      <c r="C141" s="250" t="e">
        <f>VLOOKUP(A141,'2'!A:BF,4,0)</f>
        <v>#N/A</v>
      </c>
      <c r="D141" s="250" t="e">
        <f>VLOOKUP(A141,'2'!A:BF,5,0)</f>
        <v>#N/A</v>
      </c>
      <c r="E141" s="249" t="e">
        <f>VLOOKUP(A141,'2'!A:BF,16,0)</f>
        <v>#N/A</v>
      </c>
      <c r="F141" s="249" t="e">
        <f>VLOOKUP(A141,'2'!A:BF,58,0)</f>
        <v>#N/A</v>
      </c>
      <c r="G141" s="392" t="e">
        <f>VLOOKUP(A141,'2'!A:BF,57,0)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VLOOKUP(A142,'2'!A:BF,2,0)</f>
        <v>#N/A</v>
      </c>
      <c r="C142" s="250" t="e">
        <f>VLOOKUP(A142,'2'!A:BF,4,0)</f>
        <v>#N/A</v>
      </c>
      <c r="D142" s="250" t="e">
        <f>VLOOKUP(A142,'2'!A:BF,5,0)</f>
        <v>#N/A</v>
      </c>
      <c r="E142" s="249" t="e">
        <f>VLOOKUP(A142,'2'!A:BF,16,0)</f>
        <v>#N/A</v>
      </c>
      <c r="F142" s="249" t="e">
        <f>VLOOKUP(A142,'2'!A:BF,58,0)</f>
        <v>#N/A</v>
      </c>
      <c r="G142" s="392" t="e">
        <f>VLOOKUP(A142,'2'!A:BF,57,0)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VLOOKUP(A143,'2'!A:BF,2,0)</f>
        <v>#N/A</v>
      </c>
      <c r="C143" s="250" t="e">
        <f>VLOOKUP(A143,'2'!A:BF,4,0)</f>
        <v>#N/A</v>
      </c>
      <c r="D143" s="250" t="e">
        <f>VLOOKUP(A143,'2'!A:BF,5,0)</f>
        <v>#N/A</v>
      </c>
      <c r="E143" s="249" t="e">
        <f>VLOOKUP(A143,'2'!A:BF,16,0)</f>
        <v>#N/A</v>
      </c>
      <c r="F143" s="249" t="e">
        <f>VLOOKUP(A143,'2'!A:BF,58,0)</f>
        <v>#N/A</v>
      </c>
      <c r="G143" s="392" t="e">
        <f>VLOOKUP(A143,'2'!A:BF,57,0)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VLOOKUP(A144,'2'!A:BF,2,0)</f>
        <v>#N/A</v>
      </c>
      <c r="C144" s="250" t="e">
        <f>VLOOKUP(A144,'2'!A:BF,4,0)</f>
        <v>#N/A</v>
      </c>
      <c r="D144" s="250" t="e">
        <f>VLOOKUP(A144,'2'!A:BF,5,0)</f>
        <v>#N/A</v>
      </c>
      <c r="E144" s="249" t="e">
        <f>VLOOKUP(A144,'2'!A:BF,16,0)</f>
        <v>#N/A</v>
      </c>
      <c r="F144" s="249" t="e">
        <f>VLOOKUP(A144,'2'!A:BF,58,0)</f>
        <v>#N/A</v>
      </c>
      <c r="G144" s="392" t="e">
        <f>VLOOKUP(A144,'2'!A:BF,57,0)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VLOOKUP(A145,'2'!A:BF,2,0)</f>
        <v>#N/A</v>
      </c>
      <c r="C145" s="250" t="e">
        <f>VLOOKUP(A145,'2'!A:BF,4,0)</f>
        <v>#N/A</v>
      </c>
      <c r="D145" s="250" t="e">
        <f>VLOOKUP(A145,'2'!A:BF,5,0)</f>
        <v>#N/A</v>
      </c>
      <c r="E145" s="249" t="e">
        <f>VLOOKUP(A145,'2'!A:BF,16,0)</f>
        <v>#N/A</v>
      </c>
      <c r="F145" s="249" t="e">
        <f>VLOOKUP(A145,'2'!A:BF,58,0)</f>
        <v>#N/A</v>
      </c>
      <c r="G145" s="392" t="e">
        <f>VLOOKUP(A145,'2'!A:BF,57,0)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VLOOKUP(A146,'2'!A:BF,2,0)</f>
        <v>#N/A</v>
      </c>
      <c r="C146" s="250" t="e">
        <f>VLOOKUP(A146,'2'!A:BF,4,0)</f>
        <v>#N/A</v>
      </c>
      <c r="D146" s="250" t="e">
        <f>VLOOKUP(A146,'2'!A:BF,5,0)</f>
        <v>#N/A</v>
      </c>
      <c r="E146" s="249" t="e">
        <f>VLOOKUP(A146,'2'!A:BF,16,0)</f>
        <v>#N/A</v>
      </c>
      <c r="F146" s="249" t="e">
        <f>VLOOKUP(A146,'2'!A:BF,58,0)</f>
        <v>#N/A</v>
      </c>
      <c r="G146" s="392" t="e">
        <f>VLOOKUP(A146,'2'!A:BF,57,0)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VLOOKUP(A147,'2'!A:BF,2,0)</f>
        <v>#N/A</v>
      </c>
      <c r="C147" s="250" t="e">
        <f>VLOOKUP(A147,'2'!A:BF,4,0)</f>
        <v>#N/A</v>
      </c>
      <c r="D147" s="250" t="e">
        <f>VLOOKUP(A147,'2'!A:BF,5,0)</f>
        <v>#N/A</v>
      </c>
      <c r="E147" s="249" t="e">
        <f>VLOOKUP(A147,'2'!A:BF,16,0)</f>
        <v>#N/A</v>
      </c>
      <c r="F147" s="249" t="e">
        <f>VLOOKUP(A147,'2'!A:BF,58,0)</f>
        <v>#N/A</v>
      </c>
      <c r="G147" s="392" t="e">
        <f>VLOOKUP(A147,'2'!A:BF,57,0)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VLOOKUP(A148,'2'!A:BF,2,0)</f>
        <v>#N/A</v>
      </c>
      <c r="C148" s="250" t="e">
        <f>VLOOKUP(A148,'2'!A:BF,4,0)</f>
        <v>#N/A</v>
      </c>
      <c r="D148" s="250" t="e">
        <f>VLOOKUP(A148,'2'!A:BF,5,0)</f>
        <v>#N/A</v>
      </c>
      <c r="E148" s="249" t="e">
        <f>VLOOKUP(A148,'2'!A:BF,16,0)</f>
        <v>#N/A</v>
      </c>
      <c r="F148" s="249" t="e">
        <f>VLOOKUP(A148,'2'!A:BF,58,0)</f>
        <v>#N/A</v>
      </c>
      <c r="G148" s="392" t="e">
        <f>VLOOKUP(A148,'2'!A:BF,57,0)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VLOOKUP(A149,'2'!A:BF,2,0)</f>
        <v>#N/A</v>
      </c>
      <c r="C149" s="250" t="e">
        <f>VLOOKUP(A149,'2'!A:BF,4,0)</f>
        <v>#N/A</v>
      </c>
      <c r="D149" s="250" t="e">
        <f>VLOOKUP(A149,'2'!A:BF,5,0)</f>
        <v>#N/A</v>
      </c>
      <c r="E149" s="249" t="e">
        <f>VLOOKUP(A149,'2'!A:BF,16,0)</f>
        <v>#N/A</v>
      </c>
      <c r="F149" s="249" t="e">
        <f>VLOOKUP(A149,'2'!A:BF,58,0)</f>
        <v>#N/A</v>
      </c>
      <c r="G149" s="392" t="e">
        <f>VLOOKUP(A149,'2'!A:BF,57,0)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VLOOKUP(A150,'2'!A:BF,2,0)</f>
        <v>#N/A</v>
      </c>
      <c r="C150" s="250" t="e">
        <f>VLOOKUP(A150,'2'!A:BF,4,0)</f>
        <v>#N/A</v>
      </c>
      <c r="D150" s="250" t="e">
        <f>VLOOKUP(A150,'2'!A:BF,5,0)</f>
        <v>#N/A</v>
      </c>
      <c r="E150" s="249" t="e">
        <f>VLOOKUP(A150,'2'!A:BF,16,0)</f>
        <v>#N/A</v>
      </c>
      <c r="F150" s="249" t="e">
        <f>VLOOKUP(A150,'2'!A:BF,58,0)</f>
        <v>#N/A</v>
      </c>
      <c r="G150" s="392" t="e">
        <f>VLOOKUP(A150,'2'!A:BF,57,0)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VLOOKUP(A151,'2'!A:BF,2,0)</f>
        <v>#N/A</v>
      </c>
      <c r="C151" s="250" t="e">
        <f>VLOOKUP(A151,'2'!A:BF,4,0)</f>
        <v>#N/A</v>
      </c>
      <c r="D151" s="250" t="e">
        <f>VLOOKUP(A151,'2'!A:BF,5,0)</f>
        <v>#N/A</v>
      </c>
      <c r="E151" s="249" t="e">
        <f>VLOOKUP(A151,'2'!A:BF,16,0)</f>
        <v>#N/A</v>
      </c>
      <c r="F151" s="249" t="e">
        <f>VLOOKUP(A151,'2'!A:BF,58,0)</f>
        <v>#N/A</v>
      </c>
      <c r="G151" s="392" t="e">
        <f>VLOOKUP(A151,'2'!A:BF,57,0)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VLOOKUP(A152,'2'!A:BF,2,0)</f>
        <v>#N/A</v>
      </c>
      <c r="C152" s="250" t="e">
        <f>VLOOKUP(A152,'2'!A:BF,4,0)</f>
        <v>#N/A</v>
      </c>
      <c r="D152" s="250" t="e">
        <f>VLOOKUP(A152,'2'!A:BF,5,0)</f>
        <v>#N/A</v>
      </c>
      <c r="E152" s="249" t="e">
        <f>VLOOKUP(A152,'2'!A:BF,16,0)</f>
        <v>#N/A</v>
      </c>
      <c r="F152" s="249" t="e">
        <f>VLOOKUP(A152,'2'!A:BF,58,0)</f>
        <v>#N/A</v>
      </c>
      <c r="G152" s="392" t="e">
        <f>VLOOKUP(A152,'2'!A:BF,57,0)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VLOOKUP(A153,'2'!A:BF,2,0)</f>
        <v>#N/A</v>
      </c>
      <c r="C153" s="250" t="e">
        <f>VLOOKUP(A153,'2'!A:BF,4,0)</f>
        <v>#N/A</v>
      </c>
      <c r="D153" s="250" t="e">
        <f>VLOOKUP(A153,'2'!A:BF,5,0)</f>
        <v>#N/A</v>
      </c>
      <c r="E153" s="249" t="e">
        <f>VLOOKUP(A153,'2'!A:BF,16,0)</f>
        <v>#N/A</v>
      </c>
      <c r="F153" s="249" t="e">
        <f>VLOOKUP(A153,'2'!A:BF,58,0)</f>
        <v>#N/A</v>
      </c>
      <c r="G153" s="392" t="e">
        <f>VLOOKUP(A153,'2'!A:BF,57,0)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VLOOKUP(A154,'2'!A:BF,2,0)</f>
        <v>#N/A</v>
      </c>
      <c r="C154" s="250" t="e">
        <f>VLOOKUP(A154,'2'!A:BF,4,0)</f>
        <v>#N/A</v>
      </c>
      <c r="D154" s="250" t="e">
        <f>VLOOKUP(A154,'2'!A:BF,5,0)</f>
        <v>#N/A</v>
      </c>
      <c r="E154" s="249" t="e">
        <f>VLOOKUP(A154,'2'!A:BF,16,0)</f>
        <v>#N/A</v>
      </c>
      <c r="F154" s="249" t="e">
        <f>VLOOKUP(A154,'2'!A:BF,58,0)</f>
        <v>#N/A</v>
      </c>
      <c r="G154" s="392" t="e">
        <f>VLOOKUP(A154,'2'!A:BF,57,0)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VLOOKUP(A155,'2'!A:BF,2,0)</f>
        <v>#N/A</v>
      </c>
      <c r="C155" s="250" t="e">
        <f>VLOOKUP(A155,'2'!A:BF,4,0)</f>
        <v>#N/A</v>
      </c>
      <c r="D155" s="250" t="e">
        <f>VLOOKUP(A155,'2'!A:BF,5,0)</f>
        <v>#N/A</v>
      </c>
      <c r="E155" s="249" t="e">
        <f>VLOOKUP(A155,'2'!A:BF,16,0)</f>
        <v>#N/A</v>
      </c>
      <c r="F155" s="249" t="e">
        <f>VLOOKUP(A155,'2'!A:BF,58,0)</f>
        <v>#N/A</v>
      </c>
      <c r="G155" s="392" t="e">
        <f>VLOOKUP(A155,'2'!A:BF,57,0)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VLOOKUP(A156,'2'!A:BF,2,0)</f>
        <v>#N/A</v>
      </c>
      <c r="C156" s="250" t="e">
        <f>VLOOKUP(A156,'2'!A:BF,4,0)</f>
        <v>#N/A</v>
      </c>
      <c r="D156" s="250" t="e">
        <f>VLOOKUP(A156,'2'!A:BF,5,0)</f>
        <v>#N/A</v>
      </c>
      <c r="E156" s="249" t="e">
        <f>VLOOKUP(A156,'2'!A:BF,16,0)</f>
        <v>#N/A</v>
      </c>
      <c r="F156" s="249" t="e">
        <f>VLOOKUP(A156,'2'!A:BF,58,0)</f>
        <v>#N/A</v>
      </c>
      <c r="G156" s="392" t="e">
        <f>VLOOKUP(A156,'2'!A:BF,57,0)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VLOOKUP(A157,'2'!A:BF,2,0)</f>
        <v>#N/A</v>
      </c>
      <c r="C157" s="250" t="e">
        <f>VLOOKUP(A157,'2'!A:BF,4,0)</f>
        <v>#N/A</v>
      </c>
      <c r="D157" s="250" t="e">
        <f>VLOOKUP(A157,'2'!A:BF,5,0)</f>
        <v>#N/A</v>
      </c>
      <c r="E157" s="249" t="e">
        <f>VLOOKUP(A157,'2'!A:BF,16,0)</f>
        <v>#N/A</v>
      </c>
      <c r="F157" s="249" t="e">
        <f>VLOOKUP(A157,'2'!A:BF,58,0)</f>
        <v>#N/A</v>
      </c>
      <c r="G157" s="392" t="e">
        <f>VLOOKUP(A157,'2'!A:BF,57,0)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VLOOKUP(A158,'2'!A:BF,2,0)</f>
        <v>#N/A</v>
      </c>
      <c r="C158" s="250" t="e">
        <f>VLOOKUP(A158,'2'!A:BF,4,0)</f>
        <v>#N/A</v>
      </c>
      <c r="D158" s="250" t="e">
        <f>VLOOKUP(A158,'2'!A:BF,5,0)</f>
        <v>#N/A</v>
      </c>
      <c r="E158" s="249" t="e">
        <f>VLOOKUP(A158,'2'!A:BF,16,0)</f>
        <v>#N/A</v>
      </c>
      <c r="F158" s="249" t="e">
        <f>VLOOKUP(A158,'2'!A:BF,58,0)</f>
        <v>#N/A</v>
      </c>
      <c r="G158" s="392" t="e">
        <f>VLOOKUP(A158,'2'!A:BF,57,0)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VLOOKUP(A159,'2'!A:BF,2,0)</f>
        <v>#N/A</v>
      </c>
      <c r="C159" s="250" t="e">
        <f>VLOOKUP(A159,'2'!A:BF,4,0)</f>
        <v>#N/A</v>
      </c>
      <c r="D159" s="250" t="e">
        <f>VLOOKUP(A159,'2'!A:BF,5,0)</f>
        <v>#N/A</v>
      </c>
      <c r="E159" s="249" t="e">
        <f>VLOOKUP(A159,'2'!A:BF,16,0)</f>
        <v>#N/A</v>
      </c>
      <c r="F159" s="249" t="e">
        <f>VLOOKUP(A159,'2'!A:BF,58,0)</f>
        <v>#N/A</v>
      </c>
      <c r="G159" s="392" t="e">
        <f>VLOOKUP(A159,'2'!A:BF,57,0)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VLOOKUP(A160,'2'!A:BF,2,0)</f>
        <v>#N/A</v>
      </c>
      <c r="C160" s="250" t="e">
        <f>VLOOKUP(A160,'2'!A:BF,4,0)</f>
        <v>#N/A</v>
      </c>
      <c r="D160" s="250" t="e">
        <f>VLOOKUP(A160,'2'!A:BF,5,0)</f>
        <v>#N/A</v>
      </c>
      <c r="E160" s="249" t="e">
        <f>VLOOKUP(A160,'2'!A:BF,16,0)</f>
        <v>#N/A</v>
      </c>
      <c r="F160" s="249" t="e">
        <f>VLOOKUP(A160,'2'!A:BF,58,0)</f>
        <v>#N/A</v>
      </c>
      <c r="G160" s="392" t="e">
        <f>VLOOKUP(A160,'2'!A:BF,57,0)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VLOOKUP(A161,'2'!A:BF,2,0)</f>
        <v>#N/A</v>
      </c>
      <c r="C161" s="250" t="e">
        <f>VLOOKUP(A161,'2'!A:BF,4,0)</f>
        <v>#N/A</v>
      </c>
      <c r="D161" s="250" t="e">
        <f>VLOOKUP(A161,'2'!A:BF,5,0)</f>
        <v>#N/A</v>
      </c>
      <c r="E161" s="249" t="e">
        <f>VLOOKUP(A161,'2'!A:BF,16,0)</f>
        <v>#N/A</v>
      </c>
      <c r="F161" s="249" t="e">
        <f>VLOOKUP(A161,'2'!A:BF,58,0)</f>
        <v>#N/A</v>
      </c>
      <c r="G161" s="392" t="e">
        <f>VLOOKUP(A161,'2'!A:BF,57,0)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VLOOKUP(A162,'2'!A:BF,2,0)</f>
        <v>#N/A</v>
      </c>
      <c r="C162" s="250" t="e">
        <f>VLOOKUP(A162,'2'!A:BF,4,0)</f>
        <v>#N/A</v>
      </c>
      <c r="D162" s="250" t="e">
        <f>VLOOKUP(A162,'2'!A:BF,5,0)</f>
        <v>#N/A</v>
      </c>
      <c r="E162" s="249" t="e">
        <f>VLOOKUP(A162,'2'!A:BF,16,0)</f>
        <v>#N/A</v>
      </c>
      <c r="F162" s="249" t="e">
        <f>VLOOKUP(A162,'2'!A:BF,58,0)</f>
        <v>#N/A</v>
      </c>
      <c r="G162" s="392" t="e">
        <f>VLOOKUP(A162,'2'!A:BF,57,0)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VLOOKUP(A163,'2'!A:BF,2,0)</f>
        <v>#N/A</v>
      </c>
      <c r="C163" s="250" t="e">
        <f>VLOOKUP(A163,'2'!A:BF,4,0)</f>
        <v>#N/A</v>
      </c>
      <c r="D163" s="250" t="e">
        <f>VLOOKUP(A163,'2'!A:BF,5,0)</f>
        <v>#N/A</v>
      </c>
      <c r="E163" s="249" t="e">
        <f>VLOOKUP(A163,'2'!A:BF,16,0)</f>
        <v>#N/A</v>
      </c>
      <c r="F163" s="249" t="e">
        <f>VLOOKUP(A163,'2'!A:BF,58,0)</f>
        <v>#N/A</v>
      </c>
      <c r="G163" s="392" t="e">
        <f>VLOOKUP(A163,'2'!A:BF,57,0)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VLOOKUP(A164,'2'!A:BF,2,0)</f>
        <v>#N/A</v>
      </c>
      <c r="C164" s="250" t="e">
        <f>VLOOKUP(A164,'2'!A:BF,4,0)</f>
        <v>#N/A</v>
      </c>
      <c r="D164" s="250" t="e">
        <f>VLOOKUP(A164,'2'!A:BF,5,0)</f>
        <v>#N/A</v>
      </c>
      <c r="E164" s="249" t="e">
        <f>VLOOKUP(A164,'2'!A:BF,16,0)</f>
        <v>#N/A</v>
      </c>
      <c r="F164" s="249" t="e">
        <f>VLOOKUP(A164,'2'!A:BF,58,0)</f>
        <v>#N/A</v>
      </c>
      <c r="G164" s="392" t="e">
        <f>VLOOKUP(A164,'2'!A:BF,57,0)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VLOOKUP(A165,'2'!A:BF,2,0)</f>
        <v>#N/A</v>
      </c>
      <c r="C165" s="250" t="e">
        <f>VLOOKUP(A165,'2'!A:BF,4,0)</f>
        <v>#N/A</v>
      </c>
      <c r="D165" s="250" t="e">
        <f>VLOOKUP(A165,'2'!A:BF,5,0)</f>
        <v>#N/A</v>
      </c>
      <c r="E165" s="249" t="e">
        <f>VLOOKUP(A165,'2'!A:BF,16,0)</f>
        <v>#N/A</v>
      </c>
      <c r="F165" s="249" t="e">
        <f>VLOOKUP(A165,'2'!A:BF,58,0)</f>
        <v>#N/A</v>
      </c>
      <c r="G165" s="392" t="e">
        <f>VLOOKUP(A165,'2'!A:BF,57,0)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VLOOKUP(A166,'2'!A:BF,2,0)</f>
        <v>#N/A</v>
      </c>
      <c r="C166" s="250" t="e">
        <f>VLOOKUP(A166,'2'!A:BF,4,0)</f>
        <v>#N/A</v>
      </c>
      <c r="D166" s="250" t="e">
        <f>VLOOKUP(A166,'2'!A:BF,5,0)</f>
        <v>#N/A</v>
      </c>
      <c r="E166" s="249" t="e">
        <f>VLOOKUP(A166,'2'!A:BF,16,0)</f>
        <v>#N/A</v>
      </c>
      <c r="F166" s="249" t="e">
        <f>VLOOKUP(A166,'2'!A:BF,58,0)</f>
        <v>#N/A</v>
      </c>
      <c r="G166" s="392" t="e">
        <f>VLOOKUP(A166,'2'!A:BF,57,0)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VLOOKUP(A167,'2'!A:BF,2,0)</f>
        <v>#N/A</v>
      </c>
      <c r="C167" s="250" t="e">
        <f>VLOOKUP(A167,'2'!A:BF,4,0)</f>
        <v>#N/A</v>
      </c>
      <c r="D167" s="250" t="e">
        <f>VLOOKUP(A167,'2'!A:BF,5,0)</f>
        <v>#N/A</v>
      </c>
      <c r="E167" s="249" t="e">
        <f>VLOOKUP(A167,'2'!A:BF,16,0)</f>
        <v>#N/A</v>
      </c>
      <c r="F167" s="249" t="e">
        <f>VLOOKUP(A167,'2'!A:BF,58,0)</f>
        <v>#N/A</v>
      </c>
      <c r="G167" s="392" t="e">
        <f>VLOOKUP(A167,'2'!A:BF,57,0)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VLOOKUP(A168,'2'!A:BF,2,0)</f>
        <v>#N/A</v>
      </c>
      <c r="C168" s="250" t="e">
        <f>VLOOKUP(A168,'2'!A:BF,4,0)</f>
        <v>#N/A</v>
      </c>
      <c r="D168" s="250" t="e">
        <f>VLOOKUP(A168,'2'!A:BF,5,0)</f>
        <v>#N/A</v>
      </c>
      <c r="E168" s="249" t="e">
        <f>VLOOKUP(A168,'2'!A:BF,16,0)</f>
        <v>#N/A</v>
      </c>
      <c r="F168" s="249" t="e">
        <f>VLOOKUP(A168,'2'!A:BF,58,0)</f>
        <v>#N/A</v>
      </c>
      <c r="G168" s="392" t="e">
        <f>VLOOKUP(A168,'2'!A:BF,57,0)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VLOOKUP(A169,'2'!A:BF,2,0)</f>
        <v>#N/A</v>
      </c>
      <c r="C169" s="250" t="e">
        <f>VLOOKUP(A169,'2'!A:BF,4,0)</f>
        <v>#N/A</v>
      </c>
      <c r="D169" s="250" t="e">
        <f>VLOOKUP(A169,'2'!A:BF,5,0)</f>
        <v>#N/A</v>
      </c>
      <c r="E169" s="249" t="e">
        <f>VLOOKUP(A169,'2'!A:BF,16,0)</f>
        <v>#N/A</v>
      </c>
      <c r="F169" s="249" t="e">
        <f>VLOOKUP(A169,'2'!A:BF,58,0)</f>
        <v>#N/A</v>
      </c>
      <c r="G169" s="392" t="e">
        <f>VLOOKUP(A169,'2'!A:BF,57,0)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VLOOKUP(A170,'2'!A:BF,2,0)</f>
        <v>#N/A</v>
      </c>
      <c r="C170" s="250" t="e">
        <f>VLOOKUP(A170,'2'!A:BF,4,0)</f>
        <v>#N/A</v>
      </c>
      <c r="D170" s="250" t="e">
        <f>VLOOKUP(A170,'2'!A:BF,5,0)</f>
        <v>#N/A</v>
      </c>
      <c r="E170" s="249" t="e">
        <f>VLOOKUP(A170,'2'!A:BF,16,0)</f>
        <v>#N/A</v>
      </c>
      <c r="F170" s="249" t="e">
        <f>VLOOKUP(A170,'2'!A:BF,58,0)</f>
        <v>#N/A</v>
      </c>
      <c r="G170" s="392" t="e">
        <f>VLOOKUP(A170,'2'!A:BF,57,0)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VLOOKUP(A171,'2'!A:BF,2,0)</f>
        <v>#N/A</v>
      </c>
      <c r="C171" s="250" t="e">
        <f>VLOOKUP(A171,'2'!A:BF,4,0)</f>
        <v>#N/A</v>
      </c>
      <c r="D171" s="250" t="e">
        <f>VLOOKUP(A171,'2'!A:BF,5,0)</f>
        <v>#N/A</v>
      </c>
      <c r="E171" s="249" t="e">
        <f>VLOOKUP(A171,'2'!A:BF,16,0)</f>
        <v>#N/A</v>
      </c>
      <c r="F171" s="249" t="e">
        <f>VLOOKUP(A171,'2'!A:BF,58,0)</f>
        <v>#N/A</v>
      </c>
      <c r="G171" s="392" t="e">
        <f>VLOOKUP(A171,'2'!A:BF,57,0)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VLOOKUP(A172,'2'!A:BF,2,0)</f>
        <v>#N/A</v>
      </c>
      <c r="C172" s="250" t="e">
        <f>VLOOKUP(A172,'2'!A:BF,4,0)</f>
        <v>#N/A</v>
      </c>
      <c r="D172" s="250" t="e">
        <f>VLOOKUP(A172,'2'!A:BF,5,0)</f>
        <v>#N/A</v>
      </c>
      <c r="E172" s="249" t="e">
        <f>VLOOKUP(A172,'2'!A:BF,16,0)</f>
        <v>#N/A</v>
      </c>
      <c r="F172" s="249" t="e">
        <f>VLOOKUP(A172,'2'!A:BF,58,0)</f>
        <v>#N/A</v>
      </c>
      <c r="G172" s="392" t="e">
        <f>VLOOKUP(A172,'2'!A:BF,57,0)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VLOOKUP(A173,'2'!A:BF,2,0)</f>
        <v>#N/A</v>
      </c>
      <c r="C173" s="250" t="e">
        <f>VLOOKUP(A173,'2'!A:BF,4,0)</f>
        <v>#N/A</v>
      </c>
      <c r="D173" s="250" t="e">
        <f>VLOOKUP(A173,'2'!A:BF,5,0)</f>
        <v>#N/A</v>
      </c>
      <c r="E173" s="249" t="e">
        <f>VLOOKUP(A173,'2'!A:BF,16,0)</f>
        <v>#N/A</v>
      </c>
      <c r="F173" s="249" t="e">
        <f>VLOOKUP(A173,'2'!A:BF,58,0)</f>
        <v>#N/A</v>
      </c>
      <c r="G173" s="392" t="e">
        <f>VLOOKUP(A173,'2'!A:BF,57,0)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VLOOKUP(A174,'2'!A:BF,2,0)</f>
        <v>#N/A</v>
      </c>
      <c r="C174" s="250" t="e">
        <f>VLOOKUP(A174,'2'!A:BF,4,0)</f>
        <v>#N/A</v>
      </c>
      <c r="D174" s="250" t="e">
        <f>VLOOKUP(A174,'2'!A:BF,5,0)</f>
        <v>#N/A</v>
      </c>
      <c r="E174" s="249" t="e">
        <f>VLOOKUP(A174,'2'!A:BF,16,0)</f>
        <v>#N/A</v>
      </c>
      <c r="F174" s="249" t="e">
        <f>VLOOKUP(A174,'2'!A:BF,58,0)</f>
        <v>#N/A</v>
      </c>
      <c r="G174" s="392" t="e">
        <f>VLOOKUP(A174,'2'!A:BF,57,0)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VLOOKUP(A175,'2'!A:BF,2,0)</f>
        <v>#N/A</v>
      </c>
      <c r="C175" s="250" t="e">
        <f>VLOOKUP(A175,'2'!A:BF,4,0)</f>
        <v>#N/A</v>
      </c>
      <c r="D175" s="250" t="e">
        <f>VLOOKUP(A175,'2'!A:BF,5,0)</f>
        <v>#N/A</v>
      </c>
      <c r="E175" s="249" t="e">
        <f>VLOOKUP(A175,'2'!A:BF,16,0)</f>
        <v>#N/A</v>
      </c>
      <c r="F175" s="249" t="e">
        <f>VLOOKUP(A175,'2'!A:BF,58,0)</f>
        <v>#N/A</v>
      </c>
      <c r="G175" s="392" t="e">
        <f>VLOOKUP(A175,'2'!A:BF,57,0)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VLOOKUP(A176,'2'!A:BF,2,0)</f>
        <v>#N/A</v>
      </c>
      <c r="C176" s="250" t="e">
        <f>VLOOKUP(A176,'2'!A:BF,4,0)</f>
        <v>#N/A</v>
      </c>
      <c r="D176" s="250" t="e">
        <f>VLOOKUP(A176,'2'!A:BF,5,0)</f>
        <v>#N/A</v>
      </c>
      <c r="E176" s="249" t="e">
        <f>VLOOKUP(A176,'2'!A:BF,16,0)</f>
        <v>#N/A</v>
      </c>
      <c r="F176" s="249" t="e">
        <f>VLOOKUP(A176,'2'!A:BF,58,0)</f>
        <v>#N/A</v>
      </c>
      <c r="G176" s="392" t="e">
        <f>VLOOKUP(A176,'2'!A:BF,57,0)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VLOOKUP(A177,'2'!A:BF,2,0)</f>
        <v>#N/A</v>
      </c>
      <c r="C177" s="250" t="e">
        <f>VLOOKUP(A177,'2'!A:BF,4,0)</f>
        <v>#N/A</v>
      </c>
      <c r="D177" s="250" t="e">
        <f>VLOOKUP(A177,'2'!A:BF,5,0)</f>
        <v>#N/A</v>
      </c>
      <c r="E177" s="249" t="e">
        <f>VLOOKUP(A177,'2'!A:BF,16,0)</f>
        <v>#N/A</v>
      </c>
      <c r="F177" s="249" t="e">
        <f>VLOOKUP(A177,'2'!A:BF,58,0)</f>
        <v>#N/A</v>
      </c>
      <c r="G177" s="392" t="e">
        <f>VLOOKUP(A177,'2'!A:BF,57,0)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VLOOKUP(A178,'2'!A:BF,2,0)</f>
        <v>#N/A</v>
      </c>
      <c r="C178" s="250" t="e">
        <f>VLOOKUP(A178,'2'!A:BF,4,0)</f>
        <v>#N/A</v>
      </c>
      <c r="D178" s="250" t="e">
        <f>VLOOKUP(A178,'2'!A:BF,5,0)</f>
        <v>#N/A</v>
      </c>
      <c r="E178" s="249" t="e">
        <f>VLOOKUP(A178,'2'!A:BF,16,0)</f>
        <v>#N/A</v>
      </c>
      <c r="F178" s="249" t="e">
        <f>VLOOKUP(A178,'2'!A:BF,58,0)</f>
        <v>#N/A</v>
      </c>
      <c r="G178" s="392" t="e">
        <f>VLOOKUP(A178,'2'!A:BF,57,0)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VLOOKUP(A179,'2'!A:BF,2,0)</f>
        <v>#N/A</v>
      </c>
      <c r="C179" s="250" t="e">
        <f>VLOOKUP(A179,'2'!A:BF,4,0)</f>
        <v>#N/A</v>
      </c>
      <c r="D179" s="250" t="e">
        <f>VLOOKUP(A179,'2'!A:BF,5,0)</f>
        <v>#N/A</v>
      </c>
      <c r="E179" s="249" t="e">
        <f>VLOOKUP(A179,'2'!A:BF,16,0)</f>
        <v>#N/A</v>
      </c>
      <c r="F179" s="249" t="e">
        <f>VLOOKUP(A179,'2'!A:BF,58,0)</f>
        <v>#N/A</v>
      </c>
      <c r="G179" s="392" t="e">
        <f>VLOOKUP(A179,'2'!A:BF,57,0)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VLOOKUP(A180,'2'!A:BF,2,0)</f>
        <v>#N/A</v>
      </c>
      <c r="C180" s="250" t="e">
        <f>VLOOKUP(A180,'2'!A:BF,4,0)</f>
        <v>#N/A</v>
      </c>
      <c r="D180" s="250" t="e">
        <f>VLOOKUP(A180,'2'!A:BF,5,0)</f>
        <v>#N/A</v>
      </c>
      <c r="E180" s="249" t="e">
        <f>VLOOKUP(A180,'2'!A:BF,16,0)</f>
        <v>#N/A</v>
      </c>
      <c r="F180" s="249" t="e">
        <f>VLOOKUP(A180,'2'!A:BF,58,0)</f>
        <v>#N/A</v>
      </c>
      <c r="G180" s="392" t="e">
        <f>VLOOKUP(A180,'2'!A:BF,57,0)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VLOOKUP(A181,'2'!A:BF,2,0)</f>
        <v>#N/A</v>
      </c>
      <c r="C181" s="250" t="e">
        <f>VLOOKUP(A181,'2'!A:BF,4,0)</f>
        <v>#N/A</v>
      </c>
      <c r="D181" s="250" t="e">
        <f>VLOOKUP(A181,'2'!A:BF,5,0)</f>
        <v>#N/A</v>
      </c>
      <c r="E181" s="249" t="e">
        <f>VLOOKUP(A181,'2'!A:BF,16,0)</f>
        <v>#N/A</v>
      </c>
      <c r="F181" s="249" t="e">
        <f>VLOOKUP(A181,'2'!A:BF,58,0)</f>
        <v>#N/A</v>
      </c>
      <c r="G181" s="392" t="e">
        <f>VLOOKUP(A181,'2'!A:BF,57,0)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VLOOKUP(A182,'2'!A:BF,2,0)</f>
        <v>#N/A</v>
      </c>
      <c r="C182" s="250" t="e">
        <f>VLOOKUP(A182,'2'!A:BF,4,0)</f>
        <v>#N/A</v>
      </c>
      <c r="D182" s="250" t="e">
        <f>VLOOKUP(A182,'2'!A:BF,5,0)</f>
        <v>#N/A</v>
      </c>
      <c r="E182" s="249" t="e">
        <f>VLOOKUP(A182,'2'!A:BF,16,0)</f>
        <v>#N/A</v>
      </c>
      <c r="F182" s="249" t="e">
        <f>VLOOKUP(A182,'2'!A:BF,58,0)</f>
        <v>#N/A</v>
      </c>
      <c r="G182" s="392" t="e">
        <f>VLOOKUP(A182,'2'!A:BF,57,0)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VLOOKUP(A183,'2'!A:BF,2,0)</f>
        <v>#N/A</v>
      </c>
      <c r="C183" s="250" t="e">
        <f>VLOOKUP(A183,'2'!A:BF,4,0)</f>
        <v>#N/A</v>
      </c>
      <c r="D183" s="250" t="e">
        <f>VLOOKUP(A183,'2'!A:BF,5,0)</f>
        <v>#N/A</v>
      </c>
      <c r="E183" s="249" t="e">
        <f>VLOOKUP(A183,'2'!A:BF,16,0)</f>
        <v>#N/A</v>
      </c>
      <c r="F183" s="249" t="e">
        <f>VLOOKUP(A183,'2'!A:BF,58,0)</f>
        <v>#N/A</v>
      </c>
      <c r="G183" s="392" t="e">
        <f>VLOOKUP(A183,'2'!A:BF,57,0)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VLOOKUP(A184,'2'!A:BF,2,0)</f>
        <v>#N/A</v>
      </c>
      <c r="C184" s="250" t="e">
        <f>VLOOKUP(A184,'2'!A:BF,4,0)</f>
        <v>#N/A</v>
      </c>
      <c r="D184" s="250" t="e">
        <f>VLOOKUP(A184,'2'!A:BF,5,0)</f>
        <v>#N/A</v>
      </c>
      <c r="E184" s="249" t="e">
        <f>VLOOKUP(A184,'2'!A:BF,16,0)</f>
        <v>#N/A</v>
      </c>
      <c r="F184" s="249" t="e">
        <f>VLOOKUP(A184,'2'!A:BF,58,0)</f>
        <v>#N/A</v>
      </c>
      <c r="G184" s="392" t="e">
        <f>VLOOKUP(A184,'2'!A:BF,57,0)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VLOOKUP(A185,'2'!A:BF,2,0)</f>
        <v>#N/A</v>
      </c>
      <c r="C185" s="250" t="e">
        <f>VLOOKUP(A185,'2'!A:BF,4,0)</f>
        <v>#N/A</v>
      </c>
      <c r="D185" s="250" t="e">
        <f>VLOOKUP(A185,'2'!A:BF,5,0)</f>
        <v>#N/A</v>
      </c>
      <c r="E185" s="249" t="e">
        <f>VLOOKUP(A185,'2'!A:BF,16,0)</f>
        <v>#N/A</v>
      </c>
      <c r="F185" s="249" t="e">
        <f>VLOOKUP(A185,'2'!A:BF,58,0)</f>
        <v>#N/A</v>
      </c>
      <c r="G185" s="392" t="e">
        <f>VLOOKUP(A185,'2'!A:BF,57,0)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VLOOKUP(A186,'2'!A:BF,2,0)</f>
        <v>#N/A</v>
      </c>
      <c r="C186" s="250" t="e">
        <f>VLOOKUP(A186,'2'!A:BF,4,0)</f>
        <v>#N/A</v>
      </c>
      <c r="D186" s="250" t="e">
        <f>VLOOKUP(A186,'2'!A:BF,5,0)</f>
        <v>#N/A</v>
      </c>
      <c r="E186" s="249" t="e">
        <f>VLOOKUP(A186,'2'!A:BF,16,0)</f>
        <v>#N/A</v>
      </c>
      <c r="F186" s="249" t="e">
        <f>VLOOKUP(A186,'2'!A:BF,58,0)</f>
        <v>#N/A</v>
      </c>
      <c r="G186" s="392" t="e">
        <f>VLOOKUP(A186,'2'!A:BF,57,0)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VLOOKUP(A187,'2'!A:BF,2,0)</f>
        <v>#N/A</v>
      </c>
      <c r="C187" s="250" t="e">
        <f>VLOOKUP(A187,'2'!A:BF,4,0)</f>
        <v>#N/A</v>
      </c>
      <c r="D187" s="250" t="e">
        <f>VLOOKUP(A187,'2'!A:BF,5,0)</f>
        <v>#N/A</v>
      </c>
      <c r="E187" s="249" t="e">
        <f>VLOOKUP(A187,'2'!A:BF,16,0)</f>
        <v>#N/A</v>
      </c>
      <c r="F187" s="249" t="e">
        <f>VLOOKUP(A187,'2'!A:BF,58,0)</f>
        <v>#N/A</v>
      </c>
      <c r="G187" s="392" t="e">
        <f>VLOOKUP(A187,'2'!A:BF,57,0)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VLOOKUP(A188,'2'!A:BF,2,0)</f>
        <v>#N/A</v>
      </c>
      <c r="C188" s="250" t="e">
        <f>VLOOKUP(A188,'2'!A:BF,4,0)</f>
        <v>#N/A</v>
      </c>
      <c r="D188" s="250" t="e">
        <f>VLOOKUP(A188,'2'!A:BF,5,0)</f>
        <v>#N/A</v>
      </c>
      <c r="E188" s="249" t="e">
        <f>VLOOKUP(A188,'2'!A:BF,16,0)</f>
        <v>#N/A</v>
      </c>
      <c r="F188" s="249" t="e">
        <f>VLOOKUP(A188,'2'!A:BF,58,0)</f>
        <v>#N/A</v>
      </c>
      <c r="G188" s="392" t="e">
        <f>VLOOKUP(A188,'2'!A:BF,57,0)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VLOOKUP(A189,'2'!A:BF,2,0)</f>
        <v>#N/A</v>
      </c>
      <c r="C189" s="250" t="e">
        <f>VLOOKUP(A189,'2'!A:BF,4,0)</f>
        <v>#N/A</v>
      </c>
      <c r="D189" s="250" t="e">
        <f>VLOOKUP(A189,'2'!A:BF,5,0)</f>
        <v>#N/A</v>
      </c>
      <c r="E189" s="249" t="e">
        <f>VLOOKUP(A189,'2'!A:BF,16,0)</f>
        <v>#N/A</v>
      </c>
      <c r="F189" s="249" t="e">
        <f>VLOOKUP(A189,'2'!A:BF,58,0)</f>
        <v>#N/A</v>
      </c>
      <c r="G189" s="392" t="e">
        <f>VLOOKUP(A189,'2'!A:BF,57,0)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VLOOKUP(A190,'2'!A:BF,2,0)</f>
        <v>#N/A</v>
      </c>
      <c r="C190" s="250" t="e">
        <f>VLOOKUP(A190,'2'!A:BF,4,0)</f>
        <v>#N/A</v>
      </c>
      <c r="D190" s="250" t="e">
        <f>VLOOKUP(A190,'2'!A:BF,5,0)</f>
        <v>#N/A</v>
      </c>
      <c r="E190" s="249" t="e">
        <f>VLOOKUP(A190,'2'!A:BF,16,0)</f>
        <v>#N/A</v>
      </c>
      <c r="F190" s="249" t="e">
        <f>VLOOKUP(A190,'2'!A:BF,58,0)</f>
        <v>#N/A</v>
      </c>
      <c r="G190" s="392" t="e">
        <f>VLOOKUP(A190,'2'!A:BF,57,0)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VLOOKUP(A191,'2'!A:BF,2,0)</f>
        <v>#N/A</v>
      </c>
      <c r="C191" s="250" t="e">
        <f>VLOOKUP(A191,'2'!A:BF,4,0)</f>
        <v>#N/A</v>
      </c>
      <c r="D191" s="250" t="e">
        <f>VLOOKUP(A191,'2'!A:BF,5,0)</f>
        <v>#N/A</v>
      </c>
      <c r="E191" s="249" t="e">
        <f>VLOOKUP(A191,'2'!A:BF,16,0)</f>
        <v>#N/A</v>
      </c>
      <c r="F191" s="249" t="e">
        <f>VLOOKUP(A191,'2'!A:BF,58,0)</f>
        <v>#N/A</v>
      </c>
      <c r="G191" s="392" t="e">
        <f>VLOOKUP(A191,'2'!A:BF,57,0)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VLOOKUP(A192,'2'!A:BF,2,0)</f>
        <v>#N/A</v>
      </c>
      <c r="C192" s="250" t="e">
        <f>VLOOKUP(A192,'2'!A:BF,4,0)</f>
        <v>#N/A</v>
      </c>
      <c r="D192" s="250" t="e">
        <f>VLOOKUP(A192,'2'!A:BF,5,0)</f>
        <v>#N/A</v>
      </c>
      <c r="E192" s="249" t="e">
        <f>VLOOKUP(A192,'2'!A:BF,16,0)</f>
        <v>#N/A</v>
      </c>
      <c r="F192" s="249" t="e">
        <f>VLOOKUP(A192,'2'!A:BF,58,0)</f>
        <v>#N/A</v>
      </c>
      <c r="G192" s="392" t="e">
        <f>VLOOKUP(A192,'2'!A:BF,57,0)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VLOOKUP(A193,'2'!A:BF,2,0)</f>
        <v>#N/A</v>
      </c>
      <c r="C193" s="250" t="e">
        <f>VLOOKUP(A193,'2'!A:BF,4,0)</f>
        <v>#N/A</v>
      </c>
      <c r="D193" s="250" t="e">
        <f>VLOOKUP(A193,'2'!A:BF,5,0)</f>
        <v>#N/A</v>
      </c>
      <c r="E193" s="249" t="e">
        <f>VLOOKUP(A193,'2'!A:BF,16,0)</f>
        <v>#N/A</v>
      </c>
      <c r="F193" s="249" t="e">
        <f>VLOOKUP(A193,'2'!A:BF,58,0)</f>
        <v>#N/A</v>
      </c>
      <c r="G193" s="392" t="e">
        <f>VLOOKUP(A193,'2'!A:BF,57,0)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VLOOKUP(A194,'2'!A:BF,2,0)</f>
        <v>#N/A</v>
      </c>
      <c r="C194" s="250" t="e">
        <f>VLOOKUP(A194,'2'!A:BF,4,0)</f>
        <v>#N/A</v>
      </c>
      <c r="D194" s="250" t="e">
        <f>VLOOKUP(A194,'2'!A:BF,5,0)</f>
        <v>#N/A</v>
      </c>
      <c r="E194" s="249" t="e">
        <f>VLOOKUP(A194,'2'!A:BF,16,0)</f>
        <v>#N/A</v>
      </c>
      <c r="F194" s="249" t="e">
        <f>VLOOKUP(A194,'2'!A:BF,58,0)</f>
        <v>#N/A</v>
      </c>
      <c r="G194" s="392" t="e">
        <f>VLOOKUP(A194,'2'!A:BF,57,0)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VLOOKUP(A195,'2'!A:BF,2,0)</f>
        <v>#N/A</v>
      </c>
      <c r="C195" s="250" t="e">
        <f>VLOOKUP(A195,'2'!A:BF,4,0)</f>
        <v>#N/A</v>
      </c>
      <c r="D195" s="250" t="e">
        <f>VLOOKUP(A195,'2'!A:BF,5,0)</f>
        <v>#N/A</v>
      </c>
      <c r="E195" s="249" t="e">
        <f>VLOOKUP(A195,'2'!A:BF,16,0)</f>
        <v>#N/A</v>
      </c>
      <c r="F195" s="249" t="e">
        <f>VLOOKUP(A195,'2'!A:BF,58,0)</f>
        <v>#N/A</v>
      </c>
      <c r="G195" s="392" t="e">
        <f>VLOOKUP(A195,'2'!A:BF,57,0)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VLOOKUP(A196,'2'!A:BF,2,0)</f>
        <v>#N/A</v>
      </c>
      <c r="C196" s="250" t="e">
        <f>VLOOKUP(A196,'2'!A:BF,4,0)</f>
        <v>#N/A</v>
      </c>
      <c r="D196" s="250" t="e">
        <f>VLOOKUP(A196,'2'!A:BF,5,0)</f>
        <v>#N/A</v>
      </c>
      <c r="E196" s="249" t="e">
        <f>VLOOKUP(A196,'2'!A:BF,16,0)</f>
        <v>#N/A</v>
      </c>
      <c r="F196" s="249" t="e">
        <f>VLOOKUP(A196,'2'!A:BF,58,0)</f>
        <v>#N/A</v>
      </c>
      <c r="G196" s="392" t="e">
        <f>VLOOKUP(A196,'2'!A:BF,57,0)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VLOOKUP(A197,'2'!A:BF,2,0)</f>
        <v>#N/A</v>
      </c>
      <c r="C197" s="250" t="e">
        <f>VLOOKUP(A197,'2'!A:BF,4,0)</f>
        <v>#N/A</v>
      </c>
      <c r="D197" s="250" t="e">
        <f>VLOOKUP(A197,'2'!A:BF,5,0)</f>
        <v>#N/A</v>
      </c>
      <c r="E197" s="249" t="e">
        <f>VLOOKUP(A197,'2'!A:BF,16,0)</f>
        <v>#N/A</v>
      </c>
      <c r="F197" s="249" t="e">
        <f>VLOOKUP(A197,'2'!A:BF,58,0)</f>
        <v>#N/A</v>
      </c>
      <c r="G197" s="392" t="e">
        <f>VLOOKUP(A197,'2'!A:BF,57,0)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VLOOKUP(A198,'2'!A:BF,2,0)</f>
        <v>#N/A</v>
      </c>
      <c r="C198" s="250" t="e">
        <f>VLOOKUP(A198,'2'!A:BF,4,0)</f>
        <v>#N/A</v>
      </c>
      <c r="D198" s="250" t="e">
        <f>VLOOKUP(A198,'2'!A:BF,5,0)</f>
        <v>#N/A</v>
      </c>
      <c r="E198" s="249" t="e">
        <f>VLOOKUP(A198,'2'!A:BF,16,0)</f>
        <v>#N/A</v>
      </c>
      <c r="F198" s="249" t="e">
        <f>VLOOKUP(A198,'2'!A:BF,58,0)</f>
        <v>#N/A</v>
      </c>
      <c r="G198" s="392" t="e">
        <f>VLOOKUP(A198,'2'!A:BF,57,0)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VLOOKUP(A199,'2'!A:BF,2,0)</f>
        <v>#N/A</v>
      </c>
      <c r="C199" s="250" t="e">
        <f>VLOOKUP(A199,'2'!A:BF,4,0)</f>
        <v>#N/A</v>
      </c>
      <c r="D199" s="250" t="e">
        <f>VLOOKUP(A199,'2'!A:BF,5,0)</f>
        <v>#N/A</v>
      </c>
      <c r="E199" s="249" t="e">
        <f>VLOOKUP(A199,'2'!A:BF,16,0)</f>
        <v>#N/A</v>
      </c>
      <c r="F199" s="249" t="e">
        <f>VLOOKUP(A199,'2'!A:BF,58,0)</f>
        <v>#N/A</v>
      </c>
      <c r="G199" s="392" t="e">
        <f>VLOOKUP(A199,'2'!A:BF,57,0)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VLOOKUP(A200,'2'!A:BF,2,0)</f>
        <v>#N/A</v>
      </c>
      <c r="C200" s="250" t="e">
        <f>VLOOKUP(A200,'2'!A:BF,4,0)</f>
        <v>#N/A</v>
      </c>
      <c r="D200" s="250" t="e">
        <f>VLOOKUP(A200,'2'!A:BF,5,0)</f>
        <v>#N/A</v>
      </c>
      <c r="E200" s="249" t="e">
        <f>VLOOKUP(A200,'2'!A:BF,16,0)</f>
        <v>#N/A</v>
      </c>
      <c r="F200" s="249" t="e">
        <f>VLOOKUP(A200,'2'!A:BF,58,0)</f>
        <v>#N/A</v>
      </c>
      <c r="G200" s="392" t="e">
        <f>VLOOKUP(A200,'2'!A:BF,57,0)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VLOOKUP(A201,'2'!A:BF,2,0)</f>
        <v>#N/A</v>
      </c>
      <c r="C201" s="250" t="e">
        <f>VLOOKUP(A201,'2'!A:BF,4,0)</f>
        <v>#N/A</v>
      </c>
      <c r="D201" s="250" t="e">
        <f>VLOOKUP(A201,'2'!A:BF,5,0)</f>
        <v>#N/A</v>
      </c>
      <c r="E201" s="249" t="e">
        <f>VLOOKUP(A201,'2'!A:BF,16,0)</f>
        <v>#N/A</v>
      </c>
      <c r="F201" s="249" t="e">
        <f>VLOOKUP(A201,'2'!A:BF,58,0)</f>
        <v>#N/A</v>
      </c>
      <c r="G201" s="392" t="e">
        <f>VLOOKUP(A201,'2'!A:BF,57,0)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VLOOKUP(A202,'2'!A:BF,2,0)</f>
        <v>#N/A</v>
      </c>
      <c r="C202" s="250" t="e">
        <f>VLOOKUP(A202,'2'!A:BF,4,0)</f>
        <v>#N/A</v>
      </c>
      <c r="D202" s="250" t="e">
        <f>VLOOKUP(A202,'2'!A:BF,5,0)</f>
        <v>#N/A</v>
      </c>
      <c r="E202" s="249" t="e">
        <f>VLOOKUP(A202,'2'!A:BF,16,0)</f>
        <v>#N/A</v>
      </c>
      <c r="F202" s="249" t="e">
        <f>VLOOKUP(A202,'2'!A:BF,58,0)</f>
        <v>#N/A</v>
      </c>
      <c r="G202" s="392" t="e">
        <f>VLOOKUP(A202,'2'!A:BF,57,0)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VLOOKUP(A203,'2'!A:BF,2,0)</f>
        <v>#N/A</v>
      </c>
      <c r="C203" s="250" t="e">
        <f>VLOOKUP(A203,'2'!A:BF,4,0)</f>
        <v>#N/A</v>
      </c>
      <c r="D203" s="250" t="e">
        <f>VLOOKUP(A203,'2'!A:BF,5,0)</f>
        <v>#N/A</v>
      </c>
      <c r="E203" s="249" t="e">
        <f>VLOOKUP(A203,'2'!A:BF,16,0)</f>
        <v>#N/A</v>
      </c>
      <c r="F203" s="249" t="e">
        <f>VLOOKUP(A203,'2'!A:BF,58,0)</f>
        <v>#N/A</v>
      </c>
      <c r="G203" s="392" t="e">
        <f>VLOOKUP(A203,'2'!A:BF,57,0)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VLOOKUP(A204,'2'!A:BF,2,0)</f>
        <v>#N/A</v>
      </c>
      <c r="C204" s="250" t="e">
        <f>VLOOKUP(A204,'2'!A:BF,4,0)</f>
        <v>#N/A</v>
      </c>
      <c r="D204" s="250" t="e">
        <f>VLOOKUP(A204,'2'!A:BF,5,0)</f>
        <v>#N/A</v>
      </c>
      <c r="E204" s="249" t="e">
        <f>VLOOKUP(A204,'2'!A:BF,16,0)</f>
        <v>#N/A</v>
      </c>
      <c r="F204" s="249" t="e">
        <f>VLOOKUP(A204,'2'!A:BF,58,0)</f>
        <v>#N/A</v>
      </c>
      <c r="G204" s="392" t="e">
        <f>VLOOKUP(A204,'2'!A:BF,57,0)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VLOOKUP(A205,'2'!A:BF,2,0)</f>
        <v>#N/A</v>
      </c>
      <c r="C205" s="250" t="e">
        <f>VLOOKUP(A205,'2'!A:BF,4,0)</f>
        <v>#N/A</v>
      </c>
      <c r="D205" s="250" t="e">
        <f>VLOOKUP(A205,'2'!A:BF,5,0)</f>
        <v>#N/A</v>
      </c>
      <c r="E205" s="249" t="e">
        <f>VLOOKUP(A205,'2'!A:BF,16,0)</f>
        <v>#N/A</v>
      </c>
      <c r="F205" s="249" t="e">
        <f>VLOOKUP(A205,'2'!A:BF,58,0)</f>
        <v>#N/A</v>
      </c>
      <c r="G205" s="392" t="e">
        <f>VLOOKUP(A205,'2'!A:BF,57,0)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VLOOKUP(A206,'2'!A:BF,2,0)</f>
        <v>#N/A</v>
      </c>
      <c r="C206" s="250" t="e">
        <f>VLOOKUP(A206,'2'!A:BF,4,0)</f>
        <v>#N/A</v>
      </c>
      <c r="D206" s="250" t="e">
        <f>VLOOKUP(A206,'2'!A:BF,5,0)</f>
        <v>#N/A</v>
      </c>
      <c r="E206" s="249" t="e">
        <f>VLOOKUP(A206,'2'!A:BF,16,0)</f>
        <v>#N/A</v>
      </c>
      <c r="F206" s="249" t="e">
        <f>VLOOKUP(A206,'2'!A:BF,58,0)</f>
        <v>#N/A</v>
      </c>
      <c r="G206" s="392" t="e">
        <f>VLOOKUP(A206,'2'!A:BF,57,0)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VLOOKUP(A207,'2'!A:BF,2,0)</f>
        <v>#N/A</v>
      </c>
      <c r="C207" s="250" t="e">
        <f>VLOOKUP(A207,'2'!A:BF,4,0)</f>
        <v>#N/A</v>
      </c>
      <c r="D207" s="250" t="e">
        <f>VLOOKUP(A207,'2'!A:BF,5,0)</f>
        <v>#N/A</v>
      </c>
      <c r="E207" s="249" t="e">
        <f>VLOOKUP(A207,'2'!A:BF,16,0)</f>
        <v>#N/A</v>
      </c>
      <c r="F207" s="249" t="e">
        <f>VLOOKUP(A207,'2'!A:BF,58,0)</f>
        <v>#N/A</v>
      </c>
      <c r="G207" s="392" t="e">
        <f>VLOOKUP(A207,'2'!A:BF,57,0)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VLOOKUP(A208,'2'!A:BF,2,0)</f>
        <v>#N/A</v>
      </c>
      <c r="C208" s="250" t="e">
        <f>VLOOKUP(A208,'2'!A:BF,4,0)</f>
        <v>#N/A</v>
      </c>
      <c r="D208" s="250" t="e">
        <f>VLOOKUP(A208,'2'!A:BF,5,0)</f>
        <v>#N/A</v>
      </c>
      <c r="E208" s="249" t="e">
        <f>VLOOKUP(A208,'2'!A:BF,16,0)</f>
        <v>#N/A</v>
      </c>
      <c r="F208" s="249" t="e">
        <f>VLOOKUP(A208,'2'!A:BF,58,0)</f>
        <v>#N/A</v>
      </c>
      <c r="G208" s="392" t="e">
        <f>VLOOKUP(A208,'2'!A:BF,57,0)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VLOOKUP(A209,'2'!A:BF,2,0)</f>
        <v>#N/A</v>
      </c>
      <c r="C209" s="250" t="e">
        <f>VLOOKUP(A209,'2'!A:BF,4,0)</f>
        <v>#N/A</v>
      </c>
      <c r="D209" s="250" t="e">
        <f>VLOOKUP(A209,'2'!A:BF,5,0)</f>
        <v>#N/A</v>
      </c>
      <c r="E209" s="249" t="e">
        <f>VLOOKUP(A209,'2'!A:BF,16,0)</f>
        <v>#N/A</v>
      </c>
      <c r="F209" s="249" t="e">
        <f>VLOOKUP(A209,'2'!A:BF,58,0)</f>
        <v>#N/A</v>
      </c>
      <c r="G209" s="392" t="e">
        <f>VLOOKUP(A209,'2'!A:BF,57,0)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VLOOKUP(A210,'2'!A:BF,2,0)</f>
        <v>#N/A</v>
      </c>
      <c r="C210" s="250" t="e">
        <f>VLOOKUP(A210,'2'!A:BF,4,0)</f>
        <v>#N/A</v>
      </c>
      <c r="D210" s="250" t="e">
        <f>VLOOKUP(A210,'2'!A:BF,5,0)</f>
        <v>#N/A</v>
      </c>
      <c r="E210" s="249" t="e">
        <f>VLOOKUP(A210,'2'!A:BF,16,0)</f>
        <v>#N/A</v>
      </c>
      <c r="F210" s="249" t="e">
        <f>VLOOKUP(A210,'2'!A:BF,58,0)</f>
        <v>#N/A</v>
      </c>
      <c r="G210" s="392" t="e">
        <f>VLOOKUP(A210,'2'!A:BF,57,0)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VLOOKUP(A211,'2'!A:BF,2,0)</f>
        <v>#N/A</v>
      </c>
      <c r="C211" s="250" t="e">
        <f>VLOOKUP(A211,'2'!A:BF,4,0)</f>
        <v>#N/A</v>
      </c>
      <c r="D211" s="250" t="e">
        <f>VLOOKUP(A211,'2'!A:BF,5,0)</f>
        <v>#N/A</v>
      </c>
      <c r="E211" s="249" t="e">
        <f>VLOOKUP(A211,'2'!A:BF,16,0)</f>
        <v>#N/A</v>
      </c>
      <c r="F211" s="249" t="e">
        <f>VLOOKUP(A211,'2'!A:BF,58,0)</f>
        <v>#N/A</v>
      </c>
      <c r="G211" s="392" t="e">
        <f>VLOOKUP(A211,'2'!A:BF,57,0)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VLOOKUP(A212,'2'!A:BF,2,0)</f>
        <v>#N/A</v>
      </c>
      <c r="C212" s="250" t="e">
        <f>VLOOKUP(A212,'2'!A:BF,4,0)</f>
        <v>#N/A</v>
      </c>
      <c r="D212" s="250" t="e">
        <f>VLOOKUP(A212,'2'!A:BF,5,0)</f>
        <v>#N/A</v>
      </c>
      <c r="E212" s="249" t="e">
        <f>VLOOKUP(A212,'2'!A:BF,16,0)</f>
        <v>#N/A</v>
      </c>
      <c r="F212" s="249" t="e">
        <f>VLOOKUP(A212,'2'!A:BF,58,0)</f>
        <v>#N/A</v>
      </c>
      <c r="G212" s="392" t="e">
        <f>VLOOKUP(A212,'2'!A:BF,57,0)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VLOOKUP(A213,'2'!A:BF,2,0)</f>
        <v>#N/A</v>
      </c>
      <c r="C213" s="250" t="e">
        <f>VLOOKUP(A213,'2'!A:BF,4,0)</f>
        <v>#N/A</v>
      </c>
      <c r="D213" s="250" t="e">
        <f>VLOOKUP(A213,'2'!A:BF,5,0)</f>
        <v>#N/A</v>
      </c>
      <c r="E213" s="249" t="e">
        <f>VLOOKUP(A213,'2'!A:BF,16,0)</f>
        <v>#N/A</v>
      </c>
      <c r="F213" s="249" t="e">
        <f>VLOOKUP(A213,'2'!A:BF,58,0)</f>
        <v>#N/A</v>
      </c>
      <c r="G213" s="392" t="e">
        <f>VLOOKUP(A213,'2'!A:BF,57,0)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VLOOKUP(A214,'2'!A:BF,2,0)</f>
        <v>#N/A</v>
      </c>
      <c r="C214" s="250" t="e">
        <f>VLOOKUP(A214,'2'!A:BF,4,0)</f>
        <v>#N/A</v>
      </c>
      <c r="D214" s="250" t="e">
        <f>VLOOKUP(A214,'2'!A:BF,5,0)</f>
        <v>#N/A</v>
      </c>
      <c r="E214" s="249" t="e">
        <f>VLOOKUP(A214,'2'!A:BF,16,0)</f>
        <v>#N/A</v>
      </c>
      <c r="F214" s="249" t="e">
        <f>VLOOKUP(A214,'2'!A:BF,58,0)</f>
        <v>#N/A</v>
      </c>
      <c r="G214" s="392" t="e">
        <f>VLOOKUP(A214,'2'!A:BF,57,0)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VLOOKUP(A215,'2'!A:BF,2,0)</f>
        <v>#N/A</v>
      </c>
      <c r="C215" s="250" t="e">
        <f>VLOOKUP(A215,'2'!A:BF,4,0)</f>
        <v>#N/A</v>
      </c>
      <c r="D215" s="250" t="e">
        <f>VLOOKUP(A215,'2'!A:BF,5,0)</f>
        <v>#N/A</v>
      </c>
      <c r="E215" s="249" t="e">
        <f>VLOOKUP(A215,'2'!A:BF,16,0)</f>
        <v>#N/A</v>
      </c>
      <c r="F215" s="249" t="e">
        <f>VLOOKUP(A215,'2'!A:BF,58,0)</f>
        <v>#N/A</v>
      </c>
      <c r="G215" s="392" t="e">
        <f>VLOOKUP(A215,'2'!A:BF,57,0)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VLOOKUP(A216,'2'!A:BF,2,0)</f>
        <v>#N/A</v>
      </c>
      <c r="C216" s="250" t="e">
        <f>VLOOKUP(A216,'2'!A:BF,4,0)</f>
        <v>#N/A</v>
      </c>
      <c r="D216" s="250" t="e">
        <f>VLOOKUP(A216,'2'!A:BF,5,0)</f>
        <v>#N/A</v>
      </c>
      <c r="E216" s="249" t="e">
        <f>VLOOKUP(A216,'2'!A:BF,16,0)</f>
        <v>#N/A</v>
      </c>
      <c r="F216" s="249" t="e">
        <f>VLOOKUP(A216,'2'!A:BF,58,0)</f>
        <v>#N/A</v>
      </c>
      <c r="G216" s="392" t="e">
        <f>VLOOKUP(A216,'2'!A:BF,57,0)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VLOOKUP(A217,'2'!A:BF,2,0)</f>
        <v>#N/A</v>
      </c>
      <c r="C217" s="250" t="e">
        <f>VLOOKUP(A217,'2'!A:BF,4,0)</f>
        <v>#N/A</v>
      </c>
      <c r="D217" s="250" t="e">
        <f>VLOOKUP(A217,'2'!A:BF,5,0)</f>
        <v>#N/A</v>
      </c>
      <c r="E217" s="249" t="e">
        <f>VLOOKUP(A217,'2'!A:BF,16,0)</f>
        <v>#N/A</v>
      </c>
      <c r="F217" s="249" t="e">
        <f>VLOOKUP(A217,'2'!A:BF,58,0)</f>
        <v>#N/A</v>
      </c>
      <c r="G217" s="392" t="e">
        <f>VLOOKUP(A217,'2'!A:BF,57,0)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VLOOKUP(A218,'2'!A:BF,2,0)</f>
        <v>#N/A</v>
      </c>
      <c r="C218" s="250" t="e">
        <f>VLOOKUP(A218,'2'!A:BF,4,0)</f>
        <v>#N/A</v>
      </c>
      <c r="D218" s="250" t="e">
        <f>VLOOKUP(A218,'2'!A:BF,5,0)</f>
        <v>#N/A</v>
      </c>
      <c r="E218" s="249" t="e">
        <f>VLOOKUP(A218,'2'!A:BF,16,0)</f>
        <v>#N/A</v>
      </c>
      <c r="F218" s="249" t="e">
        <f>VLOOKUP(A218,'2'!A:BF,58,0)</f>
        <v>#N/A</v>
      </c>
      <c r="G218" s="392" t="e">
        <f>VLOOKUP(A218,'2'!A:BF,57,0)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VLOOKUP(A219,'2'!A:BF,2,0)</f>
        <v>#N/A</v>
      </c>
      <c r="C219" s="250" t="e">
        <f>VLOOKUP(A219,'2'!A:BF,4,0)</f>
        <v>#N/A</v>
      </c>
      <c r="D219" s="250" t="e">
        <f>VLOOKUP(A219,'2'!A:BF,5,0)</f>
        <v>#N/A</v>
      </c>
      <c r="E219" s="249" t="e">
        <f>VLOOKUP(A219,'2'!A:BF,16,0)</f>
        <v>#N/A</v>
      </c>
      <c r="F219" s="249" t="e">
        <f>VLOOKUP(A219,'2'!A:BF,58,0)</f>
        <v>#N/A</v>
      </c>
      <c r="G219" s="392" t="e">
        <f>VLOOKUP(A219,'2'!A:BF,57,0)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VLOOKUP(A220,'2'!A:BF,2,0)</f>
        <v>#N/A</v>
      </c>
      <c r="C220" s="250" t="e">
        <f>VLOOKUP(A220,'2'!A:BF,4,0)</f>
        <v>#N/A</v>
      </c>
      <c r="D220" s="250" t="e">
        <f>VLOOKUP(A220,'2'!A:BF,5,0)</f>
        <v>#N/A</v>
      </c>
      <c r="E220" s="249" t="e">
        <f>VLOOKUP(A220,'2'!A:BF,16,0)</f>
        <v>#N/A</v>
      </c>
      <c r="F220" s="249" t="e">
        <f>VLOOKUP(A220,'2'!A:BF,58,0)</f>
        <v>#N/A</v>
      </c>
      <c r="G220" s="392" t="e">
        <f>VLOOKUP(A220,'2'!A:BF,57,0)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VLOOKUP(A221,'2'!A:BF,2,0)</f>
        <v>#N/A</v>
      </c>
      <c r="C221" s="250" t="e">
        <f>VLOOKUP(A221,'2'!A:BF,4,0)</f>
        <v>#N/A</v>
      </c>
      <c r="D221" s="250" t="e">
        <f>VLOOKUP(A221,'2'!A:BF,5,0)</f>
        <v>#N/A</v>
      </c>
      <c r="E221" s="249" t="e">
        <f>VLOOKUP(A221,'2'!A:BF,16,0)</f>
        <v>#N/A</v>
      </c>
      <c r="F221" s="249" t="e">
        <f>VLOOKUP(A221,'2'!A:BF,58,0)</f>
        <v>#N/A</v>
      </c>
      <c r="G221" s="392" t="e">
        <f>VLOOKUP(A221,'2'!A:BF,57,0)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VLOOKUP(A222,'2'!A:BF,2,0)</f>
        <v>#N/A</v>
      </c>
      <c r="C222" s="250" t="e">
        <f>VLOOKUP(A222,'2'!A:BF,4,0)</f>
        <v>#N/A</v>
      </c>
      <c r="D222" s="250" t="e">
        <f>VLOOKUP(A222,'2'!A:BF,5,0)</f>
        <v>#N/A</v>
      </c>
      <c r="E222" s="249" t="e">
        <f>VLOOKUP(A222,'2'!A:BF,16,0)</f>
        <v>#N/A</v>
      </c>
      <c r="F222" s="249" t="e">
        <f>VLOOKUP(A222,'2'!A:BF,58,0)</f>
        <v>#N/A</v>
      </c>
      <c r="G222" s="392" t="e">
        <f>VLOOKUP(A222,'2'!A:BF,57,0)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VLOOKUP(A223,'2'!A:BF,2,0)</f>
        <v>#N/A</v>
      </c>
      <c r="C223" s="250" t="e">
        <f>VLOOKUP(A223,'2'!A:BF,4,0)</f>
        <v>#N/A</v>
      </c>
      <c r="D223" s="250" t="e">
        <f>VLOOKUP(A223,'2'!A:BF,5,0)</f>
        <v>#N/A</v>
      </c>
      <c r="E223" s="249" t="e">
        <f>VLOOKUP(A223,'2'!A:BF,16,0)</f>
        <v>#N/A</v>
      </c>
      <c r="F223" s="249" t="e">
        <f>VLOOKUP(A223,'2'!A:BF,58,0)</f>
        <v>#N/A</v>
      </c>
      <c r="G223" s="392" t="e">
        <f>VLOOKUP(A223,'2'!A:BF,57,0)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VLOOKUP(A224,'2'!A:BF,2,0)</f>
        <v>#N/A</v>
      </c>
      <c r="C224" s="250" t="e">
        <f>VLOOKUP(A224,'2'!A:BF,4,0)</f>
        <v>#N/A</v>
      </c>
      <c r="D224" s="250" t="e">
        <f>VLOOKUP(A224,'2'!A:BF,5,0)</f>
        <v>#N/A</v>
      </c>
      <c r="E224" s="249" t="e">
        <f>VLOOKUP(A224,'2'!A:BF,16,0)</f>
        <v>#N/A</v>
      </c>
      <c r="F224" s="249" t="e">
        <f>VLOOKUP(A224,'2'!A:BF,58,0)</f>
        <v>#N/A</v>
      </c>
      <c r="G224" s="392" t="e">
        <f>VLOOKUP(A224,'2'!A:BF,57,0)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VLOOKUP(A225,'2'!A:BF,2,0)</f>
        <v>#N/A</v>
      </c>
      <c r="C225" s="250" t="e">
        <f>VLOOKUP(A225,'2'!A:BF,4,0)</f>
        <v>#N/A</v>
      </c>
      <c r="D225" s="250" t="e">
        <f>VLOOKUP(A225,'2'!A:BF,5,0)</f>
        <v>#N/A</v>
      </c>
      <c r="E225" s="249" t="e">
        <f>VLOOKUP(A225,'2'!A:BF,16,0)</f>
        <v>#N/A</v>
      </c>
      <c r="F225" s="249" t="e">
        <f>VLOOKUP(A225,'2'!A:BF,58,0)</f>
        <v>#N/A</v>
      </c>
      <c r="G225" s="392" t="e">
        <f>VLOOKUP(A225,'2'!A:BF,57,0)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VLOOKUP(A226,'2'!A:BF,2,0)</f>
        <v>#N/A</v>
      </c>
      <c r="C226" s="250" t="e">
        <f>VLOOKUP(A226,'2'!A:BF,4,0)</f>
        <v>#N/A</v>
      </c>
      <c r="D226" s="250" t="e">
        <f>VLOOKUP(A226,'2'!A:BF,5,0)</f>
        <v>#N/A</v>
      </c>
      <c r="E226" s="249" t="e">
        <f>VLOOKUP(A226,'2'!A:BF,16,0)</f>
        <v>#N/A</v>
      </c>
      <c r="F226" s="249" t="e">
        <f>VLOOKUP(A226,'2'!A:BF,58,0)</f>
        <v>#N/A</v>
      </c>
      <c r="G226" s="392" t="e">
        <f>VLOOKUP(A226,'2'!A:BF,57,0)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VLOOKUP(A227,'2'!A:BF,2,0)</f>
        <v>#N/A</v>
      </c>
      <c r="C227" s="250" t="e">
        <f>VLOOKUP(A227,'2'!A:BF,4,0)</f>
        <v>#N/A</v>
      </c>
      <c r="D227" s="250" t="e">
        <f>VLOOKUP(A227,'2'!A:BF,5,0)</f>
        <v>#N/A</v>
      </c>
      <c r="E227" s="249" t="e">
        <f>VLOOKUP(A227,'2'!A:BF,16,0)</f>
        <v>#N/A</v>
      </c>
      <c r="F227" s="249" t="e">
        <f>VLOOKUP(A227,'2'!A:BF,58,0)</f>
        <v>#N/A</v>
      </c>
      <c r="G227" s="392" t="e">
        <f>VLOOKUP(A227,'2'!A:BF,57,0)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VLOOKUP(A228,'2'!A:BF,2,0)</f>
        <v>#N/A</v>
      </c>
      <c r="C228" s="250" t="e">
        <f>VLOOKUP(A228,'2'!A:BF,4,0)</f>
        <v>#N/A</v>
      </c>
      <c r="D228" s="250" t="e">
        <f>VLOOKUP(A228,'2'!A:BF,5,0)</f>
        <v>#N/A</v>
      </c>
      <c r="E228" s="249" t="e">
        <f>VLOOKUP(A228,'2'!A:BF,16,0)</f>
        <v>#N/A</v>
      </c>
      <c r="F228" s="249" t="e">
        <f>VLOOKUP(A228,'2'!A:BF,58,0)</f>
        <v>#N/A</v>
      </c>
      <c r="G228" s="392" t="e">
        <f>VLOOKUP(A228,'2'!A:BF,57,0)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VLOOKUP(A229,'2'!A:BF,2,0)</f>
        <v>#N/A</v>
      </c>
      <c r="C229" s="250" t="e">
        <f>VLOOKUP(A229,'2'!A:BF,4,0)</f>
        <v>#N/A</v>
      </c>
      <c r="D229" s="250" t="e">
        <f>VLOOKUP(A229,'2'!A:BF,5,0)</f>
        <v>#N/A</v>
      </c>
      <c r="E229" s="249" t="e">
        <f>VLOOKUP(A229,'2'!A:BF,16,0)</f>
        <v>#N/A</v>
      </c>
      <c r="F229" s="249" t="e">
        <f>VLOOKUP(A229,'2'!A:BF,58,0)</f>
        <v>#N/A</v>
      </c>
      <c r="G229" s="392" t="e">
        <f>VLOOKUP(A229,'2'!A:BF,57,0)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VLOOKUP(A230,'2'!A:BF,2,0)</f>
        <v>#N/A</v>
      </c>
      <c r="C230" s="250" t="e">
        <f>VLOOKUP(A230,'2'!A:BF,4,0)</f>
        <v>#N/A</v>
      </c>
      <c r="D230" s="250" t="e">
        <f>VLOOKUP(A230,'2'!A:BF,5,0)</f>
        <v>#N/A</v>
      </c>
      <c r="E230" s="249" t="e">
        <f>VLOOKUP(A230,'2'!A:BF,16,0)</f>
        <v>#N/A</v>
      </c>
      <c r="F230" s="249" t="e">
        <f>VLOOKUP(A230,'2'!A:BF,58,0)</f>
        <v>#N/A</v>
      </c>
      <c r="G230" s="392" t="e">
        <f>VLOOKUP(A230,'2'!A:BF,57,0)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VLOOKUP(A231,'2'!A:BF,2,0)</f>
        <v>#N/A</v>
      </c>
      <c r="C231" s="250" t="e">
        <f>VLOOKUP(A231,'2'!A:BF,4,0)</f>
        <v>#N/A</v>
      </c>
      <c r="D231" s="250" t="e">
        <f>VLOOKUP(A231,'2'!A:BF,5,0)</f>
        <v>#N/A</v>
      </c>
      <c r="E231" s="249" t="e">
        <f>VLOOKUP(A231,'2'!A:BF,16,0)</f>
        <v>#N/A</v>
      </c>
      <c r="F231" s="249" t="e">
        <f>VLOOKUP(A231,'2'!A:BF,58,0)</f>
        <v>#N/A</v>
      </c>
      <c r="G231" s="392" t="e">
        <f>VLOOKUP(A231,'2'!A:BF,57,0)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VLOOKUP(A232,'2'!A:BF,2,0)</f>
        <v>#N/A</v>
      </c>
      <c r="C232" s="250" t="e">
        <f>VLOOKUP(A232,'2'!A:BF,4,0)</f>
        <v>#N/A</v>
      </c>
      <c r="D232" s="250" t="e">
        <f>VLOOKUP(A232,'2'!A:BF,5,0)</f>
        <v>#N/A</v>
      </c>
      <c r="E232" s="249" t="e">
        <f>VLOOKUP(A232,'2'!A:BF,16,0)</f>
        <v>#N/A</v>
      </c>
      <c r="F232" s="249" t="e">
        <f>VLOOKUP(A232,'2'!A:BF,58,0)</f>
        <v>#N/A</v>
      </c>
      <c r="G232" s="392" t="e">
        <f>VLOOKUP(A232,'2'!A:BF,57,0)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VLOOKUP(A233,'2'!A:BF,2,0)</f>
        <v>#N/A</v>
      </c>
      <c r="C233" s="250" t="e">
        <f>VLOOKUP(A233,'2'!A:BF,4,0)</f>
        <v>#N/A</v>
      </c>
      <c r="D233" s="250" t="e">
        <f>VLOOKUP(A233,'2'!A:BF,5,0)</f>
        <v>#N/A</v>
      </c>
      <c r="E233" s="249" t="e">
        <f>VLOOKUP(A233,'2'!A:BF,16,0)</f>
        <v>#N/A</v>
      </c>
      <c r="F233" s="249" t="e">
        <f>VLOOKUP(A233,'2'!A:BF,58,0)</f>
        <v>#N/A</v>
      </c>
      <c r="G233" s="392" t="e">
        <f>VLOOKUP(A233,'2'!A:BF,57,0)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VLOOKUP(A234,'2'!A:BF,2,0)</f>
        <v>#N/A</v>
      </c>
      <c r="C234" s="250" t="e">
        <f>VLOOKUP(A234,'2'!A:BF,4,0)</f>
        <v>#N/A</v>
      </c>
      <c r="D234" s="250" t="e">
        <f>VLOOKUP(A234,'2'!A:BF,5,0)</f>
        <v>#N/A</v>
      </c>
      <c r="E234" s="249" t="e">
        <f>VLOOKUP(A234,'2'!A:BF,16,0)</f>
        <v>#N/A</v>
      </c>
      <c r="F234" s="249" t="e">
        <f>VLOOKUP(A234,'2'!A:BF,58,0)</f>
        <v>#N/A</v>
      </c>
      <c r="G234" s="392" t="e">
        <f>VLOOKUP(A234,'2'!A:BF,57,0)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VLOOKUP(A235,'2'!A:BF,2,0)</f>
        <v>#N/A</v>
      </c>
      <c r="C235" s="250" t="e">
        <f>VLOOKUP(A235,'2'!A:BF,4,0)</f>
        <v>#N/A</v>
      </c>
      <c r="D235" s="250" t="e">
        <f>VLOOKUP(A235,'2'!A:BF,5,0)</f>
        <v>#N/A</v>
      </c>
      <c r="E235" s="249" t="e">
        <f>VLOOKUP(A235,'2'!A:BF,16,0)</f>
        <v>#N/A</v>
      </c>
      <c r="F235" s="249" t="e">
        <f>VLOOKUP(A235,'2'!A:BF,58,0)</f>
        <v>#N/A</v>
      </c>
      <c r="G235" s="392" t="e">
        <f>VLOOKUP(A235,'2'!A:BF,57,0)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VLOOKUP(A236,'2'!A:BF,2,0)</f>
        <v>#N/A</v>
      </c>
      <c r="C236" s="250" t="e">
        <f>VLOOKUP(A236,'2'!A:BF,4,0)</f>
        <v>#N/A</v>
      </c>
      <c r="D236" s="250" t="e">
        <f>VLOOKUP(A236,'2'!A:BF,5,0)</f>
        <v>#N/A</v>
      </c>
      <c r="E236" s="249" t="e">
        <f>VLOOKUP(A236,'2'!A:BF,16,0)</f>
        <v>#N/A</v>
      </c>
      <c r="F236" s="249" t="e">
        <f>VLOOKUP(A236,'2'!A:BF,58,0)</f>
        <v>#N/A</v>
      </c>
      <c r="G236" s="392" t="e">
        <f>VLOOKUP(A236,'2'!A:BF,57,0)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VLOOKUP(A237,'2'!A:BF,2,0)</f>
        <v>#N/A</v>
      </c>
      <c r="C237" s="250" t="e">
        <f>VLOOKUP(A237,'2'!A:BF,4,0)</f>
        <v>#N/A</v>
      </c>
      <c r="D237" s="250" t="e">
        <f>VLOOKUP(A237,'2'!A:BF,5,0)</f>
        <v>#N/A</v>
      </c>
      <c r="E237" s="249" t="e">
        <f>VLOOKUP(A237,'2'!A:BF,16,0)</f>
        <v>#N/A</v>
      </c>
      <c r="F237" s="249" t="e">
        <f>VLOOKUP(A237,'2'!A:BF,58,0)</f>
        <v>#N/A</v>
      </c>
      <c r="G237" s="392" t="e">
        <f>VLOOKUP(A237,'2'!A:BF,57,0)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VLOOKUP(A238,'2'!A:BF,2,0)</f>
        <v>#N/A</v>
      </c>
      <c r="C238" s="250" t="e">
        <f>VLOOKUP(A238,'2'!A:BF,4,0)</f>
        <v>#N/A</v>
      </c>
      <c r="D238" s="250" t="e">
        <f>VLOOKUP(A238,'2'!A:BF,5,0)</f>
        <v>#N/A</v>
      </c>
      <c r="E238" s="249" t="e">
        <f>VLOOKUP(A238,'2'!A:BF,16,0)</f>
        <v>#N/A</v>
      </c>
      <c r="F238" s="249" t="e">
        <f>VLOOKUP(A238,'2'!A:BF,58,0)</f>
        <v>#N/A</v>
      </c>
      <c r="G238" s="392" t="e">
        <f>VLOOKUP(A238,'2'!A:BF,57,0)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VLOOKUP(A239,'2'!A:BF,2,0)</f>
        <v>#N/A</v>
      </c>
      <c r="C239" s="250" t="e">
        <f>VLOOKUP(A239,'2'!A:BF,4,0)</f>
        <v>#N/A</v>
      </c>
      <c r="D239" s="250" t="e">
        <f>VLOOKUP(A239,'2'!A:BF,5,0)</f>
        <v>#N/A</v>
      </c>
      <c r="E239" s="249" t="e">
        <f>VLOOKUP(A239,'2'!A:BF,16,0)</f>
        <v>#N/A</v>
      </c>
      <c r="F239" s="249" t="e">
        <f>VLOOKUP(A239,'2'!A:BF,58,0)</f>
        <v>#N/A</v>
      </c>
      <c r="G239" s="392" t="e">
        <f>VLOOKUP(A239,'2'!A:BF,57,0)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VLOOKUP(A240,'2'!A:BF,2,0)</f>
        <v>#N/A</v>
      </c>
      <c r="C240" s="250" t="e">
        <f>VLOOKUP(A240,'2'!A:BF,4,0)</f>
        <v>#N/A</v>
      </c>
      <c r="D240" s="250" t="e">
        <f>VLOOKUP(A240,'2'!A:BF,5,0)</f>
        <v>#N/A</v>
      </c>
      <c r="E240" s="249" t="e">
        <f>VLOOKUP(A240,'2'!A:BF,16,0)</f>
        <v>#N/A</v>
      </c>
      <c r="F240" s="249" t="e">
        <f>VLOOKUP(A240,'2'!A:BF,58,0)</f>
        <v>#N/A</v>
      </c>
      <c r="G240" s="392" t="e">
        <f>VLOOKUP(A240,'2'!A:BF,57,0)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VLOOKUP(A241,'2'!A:BF,2,0)</f>
        <v>#N/A</v>
      </c>
      <c r="C241" s="250" t="e">
        <f>VLOOKUP(A241,'2'!A:BF,4,0)</f>
        <v>#N/A</v>
      </c>
      <c r="D241" s="250" t="e">
        <f>VLOOKUP(A241,'2'!A:BF,5,0)</f>
        <v>#N/A</v>
      </c>
      <c r="E241" s="249" t="e">
        <f>VLOOKUP(A241,'2'!A:BF,16,0)</f>
        <v>#N/A</v>
      </c>
      <c r="F241" s="249" t="e">
        <f>VLOOKUP(A241,'2'!A:BF,58,0)</f>
        <v>#N/A</v>
      </c>
      <c r="G241" s="392" t="e">
        <f>VLOOKUP(A241,'2'!A:BF,57,0)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VLOOKUP(A242,'2'!A:BF,2,0)</f>
        <v>#N/A</v>
      </c>
      <c r="C242" s="250" t="e">
        <f>VLOOKUP(A242,'2'!A:BF,4,0)</f>
        <v>#N/A</v>
      </c>
      <c r="D242" s="250" t="e">
        <f>VLOOKUP(A242,'2'!A:BF,5,0)</f>
        <v>#N/A</v>
      </c>
      <c r="E242" s="249" t="e">
        <f>VLOOKUP(A242,'2'!A:BF,16,0)</f>
        <v>#N/A</v>
      </c>
      <c r="F242" s="249" t="e">
        <f>VLOOKUP(A242,'2'!A:BF,58,0)</f>
        <v>#N/A</v>
      </c>
      <c r="G242" s="392" t="e">
        <f>VLOOKUP(A242,'2'!A:BF,57,0)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VLOOKUP(A243,'2'!A:BF,2,0)</f>
        <v>#N/A</v>
      </c>
      <c r="C243" s="250" t="e">
        <f>VLOOKUP(A243,'2'!A:BF,4,0)</f>
        <v>#N/A</v>
      </c>
      <c r="D243" s="250" t="e">
        <f>VLOOKUP(A243,'2'!A:BF,5,0)</f>
        <v>#N/A</v>
      </c>
      <c r="E243" s="249" t="e">
        <f>VLOOKUP(A243,'2'!A:BF,16,0)</f>
        <v>#N/A</v>
      </c>
      <c r="F243" s="249" t="e">
        <f>VLOOKUP(A243,'2'!A:BF,58,0)</f>
        <v>#N/A</v>
      </c>
      <c r="G243" s="392" t="e">
        <f>VLOOKUP(A243,'2'!A:BF,57,0)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VLOOKUP(A244,'2'!A:BF,2,0)</f>
        <v>#N/A</v>
      </c>
      <c r="C244" s="250" t="e">
        <f>VLOOKUP(A244,'2'!A:BF,4,0)</f>
        <v>#N/A</v>
      </c>
      <c r="D244" s="250" t="e">
        <f>VLOOKUP(A244,'2'!A:BF,5,0)</f>
        <v>#N/A</v>
      </c>
      <c r="E244" s="249" t="e">
        <f>VLOOKUP(A244,'2'!A:BF,16,0)</f>
        <v>#N/A</v>
      </c>
      <c r="F244" s="249" t="e">
        <f>VLOOKUP(A244,'2'!A:BF,58,0)</f>
        <v>#N/A</v>
      </c>
      <c r="G244" s="392" t="e">
        <f>VLOOKUP(A244,'2'!A:BF,57,0)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VLOOKUP(A245,'2'!A:BF,2,0)</f>
        <v>#N/A</v>
      </c>
      <c r="C245" s="250" t="e">
        <f>VLOOKUP(A245,'2'!A:BF,4,0)</f>
        <v>#N/A</v>
      </c>
      <c r="D245" s="250" t="e">
        <f>VLOOKUP(A245,'2'!A:BF,5,0)</f>
        <v>#N/A</v>
      </c>
      <c r="E245" s="249" t="e">
        <f>VLOOKUP(A245,'2'!A:BF,16,0)</f>
        <v>#N/A</v>
      </c>
      <c r="F245" s="249" t="e">
        <f>VLOOKUP(A245,'2'!A:BF,58,0)</f>
        <v>#N/A</v>
      </c>
      <c r="G245" s="392" t="e">
        <f>VLOOKUP(A245,'2'!A:BF,57,0)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VLOOKUP(A246,'2'!A:BF,2,0)</f>
        <v>#N/A</v>
      </c>
      <c r="C246" s="250" t="e">
        <f>VLOOKUP(A246,'2'!A:BF,4,0)</f>
        <v>#N/A</v>
      </c>
      <c r="D246" s="250" t="e">
        <f>VLOOKUP(A246,'2'!A:BF,5,0)</f>
        <v>#N/A</v>
      </c>
      <c r="E246" s="249" t="e">
        <f>VLOOKUP(A246,'2'!A:BF,16,0)</f>
        <v>#N/A</v>
      </c>
      <c r="F246" s="249" t="e">
        <f>VLOOKUP(A246,'2'!A:BF,58,0)</f>
        <v>#N/A</v>
      </c>
      <c r="G246" s="392" t="e">
        <f>VLOOKUP(A246,'2'!A:BF,57,0)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VLOOKUP(A247,'2'!A:BF,2,0)</f>
        <v>#N/A</v>
      </c>
      <c r="C247" s="250" t="e">
        <f>VLOOKUP(A247,'2'!A:BF,4,0)</f>
        <v>#N/A</v>
      </c>
      <c r="D247" s="250" t="e">
        <f>VLOOKUP(A247,'2'!A:BF,5,0)</f>
        <v>#N/A</v>
      </c>
      <c r="E247" s="249" t="e">
        <f>VLOOKUP(A247,'2'!A:BF,16,0)</f>
        <v>#N/A</v>
      </c>
      <c r="F247" s="249" t="e">
        <f>VLOOKUP(A247,'2'!A:BF,58,0)</f>
        <v>#N/A</v>
      </c>
      <c r="G247" s="392" t="e">
        <f>VLOOKUP(A247,'2'!A:BF,57,0)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VLOOKUP(A248,'2'!A:BF,2,0)</f>
        <v>#N/A</v>
      </c>
      <c r="C248" s="250" t="e">
        <f>VLOOKUP(A248,'2'!A:BF,4,0)</f>
        <v>#N/A</v>
      </c>
      <c r="D248" s="250" t="e">
        <f>VLOOKUP(A248,'2'!A:BF,5,0)</f>
        <v>#N/A</v>
      </c>
      <c r="E248" s="249" t="e">
        <f>VLOOKUP(A248,'2'!A:BF,16,0)</f>
        <v>#N/A</v>
      </c>
      <c r="F248" s="249" t="e">
        <f>VLOOKUP(A248,'2'!A:BF,58,0)</f>
        <v>#N/A</v>
      </c>
      <c r="G248" s="392" t="e">
        <f>VLOOKUP(A248,'2'!A:BF,57,0)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VLOOKUP(A249,'2'!A:BF,2,0)</f>
        <v>#N/A</v>
      </c>
      <c r="C249" s="250" t="e">
        <f>VLOOKUP(A249,'2'!A:BF,4,0)</f>
        <v>#N/A</v>
      </c>
      <c r="D249" s="250" t="e">
        <f>VLOOKUP(A249,'2'!A:BF,5,0)</f>
        <v>#N/A</v>
      </c>
      <c r="E249" s="249" t="e">
        <f>VLOOKUP(A249,'2'!A:BF,16,0)</f>
        <v>#N/A</v>
      </c>
      <c r="F249" s="249" t="e">
        <f>VLOOKUP(A249,'2'!A:BF,58,0)</f>
        <v>#N/A</v>
      </c>
      <c r="G249" s="392" t="e">
        <f>VLOOKUP(A249,'2'!A:BF,57,0)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VLOOKUP(A250,'2'!A:BF,2,0)</f>
        <v>#N/A</v>
      </c>
      <c r="C250" s="250" t="e">
        <f>VLOOKUP(A250,'2'!A:BF,4,0)</f>
        <v>#N/A</v>
      </c>
      <c r="D250" s="250" t="e">
        <f>VLOOKUP(A250,'2'!A:BF,5,0)</f>
        <v>#N/A</v>
      </c>
      <c r="E250" s="249" t="e">
        <f>VLOOKUP(A250,'2'!A:BF,16,0)</f>
        <v>#N/A</v>
      </c>
      <c r="F250" s="249" t="e">
        <f>VLOOKUP(A250,'2'!A:BF,58,0)</f>
        <v>#N/A</v>
      </c>
      <c r="G250" s="392" t="e">
        <f>VLOOKUP(A250,'2'!A:BF,57,0)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VLOOKUP(A251,'2'!A:BF,2,0)</f>
        <v>#N/A</v>
      </c>
      <c r="C251" s="250" t="e">
        <f>VLOOKUP(A251,'2'!A:BF,4,0)</f>
        <v>#N/A</v>
      </c>
      <c r="D251" s="250" t="e">
        <f>VLOOKUP(A251,'2'!A:BF,5,0)</f>
        <v>#N/A</v>
      </c>
      <c r="E251" s="249" t="e">
        <f>VLOOKUP(A251,'2'!A:BF,16,0)</f>
        <v>#N/A</v>
      </c>
      <c r="F251" s="249" t="e">
        <f>VLOOKUP(A251,'2'!A:BF,58,0)</f>
        <v>#N/A</v>
      </c>
      <c r="G251" s="392" t="e">
        <f>VLOOKUP(A251,'2'!A:BF,57,0)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VLOOKUP(A252,'2'!A:BF,2,0)</f>
        <v>#N/A</v>
      </c>
      <c r="C252" s="250" t="e">
        <f>VLOOKUP(A252,'2'!A:BF,4,0)</f>
        <v>#N/A</v>
      </c>
      <c r="D252" s="250" t="e">
        <f>VLOOKUP(A252,'2'!A:BF,5,0)</f>
        <v>#N/A</v>
      </c>
      <c r="E252" s="249" t="e">
        <f>VLOOKUP(A252,'2'!A:BF,16,0)</f>
        <v>#N/A</v>
      </c>
      <c r="F252" s="249" t="e">
        <f>VLOOKUP(A252,'2'!A:BF,58,0)</f>
        <v>#N/A</v>
      </c>
      <c r="G252" s="392" t="e">
        <f>VLOOKUP(A252,'2'!A:BF,57,0)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VLOOKUP(A253,'2'!A:BF,2,0)</f>
        <v>#N/A</v>
      </c>
      <c r="C253" s="250" t="e">
        <f>VLOOKUP(A253,'2'!A:BF,4,0)</f>
        <v>#N/A</v>
      </c>
      <c r="D253" s="250" t="e">
        <f>VLOOKUP(A253,'2'!A:BF,5,0)</f>
        <v>#N/A</v>
      </c>
      <c r="E253" s="249" t="e">
        <f>VLOOKUP(A253,'2'!A:BF,16,0)</f>
        <v>#N/A</v>
      </c>
      <c r="F253" s="249" t="e">
        <f>VLOOKUP(A253,'2'!A:BF,58,0)</f>
        <v>#N/A</v>
      </c>
      <c r="G253" s="392" t="e">
        <f>VLOOKUP(A253,'2'!A:BF,57,0)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VLOOKUP(A254,'2'!A:BF,2,0)</f>
        <v>#N/A</v>
      </c>
      <c r="C254" s="250" t="e">
        <f>VLOOKUP(A254,'2'!A:BF,4,0)</f>
        <v>#N/A</v>
      </c>
      <c r="D254" s="250" t="e">
        <f>VLOOKUP(A254,'2'!A:BF,5,0)</f>
        <v>#N/A</v>
      </c>
      <c r="E254" s="249" t="e">
        <f>VLOOKUP(A254,'2'!A:BF,16,0)</f>
        <v>#N/A</v>
      </c>
      <c r="F254" s="249" t="e">
        <f>VLOOKUP(A254,'2'!A:BF,58,0)</f>
        <v>#N/A</v>
      </c>
      <c r="G254" s="392" t="e">
        <f>VLOOKUP(A254,'2'!A:BF,57,0)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VLOOKUP(A255,'2'!A:BF,2,0)</f>
        <v>#N/A</v>
      </c>
      <c r="C255" s="250" t="e">
        <f>VLOOKUP(A255,'2'!A:BF,4,0)</f>
        <v>#N/A</v>
      </c>
      <c r="D255" s="250" t="e">
        <f>VLOOKUP(A255,'2'!A:BF,5,0)</f>
        <v>#N/A</v>
      </c>
      <c r="E255" s="249" t="e">
        <f>VLOOKUP(A255,'2'!A:BF,16,0)</f>
        <v>#N/A</v>
      </c>
      <c r="F255" s="249" t="e">
        <f>VLOOKUP(A255,'2'!A:BF,58,0)</f>
        <v>#N/A</v>
      </c>
      <c r="G255" s="392" t="e">
        <f>VLOOKUP(A255,'2'!A:BF,57,0)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VLOOKUP(A256,'2'!A:BF,2,0)</f>
        <v>#N/A</v>
      </c>
      <c r="C256" s="250" t="e">
        <f>VLOOKUP(A256,'2'!A:BF,4,0)</f>
        <v>#N/A</v>
      </c>
      <c r="D256" s="250" t="e">
        <f>VLOOKUP(A256,'2'!A:BF,5,0)</f>
        <v>#N/A</v>
      </c>
      <c r="E256" s="249" t="e">
        <f>VLOOKUP(A256,'2'!A:BF,16,0)</f>
        <v>#N/A</v>
      </c>
      <c r="F256" s="249" t="e">
        <f>VLOOKUP(A256,'2'!A:BF,58,0)</f>
        <v>#N/A</v>
      </c>
      <c r="G256" s="392" t="e">
        <f>VLOOKUP(A256,'2'!A:BF,57,0)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VLOOKUP(A257,'2'!A:BF,2,0)</f>
        <v>#N/A</v>
      </c>
      <c r="C257" s="250" t="e">
        <f>VLOOKUP(A257,'2'!A:BF,4,0)</f>
        <v>#N/A</v>
      </c>
      <c r="D257" s="250" t="e">
        <f>VLOOKUP(A257,'2'!A:BF,5,0)</f>
        <v>#N/A</v>
      </c>
      <c r="E257" s="249" t="e">
        <f>VLOOKUP(A257,'2'!A:BF,16,0)</f>
        <v>#N/A</v>
      </c>
      <c r="F257" s="249" t="e">
        <f>VLOOKUP(A257,'2'!A:BF,58,0)</f>
        <v>#N/A</v>
      </c>
      <c r="G257" s="392" t="e">
        <f>VLOOKUP(A257,'2'!A:BF,57,0)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VLOOKUP(A258,'2'!A:BF,2,0)</f>
        <v>#N/A</v>
      </c>
      <c r="C258" s="250" t="e">
        <f>VLOOKUP(A258,'2'!A:BF,4,0)</f>
        <v>#N/A</v>
      </c>
      <c r="D258" s="250" t="e">
        <f>VLOOKUP(A258,'2'!A:BF,5,0)</f>
        <v>#N/A</v>
      </c>
      <c r="E258" s="249" t="e">
        <f>VLOOKUP(A258,'2'!A:BF,16,0)</f>
        <v>#N/A</v>
      </c>
      <c r="F258" s="249" t="e">
        <f>VLOOKUP(A258,'2'!A:BF,58,0)</f>
        <v>#N/A</v>
      </c>
      <c r="G258" s="392" t="e">
        <f>VLOOKUP(A258,'2'!A:BF,57,0)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VLOOKUP(A259,'2'!A:BF,2,0)</f>
        <v>#N/A</v>
      </c>
      <c r="C259" s="250" t="e">
        <f>VLOOKUP(A259,'2'!A:BF,4,0)</f>
        <v>#N/A</v>
      </c>
      <c r="D259" s="250" t="e">
        <f>VLOOKUP(A259,'2'!A:BF,5,0)</f>
        <v>#N/A</v>
      </c>
      <c r="E259" s="249" t="e">
        <f>VLOOKUP(A259,'2'!A:BF,16,0)</f>
        <v>#N/A</v>
      </c>
      <c r="F259" s="249" t="e">
        <f>VLOOKUP(A259,'2'!A:BF,58,0)</f>
        <v>#N/A</v>
      </c>
      <c r="G259" s="392" t="e">
        <f>VLOOKUP(A259,'2'!A:BF,57,0)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VLOOKUP(A260,'2'!A:BF,2,0)</f>
        <v>#N/A</v>
      </c>
      <c r="C260" s="250" t="e">
        <f>VLOOKUP(A260,'2'!A:BF,4,0)</f>
        <v>#N/A</v>
      </c>
      <c r="D260" s="250" t="e">
        <f>VLOOKUP(A260,'2'!A:BF,5,0)</f>
        <v>#N/A</v>
      </c>
      <c r="E260" s="249" t="e">
        <f>VLOOKUP(A260,'2'!A:BF,16,0)</f>
        <v>#N/A</v>
      </c>
      <c r="F260" s="249" t="e">
        <f>VLOOKUP(A260,'2'!A:BF,58,0)</f>
        <v>#N/A</v>
      </c>
      <c r="G260" s="392" t="e">
        <f>VLOOKUP(A260,'2'!A:BF,57,0)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VLOOKUP(A261,'2'!A:BF,2,0)</f>
        <v>#N/A</v>
      </c>
      <c r="C261" s="250" t="e">
        <f>VLOOKUP(A261,'2'!A:BF,4,0)</f>
        <v>#N/A</v>
      </c>
      <c r="D261" s="250" t="e">
        <f>VLOOKUP(A261,'2'!A:BF,5,0)</f>
        <v>#N/A</v>
      </c>
      <c r="E261" s="249" t="e">
        <f>VLOOKUP(A261,'2'!A:BF,16,0)</f>
        <v>#N/A</v>
      </c>
      <c r="F261" s="249" t="e">
        <f>VLOOKUP(A261,'2'!A:BF,58,0)</f>
        <v>#N/A</v>
      </c>
      <c r="G261" s="392" t="e">
        <f>VLOOKUP(A261,'2'!A:BF,57,0)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VLOOKUP(A262,'2'!A:BF,2,0)</f>
        <v>#N/A</v>
      </c>
      <c r="C262" s="250" t="e">
        <f>VLOOKUP(A262,'2'!A:BF,4,0)</f>
        <v>#N/A</v>
      </c>
      <c r="D262" s="250" t="e">
        <f>VLOOKUP(A262,'2'!A:BF,5,0)</f>
        <v>#N/A</v>
      </c>
      <c r="E262" s="249" t="e">
        <f>VLOOKUP(A262,'2'!A:BF,16,0)</f>
        <v>#N/A</v>
      </c>
      <c r="F262" s="249" t="e">
        <f>VLOOKUP(A262,'2'!A:BF,58,0)</f>
        <v>#N/A</v>
      </c>
      <c r="G262" s="392" t="e">
        <f>VLOOKUP(A262,'2'!A:BF,57,0)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VLOOKUP(A263,'2'!A:BF,2,0)</f>
        <v>#N/A</v>
      </c>
      <c r="C263" s="250" t="e">
        <f>VLOOKUP(A263,'2'!A:BF,4,0)</f>
        <v>#N/A</v>
      </c>
      <c r="D263" s="250" t="e">
        <f>VLOOKUP(A263,'2'!A:BF,5,0)</f>
        <v>#N/A</v>
      </c>
      <c r="E263" s="249" t="e">
        <f>VLOOKUP(A263,'2'!A:BF,16,0)</f>
        <v>#N/A</v>
      </c>
      <c r="F263" s="249" t="e">
        <f>VLOOKUP(A263,'2'!A:BF,58,0)</f>
        <v>#N/A</v>
      </c>
      <c r="G263" s="392" t="e">
        <f>VLOOKUP(A263,'2'!A:BF,57,0)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VLOOKUP(A264,'2'!A:BF,2,0)</f>
        <v>#N/A</v>
      </c>
      <c r="C264" s="250" t="e">
        <f>VLOOKUP(A264,'2'!A:BF,4,0)</f>
        <v>#N/A</v>
      </c>
      <c r="D264" s="250" t="e">
        <f>VLOOKUP(A264,'2'!A:BF,5,0)</f>
        <v>#N/A</v>
      </c>
      <c r="E264" s="249" t="e">
        <f>VLOOKUP(A264,'2'!A:BF,16,0)</f>
        <v>#N/A</v>
      </c>
      <c r="F264" s="249" t="e">
        <f>VLOOKUP(A264,'2'!A:BF,58,0)</f>
        <v>#N/A</v>
      </c>
      <c r="G264" s="392" t="e">
        <f>VLOOKUP(A264,'2'!A:BF,57,0)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VLOOKUP(A265,'2'!A:BF,2,0)</f>
        <v>#N/A</v>
      </c>
      <c r="C265" s="250" t="e">
        <f>VLOOKUP(A265,'2'!A:BF,4,0)</f>
        <v>#N/A</v>
      </c>
      <c r="D265" s="250" t="e">
        <f>VLOOKUP(A265,'2'!A:BF,5,0)</f>
        <v>#N/A</v>
      </c>
      <c r="E265" s="249" t="e">
        <f>VLOOKUP(A265,'2'!A:BF,16,0)</f>
        <v>#N/A</v>
      </c>
      <c r="F265" s="249" t="e">
        <f>VLOOKUP(A265,'2'!A:BF,58,0)</f>
        <v>#N/A</v>
      </c>
      <c r="G265" s="392" t="e">
        <f>VLOOKUP(A265,'2'!A:BF,57,0)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VLOOKUP(A266,'2'!A:BF,2,0)</f>
        <v>#N/A</v>
      </c>
      <c r="C266" s="250" t="e">
        <f>VLOOKUP(A266,'2'!A:BF,4,0)</f>
        <v>#N/A</v>
      </c>
      <c r="D266" s="250" t="e">
        <f>VLOOKUP(A266,'2'!A:BF,5,0)</f>
        <v>#N/A</v>
      </c>
      <c r="E266" s="249" t="e">
        <f>VLOOKUP(A266,'2'!A:BF,16,0)</f>
        <v>#N/A</v>
      </c>
      <c r="F266" s="249" t="e">
        <f>VLOOKUP(A266,'2'!A:BF,58,0)</f>
        <v>#N/A</v>
      </c>
      <c r="G266" s="392" t="e">
        <f>VLOOKUP(A266,'2'!A:BF,57,0)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VLOOKUP(A267,'2'!A:BF,2,0)</f>
        <v>#N/A</v>
      </c>
      <c r="C267" s="250" t="e">
        <f>VLOOKUP(A267,'2'!A:BF,4,0)</f>
        <v>#N/A</v>
      </c>
      <c r="D267" s="250" t="e">
        <f>VLOOKUP(A267,'2'!A:BF,5,0)</f>
        <v>#N/A</v>
      </c>
      <c r="E267" s="249" t="e">
        <f>VLOOKUP(A267,'2'!A:BF,16,0)</f>
        <v>#N/A</v>
      </c>
      <c r="F267" s="249" t="e">
        <f>VLOOKUP(A267,'2'!A:BF,58,0)</f>
        <v>#N/A</v>
      </c>
      <c r="G267" s="392" t="e">
        <f>VLOOKUP(A267,'2'!A:BF,57,0)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VLOOKUP(A268,'2'!A:BF,2,0)</f>
        <v>#N/A</v>
      </c>
      <c r="C268" s="250" t="e">
        <f>VLOOKUP(A268,'2'!A:BF,4,0)</f>
        <v>#N/A</v>
      </c>
      <c r="D268" s="250" t="e">
        <f>VLOOKUP(A268,'2'!A:BF,5,0)</f>
        <v>#N/A</v>
      </c>
      <c r="E268" s="249" t="e">
        <f>VLOOKUP(A268,'2'!A:BF,16,0)</f>
        <v>#N/A</v>
      </c>
      <c r="F268" s="249" t="e">
        <f>VLOOKUP(A268,'2'!A:BF,58,0)</f>
        <v>#N/A</v>
      </c>
      <c r="G268" s="392" t="e">
        <f>VLOOKUP(A268,'2'!A:BF,57,0)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VLOOKUP(A269,'2'!A:BF,2,0)</f>
        <v>#N/A</v>
      </c>
      <c r="C269" s="250" t="e">
        <f>VLOOKUP(A269,'2'!A:BF,4,0)</f>
        <v>#N/A</v>
      </c>
      <c r="D269" s="250" t="e">
        <f>VLOOKUP(A269,'2'!A:BF,5,0)</f>
        <v>#N/A</v>
      </c>
      <c r="E269" s="249" t="e">
        <f>VLOOKUP(A269,'2'!A:BF,16,0)</f>
        <v>#N/A</v>
      </c>
      <c r="F269" s="249" t="e">
        <f>VLOOKUP(A269,'2'!A:BF,58,0)</f>
        <v>#N/A</v>
      </c>
      <c r="G269" s="392" t="e">
        <f>VLOOKUP(A269,'2'!A:BF,57,0)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VLOOKUP(A270,'2'!A:BF,2,0)</f>
        <v>#N/A</v>
      </c>
      <c r="C270" s="250" t="e">
        <f>VLOOKUP(A270,'2'!A:BF,4,0)</f>
        <v>#N/A</v>
      </c>
      <c r="D270" s="250" t="e">
        <f>VLOOKUP(A270,'2'!A:BF,5,0)</f>
        <v>#N/A</v>
      </c>
      <c r="E270" s="249" t="e">
        <f>VLOOKUP(A270,'2'!A:BF,16,0)</f>
        <v>#N/A</v>
      </c>
      <c r="F270" s="249" t="e">
        <f>VLOOKUP(A270,'2'!A:BF,58,0)</f>
        <v>#N/A</v>
      </c>
      <c r="G270" s="392" t="e">
        <f>VLOOKUP(A270,'2'!A:BF,57,0)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VLOOKUP(A271,'2'!A:BF,2,0)</f>
        <v>#N/A</v>
      </c>
      <c r="C271" s="250" t="e">
        <f>VLOOKUP(A271,'2'!A:BF,4,0)</f>
        <v>#N/A</v>
      </c>
      <c r="D271" s="250" t="e">
        <f>VLOOKUP(A271,'2'!A:BF,5,0)</f>
        <v>#N/A</v>
      </c>
      <c r="E271" s="249" t="e">
        <f>VLOOKUP(A271,'2'!A:BF,16,0)</f>
        <v>#N/A</v>
      </c>
      <c r="F271" s="249" t="e">
        <f>VLOOKUP(A271,'2'!A:BF,58,0)</f>
        <v>#N/A</v>
      </c>
      <c r="G271" s="392" t="e">
        <f>VLOOKUP(A271,'2'!A:BF,57,0)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VLOOKUP(A272,'2'!A:BF,2,0)</f>
        <v>#N/A</v>
      </c>
      <c r="C272" s="250" t="e">
        <f>VLOOKUP(A272,'2'!A:BF,4,0)</f>
        <v>#N/A</v>
      </c>
      <c r="D272" s="250" t="e">
        <f>VLOOKUP(A272,'2'!A:BF,5,0)</f>
        <v>#N/A</v>
      </c>
      <c r="E272" s="249" t="e">
        <f>VLOOKUP(A272,'2'!A:BF,16,0)</f>
        <v>#N/A</v>
      </c>
      <c r="F272" s="249" t="e">
        <f>VLOOKUP(A272,'2'!A:BF,58,0)</f>
        <v>#N/A</v>
      </c>
      <c r="G272" s="392" t="e">
        <f>VLOOKUP(A272,'2'!A:BF,57,0)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VLOOKUP(A273,'2'!A:BF,2,0)</f>
        <v>#N/A</v>
      </c>
      <c r="C273" s="250" t="e">
        <f>VLOOKUP(A273,'2'!A:BF,4,0)</f>
        <v>#N/A</v>
      </c>
      <c r="D273" s="250" t="e">
        <f>VLOOKUP(A273,'2'!A:BF,5,0)</f>
        <v>#N/A</v>
      </c>
      <c r="E273" s="249" t="e">
        <f>VLOOKUP(A273,'2'!A:BF,16,0)</f>
        <v>#N/A</v>
      </c>
      <c r="F273" s="249" t="e">
        <f>VLOOKUP(A273,'2'!A:BF,58,0)</f>
        <v>#N/A</v>
      </c>
      <c r="G273" s="392" t="e">
        <f>VLOOKUP(A273,'2'!A:BF,57,0)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VLOOKUP(A274,'2'!A:BF,2,0)</f>
        <v>#N/A</v>
      </c>
      <c r="C274" s="250" t="e">
        <f>VLOOKUP(A274,'2'!A:BF,4,0)</f>
        <v>#N/A</v>
      </c>
      <c r="D274" s="250" t="e">
        <f>VLOOKUP(A274,'2'!A:BF,5,0)</f>
        <v>#N/A</v>
      </c>
      <c r="E274" s="249" t="e">
        <f>VLOOKUP(A274,'2'!A:BF,16,0)</f>
        <v>#N/A</v>
      </c>
      <c r="F274" s="249" t="e">
        <f>VLOOKUP(A274,'2'!A:BF,58,0)</f>
        <v>#N/A</v>
      </c>
      <c r="G274" s="392" t="e">
        <f>VLOOKUP(A274,'2'!A:BF,57,0)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VLOOKUP(A275,'2'!A:BF,2,0)</f>
        <v>#N/A</v>
      </c>
      <c r="C275" s="250" t="e">
        <f>VLOOKUP(A275,'2'!A:BF,4,0)</f>
        <v>#N/A</v>
      </c>
      <c r="D275" s="250" t="e">
        <f>VLOOKUP(A275,'2'!A:BF,5,0)</f>
        <v>#N/A</v>
      </c>
      <c r="E275" s="249" t="e">
        <f>VLOOKUP(A275,'2'!A:BF,16,0)</f>
        <v>#N/A</v>
      </c>
      <c r="F275" s="249" t="e">
        <f>VLOOKUP(A275,'2'!A:BF,58,0)</f>
        <v>#N/A</v>
      </c>
      <c r="G275" s="392" t="e">
        <f>VLOOKUP(A275,'2'!A:BF,57,0)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VLOOKUP(A276,'2'!A:BF,2,0)</f>
        <v>#N/A</v>
      </c>
      <c r="C276" s="250" t="e">
        <f>VLOOKUP(A276,'2'!A:BF,4,0)</f>
        <v>#N/A</v>
      </c>
      <c r="D276" s="250" t="e">
        <f>VLOOKUP(A276,'2'!A:BF,5,0)</f>
        <v>#N/A</v>
      </c>
      <c r="E276" s="249" t="e">
        <f>VLOOKUP(A276,'2'!A:BF,16,0)</f>
        <v>#N/A</v>
      </c>
      <c r="F276" s="249" t="e">
        <f>VLOOKUP(A276,'2'!A:BF,58,0)</f>
        <v>#N/A</v>
      </c>
      <c r="G276" s="392" t="e">
        <f>VLOOKUP(A276,'2'!A:BF,57,0)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VLOOKUP(A277,'2'!A:BF,2,0)</f>
        <v>#N/A</v>
      </c>
      <c r="C277" s="250" t="e">
        <f>VLOOKUP(A277,'2'!A:BF,4,0)</f>
        <v>#N/A</v>
      </c>
      <c r="D277" s="250" t="e">
        <f>VLOOKUP(A277,'2'!A:BF,5,0)</f>
        <v>#N/A</v>
      </c>
      <c r="E277" s="249" t="e">
        <f>VLOOKUP(A277,'2'!A:BF,16,0)</f>
        <v>#N/A</v>
      </c>
      <c r="F277" s="249" t="e">
        <f>VLOOKUP(A277,'2'!A:BF,58,0)</f>
        <v>#N/A</v>
      </c>
      <c r="G277" s="392" t="e">
        <f>VLOOKUP(A277,'2'!A:BF,57,0)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VLOOKUP(A278,'2'!A:BF,2,0)</f>
        <v>#N/A</v>
      </c>
      <c r="C278" s="250" t="e">
        <f>VLOOKUP(A278,'2'!A:BF,4,0)</f>
        <v>#N/A</v>
      </c>
      <c r="D278" s="250" t="e">
        <f>VLOOKUP(A278,'2'!A:BF,5,0)</f>
        <v>#N/A</v>
      </c>
      <c r="E278" s="249" t="e">
        <f>VLOOKUP(A278,'2'!A:BF,16,0)</f>
        <v>#N/A</v>
      </c>
      <c r="F278" s="249" t="e">
        <f>VLOOKUP(A278,'2'!A:BF,58,0)</f>
        <v>#N/A</v>
      </c>
      <c r="G278" s="392" t="e">
        <f>VLOOKUP(A278,'2'!A:BF,57,0)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VLOOKUP(A279,'2'!A:BF,2,0)</f>
        <v>#N/A</v>
      </c>
      <c r="C279" s="250" t="e">
        <f>VLOOKUP(A279,'2'!A:BF,4,0)</f>
        <v>#N/A</v>
      </c>
      <c r="D279" s="250" t="e">
        <f>VLOOKUP(A279,'2'!A:BF,5,0)</f>
        <v>#N/A</v>
      </c>
      <c r="E279" s="249" t="e">
        <f>VLOOKUP(A279,'2'!A:BF,16,0)</f>
        <v>#N/A</v>
      </c>
      <c r="F279" s="249" t="e">
        <f>VLOOKUP(A279,'2'!A:BF,58,0)</f>
        <v>#N/A</v>
      </c>
      <c r="G279" s="392" t="e">
        <f>VLOOKUP(A279,'2'!A:BF,57,0)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VLOOKUP(A280,'2'!A:BF,2,0)</f>
        <v>#N/A</v>
      </c>
      <c r="C280" s="250" t="e">
        <f>VLOOKUP(A280,'2'!A:BF,4,0)</f>
        <v>#N/A</v>
      </c>
      <c r="D280" s="250" t="e">
        <f>VLOOKUP(A280,'2'!A:BF,5,0)</f>
        <v>#N/A</v>
      </c>
      <c r="E280" s="249" t="e">
        <f>VLOOKUP(A280,'2'!A:BF,16,0)</f>
        <v>#N/A</v>
      </c>
      <c r="F280" s="249" t="e">
        <f>VLOOKUP(A280,'2'!A:BF,58,0)</f>
        <v>#N/A</v>
      </c>
      <c r="G280" s="392" t="e">
        <f>VLOOKUP(A280,'2'!A:BF,57,0)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VLOOKUP(A281,'2'!A:BF,2,0)</f>
        <v>#N/A</v>
      </c>
      <c r="C281" s="250" t="e">
        <f>VLOOKUP(A281,'2'!A:BF,4,0)</f>
        <v>#N/A</v>
      </c>
      <c r="D281" s="250" t="e">
        <f>VLOOKUP(A281,'2'!A:BF,5,0)</f>
        <v>#N/A</v>
      </c>
      <c r="E281" s="249" t="e">
        <f>VLOOKUP(A281,'2'!A:BF,16,0)</f>
        <v>#N/A</v>
      </c>
      <c r="F281" s="249" t="e">
        <f>VLOOKUP(A281,'2'!A:BF,58,0)</f>
        <v>#N/A</v>
      </c>
      <c r="G281" s="392" t="e">
        <f>VLOOKUP(A281,'2'!A:BF,57,0)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VLOOKUP(A282,'2'!A:BF,2,0)</f>
        <v>#N/A</v>
      </c>
      <c r="C282" s="250" t="e">
        <f>VLOOKUP(A282,'2'!A:BF,4,0)</f>
        <v>#N/A</v>
      </c>
      <c r="D282" s="250" t="e">
        <f>VLOOKUP(A282,'2'!A:BF,5,0)</f>
        <v>#N/A</v>
      </c>
      <c r="E282" s="249" t="e">
        <f>VLOOKUP(A282,'2'!A:BF,16,0)</f>
        <v>#N/A</v>
      </c>
      <c r="F282" s="249" t="e">
        <f>VLOOKUP(A282,'2'!A:BF,58,0)</f>
        <v>#N/A</v>
      </c>
      <c r="G282" s="392" t="e">
        <f>VLOOKUP(A282,'2'!A:BF,57,0)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VLOOKUP(A283,'2'!A:BF,2,0)</f>
        <v>#N/A</v>
      </c>
      <c r="C283" s="250" t="e">
        <f>VLOOKUP(A283,'2'!A:BF,4,0)</f>
        <v>#N/A</v>
      </c>
      <c r="D283" s="250" t="e">
        <f>VLOOKUP(A283,'2'!A:BF,5,0)</f>
        <v>#N/A</v>
      </c>
      <c r="E283" s="249" t="e">
        <f>VLOOKUP(A283,'2'!A:BF,16,0)</f>
        <v>#N/A</v>
      </c>
      <c r="F283" s="249" t="e">
        <f>VLOOKUP(A283,'2'!A:BF,58,0)</f>
        <v>#N/A</v>
      </c>
      <c r="G283" s="392" t="e">
        <f>VLOOKUP(A283,'2'!A:BF,57,0)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VLOOKUP(A284,'2'!A:BF,2,0)</f>
        <v>#N/A</v>
      </c>
      <c r="C284" s="250" t="e">
        <f>VLOOKUP(A284,'2'!A:BF,4,0)</f>
        <v>#N/A</v>
      </c>
      <c r="D284" s="250" t="e">
        <f>VLOOKUP(A284,'2'!A:BF,5,0)</f>
        <v>#N/A</v>
      </c>
      <c r="E284" s="249" t="e">
        <f>VLOOKUP(A284,'2'!A:BF,16,0)</f>
        <v>#N/A</v>
      </c>
      <c r="F284" s="249" t="e">
        <f>VLOOKUP(A284,'2'!A:BF,58,0)</f>
        <v>#N/A</v>
      </c>
      <c r="G284" s="392" t="e">
        <f>VLOOKUP(A284,'2'!A:BF,57,0)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VLOOKUP(A285,'2'!A:BF,2,0)</f>
        <v>#N/A</v>
      </c>
      <c r="C285" s="250" t="e">
        <f>VLOOKUP(A285,'2'!A:BF,4,0)</f>
        <v>#N/A</v>
      </c>
      <c r="D285" s="250" t="e">
        <f>VLOOKUP(A285,'2'!A:BF,5,0)</f>
        <v>#N/A</v>
      </c>
      <c r="E285" s="249" t="e">
        <f>VLOOKUP(A285,'2'!A:BF,16,0)</f>
        <v>#N/A</v>
      </c>
      <c r="F285" s="249" t="e">
        <f>VLOOKUP(A285,'2'!A:BF,58,0)</f>
        <v>#N/A</v>
      </c>
      <c r="G285" s="392" t="e">
        <f>VLOOKUP(A285,'2'!A:BF,57,0)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VLOOKUP(A286,'2'!A:BF,2,0)</f>
        <v>#N/A</v>
      </c>
      <c r="C286" s="250" t="e">
        <f>VLOOKUP(A286,'2'!A:BF,4,0)</f>
        <v>#N/A</v>
      </c>
      <c r="D286" s="250" t="e">
        <f>VLOOKUP(A286,'2'!A:BF,5,0)</f>
        <v>#N/A</v>
      </c>
      <c r="E286" s="249" t="e">
        <f>VLOOKUP(A286,'2'!A:BF,16,0)</f>
        <v>#N/A</v>
      </c>
      <c r="F286" s="249" t="e">
        <f>VLOOKUP(A286,'2'!A:BF,58,0)</f>
        <v>#N/A</v>
      </c>
      <c r="G286" s="392" t="e">
        <f>VLOOKUP(A286,'2'!A:BF,57,0)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VLOOKUP(A287,'2'!A:BF,2,0)</f>
        <v>#N/A</v>
      </c>
      <c r="C287" s="250" t="e">
        <f>VLOOKUP(A287,'2'!A:BF,4,0)</f>
        <v>#N/A</v>
      </c>
      <c r="D287" s="250" t="e">
        <f>VLOOKUP(A287,'2'!A:BF,5,0)</f>
        <v>#N/A</v>
      </c>
      <c r="E287" s="249" t="e">
        <f>VLOOKUP(A287,'2'!A:BF,16,0)</f>
        <v>#N/A</v>
      </c>
      <c r="F287" s="249" t="e">
        <f>VLOOKUP(A287,'2'!A:BF,58,0)</f>
        <v>#N/A</v>
      </c>
      <c r="G287" s="392" t="e">
        <f>VLOOKUP(A287,'2'!A:BF,57,0)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VLOOKUP(A288,'2'!A:BF,2,0)</f>
        <v>#N/A</v>
      </c>
      <c r="C288" s="250" t="e">
        <f>VLOOKUP(A288,'2'!A:BF,4,0)</f>
        <v>#N/A</v>
      </c>
      <c r="D288" s="250" t="e">
        <f>VLOOKUP(A288,'2'!A:BF,5,0)</f>
        <v>#N/A</v>
      </c>
      <c r="E288" s="249" t="e">
        <f>VLOOKUP(A288,'2'!A:BF,16,0)</f>
        <v>#N/A</v>
      </c>
      <c r="F288" s="249" t="e">
        <f>VLOOKUP(A288,'2'!A:BF,58,0)</f>
        <v>#N/A</v>
      </c>
      <c r="G288" s="392" t="e">
        <f>VLOOKUP(A288,'2'!A:BF,57,0)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VLOOKUP(A289,'2'!A:BF,2,0)</f>
        <v>#N/A</v>
      </c>
      <c r="C289" s="250" t="e">
        <f>VLOOKUP(A289,'2'!A:BF,4,0)</f>
        <v>#N/A</v>
      </c>
      <c r="D289" s="250" t="e">
        <f>VLOOKUP(A289,'2'!A:BF,5,0)</f>
        <v>#N/A</v>
      </c>
      <c r="E289" s="249" t="e">
        <f>VLOOKUP(A289,'2'!A:BF,16,0)</f>
        <v>#N/A</v>
      </c>
      <c r="F289" s="249" t="e">
        <f>VLOOKUP(A289,'2'!A:BF,58,0)</f>
        <v>#N/A</v>
      </c>
      <c r="G289" s="392" t="e">
        <f>VLOOKUP(A289,'2'!A:BF,57,0)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VLOOKUP(A290,'2'!A:BF,2,0)</f>
        <v>#N/A</v>
      </c>
      <c r="C290" s="250" t="e">
        <f>VLOOKUP(A290,'2'!A:BF,4,0)</f>
        <v>#N/A</v>
      </c>
      <c r="D290" s="250" t="e">
        <f>VLOOKUP(A290,'2'!A:BF,5,0)</f>
        <v>#N/A</v>
      </c>
      <c r="E290" s="249" t="e">
        <f>VLOOKUP(A290,'2'!A:BF,16,0)</f>
        <v>#N/A</v>
      </c>
      <c r="F290" s="249" t="e">
        <f>VLOOKUP(A290,'2'!A:BF,58,0)</f>
        <v>#N/A</v>
      </c>
      <c r="G290" s="392" t="e">
        <f>VLOOKUP(A290,'2'!A:BF,57,0)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VLOOKUP(A291,'2'!A:BF,2,0)</f>
        <v>#N/A</v>
      </c>
      <c r="C291" s="250" t="e">
        <f>VLOOKUP(A291,'2'!A:BF,4,0)</f>
        <v>#N/A</v>
      </c>
      <c r="D291" s="250" t="e">
        <f>VLOOKUP(A291,'2'!A:BF,5,0)</f>
        <v>#N/A</v>
      </c>
      <c r="E291" s="249" t="e">
        <f>VLOOKUP(A291,'2'!A:BF,16,0)</f>
        <v>#N/A</v>
      </c>
      <c r="F291" s="249" t="e">
        <f>VLOOKUP(A291,'2'!A:BF,58,0)</f>
        <v>#N/A</v>
      </c>
      <c r="G291" s="392" t="e">
        <f>VLOOKUP(A291,'2'!A:BF,57,0)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VLOOKUP(A292,'2'!A:BF,2,0)</f>
        <v>#N/A</v>
      </c>
      <c r="C292" s="250" t="e">
        <f>VLOOKUP(A292,'2'!A:BF,4,0)</f>
        <v>#N/A</v>
      </c>
      <c r="D292" s="250" t="e">
        <f>VLOOKUP(A292,'2'!A:BF,5,0)</f>
        <v>#N/A</v>
      </c>
      <c r="E292" s="249" t="e">
        <f>VLOOKUP(A292,'2'!A:BF,16,0)</f>
        <v>#N/A</v>
      </c>
      <c r="F292" s="249" t="e">
        <f>VLOOKUP(A292,'2'!A:BF,58,0)</f>
        <v>#N/A</v>
      </c>
      <c r="G292" s="392" t="e">
        <f>VLOOKUP(A292,'2'!A:BF,57,0)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VLOOKUP(A293,'2'!A:BF,2,0)</f>
        <v>#N/A</v>
      </c>
      <c r="C293" s="250" t="e">
        <f>VLOOKUP(A293,'2'!A:BF,4,0)</f>
        <v>#N/A</v>
      </c>
      <c r="D293" s="250" t="e">
        <f>VLOOKUP(A293,'2'!A:BF,5,0)</f>
        <v>#N/A</v>
      </c>
      <c r="E293" s="249" t="e">
        <f>VLOOKUP(A293,'2'!A:BF,16,0)</f>
        <v>#N/A</v>
      </c>
      <c r="F293" s="249" t="e">
        <f>VLOOKUP(A293,'2'!A:BF,58,0)</f>
        <v>#N/A</v>
      </c>
      <c r="G293" s="392" t="e">
        <f>VLOOKUP(A293,'2'!A:BF,57,0)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VLOOKUP(A294,'2'!A:BF,2,0)</f>
        <v>#N/A</v>
      </c>
      <c r="C294" s="250" t="e">
        <f>VLOOKUP(A294,'2'!A:BF,4,0)</f>
        <v>#N/A</v>
      </c>
      <c r="D294" s="250" t="e">
        <f>VLOOKUP(A294,'2'!A:BF,5,0)</f>
        <v>#N/A</v>
      </c>
      <c r="E294" s="249" t="e">
        <f>VLOOKUP(A294,'2'!A:BF,16,0)</f>
        <v>#N/A</v>
      </c>
      <c r="F294" s="249" t="e">
        <f>VLOOKUP(A294,'2'!A:BF,58,0)</f>
        <v>#N/A</v>
      </c>
      <c r="G294" s="392" t="e">
        <f>VLOOKUP(A294,'2'!A:BF,57,0)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VLOOKUP(A295,'2'!A:BF,2,0)</f>
        <v>#N/A</v>
      </c>
      <c r="C295" s="250" t="e">
        <f>VLOOKUP(A295,'2'!A:BF,4,0)</f>
        <v>#N/A</v>
      </c>
      <c r="D295" s="250" t="e">
        <f>VLOOKUP(A295,'2'!A:BF,5,0)</f>
        <v>#N/A</v>
      </c>
      <c r="E295" s="249" t="e">
        <f>VLOOKUP(A295,'2'!A:BF,16,0)</f>
        <v>#N/A</v>
      </c>
      <c r="F295" s="249" t="e">
        <f>VLOOKUP(A295,'2'!A:BF,58,0)</f>
        <v>#N/A</v>
      </c>
      <c r="G295" s="392" t="e">
        <f>VLOOKUP(A295,'2'!A:BF,57,0)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VLOOKUP(A296,'2'!A:BF,2,0)</f>
        <v>#N/A</v>
      </c>
      <c r="C296" s="250" t="e">
        <f>VLOOKUP(A296,'2'!A:BF,4,0)</f>
        <v>#N/A</v>
      </c>
      <c r="D296" s="250" t="e">
        <f>VLOOKUP(A296,'2'!A:BF,5,0)</f>
        <v>#N/A</v>
      </c>
      <c r="E296" s="249" t="e">
        <f>VLOOKUP(A296,'2'!A:BF,16,0)</f>
        <v>#N/A</v>
      </c>
      <c r="F296" s="249" t="e">
        <f>VLOOKUP(A296,'2'!A:BF,58,0)</f>
        <v>#N/A</v>
      </c>
      <c r="G296" s="392" t="e">
        <f>VLOOKUP(A296,'2'!A:BF,57,0)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VLOOKUP(A297,'2'!A:BF,2,0)</f>
        <v>#N/A</v>
      </c>
      <c r="C297" s="250" t="e">
        <f>VLOOKUP(A297,'2'!A:BF,4,0)</f>
        <v>#N/A</v>
      </c>
      <c r="D297" s="250" t="e">
        <f>VLOOKUP(A297,'2'!A:BF,5,0)</f>
        <v>#N/A</v>
      </c>
      <c r="E297" s="249" t="e">
        <f>VLOOKUP(A297,'2'!A:BF,16,0)</f>
        <v>#N/A</v>
      </c>
      <c r="F297" s="249" t="e">
        <f>VLOOKUP(A297,'2'!A:BF,58,0)</f>
        <v>#N/A</v>
      </c>
      <c r="G297" s="392" t="e">
        <f>VLOOKUP(A297,'2'!A:BF,57,0)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VLOOKUP(A298,'2'!A:BF,2,0)</f>
        <v>#N/A</v>
      </c>
      <c r="C298" s="250" t="e">
        <f>VLOOKUP(A298,'2'!A:BF,4,0)</f>
        <v>#N/A</v>
      </c>
      <c r="D298" s="250" t="e">
        <f>VLOOKUP(A298,'2'!A:BF,5,0)</f>
        <v>#N/A</v>
      </c>
      <c r="E298" s="249" t="e">
        <f>VLOOKUP(A298,'2'!A:BF,16,0)</f>
        <v>#N/A</v>
      </c>
      <c r="F298" s="249" t="e">
        <f>VLOOKUP(A298,'2'!A:BF,58,0)</f>
        <v>#N/A</v>
      </c>
      <c r="G298" s="392" t="e">
        <f>VLOOKUP(A298,'2'!A:BF,57,0)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VLOOKUP(A299,'2'!A:BF,2,0)</f>
        <v>#N/A</v>
      </c>
      <c r="C299" s="250" t="e">
        <f>VLOOKUP(A299,'2'!A:BF,4,0)</f>
        <v>#N/A</v>
      </c>
      <c r="D299" s="250" t="e">
        <f>VLOOKUP(A299,'2'!A:BF,5,0)</f>
        <v>#N/A</v>
      </c>
      <c r="E299" s="249" t="e">
        <f>VLOOKUP(A299,'2'!A:BF,16,0)</f>
        <v>#N/A</v>
      </c>
      <c r="F299" s="249" t="e">
        <f>VLOOKUP(A299,'2'!A:BF,58,0)</f>
        <v>#N/A</v>
      </c>
      <c r="G299" s="392" t="e">
        <f>VLOOKUP(A299,'2'!A:BF,57,0)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VLOOKUP(A300,'2'!A:BF,2,0)</f>
        <v>#N/A</v>
      </c>
      <c r="C300" s="250" t="e">
        <f>VLOOKUP(A300,'2'!A:BF,4,0)</f>
        <v>#N/A</v>
      </c>
      <c r="D300" s="250" t="e">
        <f>VLOOKUP(A300,'2'!A:BF,5,0)</f>
        <v>#N/A</v>
      </c>
      <c r="E300" s="249" t="e">
        <f>VLOOKUP(A300,'2'!A:BF,16,0)</f>
        <v>#N/A</v>
      </c>
      <c r="F300" s="249" t="e">
        <f>VLOOKUP(A300,'2'!A:BF,58,0)</f>
        <v>#N/A</v>
      </c>
      <c r="G300" s="392" t="e">
        <f>VLOOKUP(A300,'2'!A:BF,57,0)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VLOOKUP(A301,'2'!A:BF,2,0)</f>
        <v>#N/A</v>
      </c>
      <c r="C301" s="250" t="e">
        <f>VLOOKUP(A301,'2'!A:BF,4,0)</f>
        <v>#N/A</v>
      </c>
      <c r="D301" s="250" t="e">
        <f>VLOOKUP(A301,'2'!A:BF,5,0)</f>
        <v>#N/A</v>
      </c>
      <c r="E301" s="249" t="e">
        <f>VLOOKUP(A301,'2'!A:BF,16,0)</f>
        <v>#N/A</v>
      </c>
      <c r="F301" s="249" t="e">
        <f>VLOOKUP(A301,'2'!A:BF,58,0)</f>
        <v>#N/A</v>
      </c>
      <c r="G301" s="392" t="e">
        <f>VLOOKUP(A301,'2'!A:BF,57,0)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VLOOKUP(A302,'2'!A:BF,2,0)</f>
        <v>#N/A</v>
      </c>
      <c r="C302" s="250" t="e">
        <f>VLOOKUP(A302,'2'!A:BF,4,0)</f>
        <v>#N/A</v>
      </c>
      <c r="D302" s="250" t="e">
        <f>VLOOKUP(A302,'2'!A:BF,5,0)</f>
        <v>#N/A</v>
      </c>
      <c r="E302" s="249" t="e">
        <f>VLOOKUP(A302,'2'!A:BF,16,0)</f>
        <v>#N/A</v>
      </c>
      <c r="F302" s="249" t="e">
        <f>VLOOKUP(A302,'2'!A:BF,58,0)</f>
        <v>#N/A</v>
      </c>
      <c r="G302" s="392" t="e">
        <f>VLOOKUP(A302,'2'!A:BF,57,0)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VLOOKUP(A303,'2'!A:BF,2,0)</f>
        <v>#N/A</v>
      </c>
      <c r="C303" s="250" t="e">
        <f>VLOOKUP(A303,'2'!A:BF,4,0)</f>
        <v>#N/A</v>
      </c>
      <c r="D303" s="250" t="e">
        <f>VLOOKUP(A303,'2'!A:BF,5,0)</f>
        <v>#N/A</v>
      </c>
      <c r="E303" s="249" t="e">
        <f>VLOOKUP(A303,'2'!A:BF,16,0)</f>
        <v>#N/A</v>
      </c>
      <c r="F303" s="249" t="e">
        <f>VLOOKUP(A303,'2'!A:BF,58,0)</f>
        <v>#N/A</v>
      </c>
      <c r="G303" s="392" t="e">
        <f>VLOOKUP(A303,'2'!A:BF,57,0)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VLOOKUP(A304,'2'!A:BF,2,0)</f>
        <v>#N/A</v>
      </c>
      <c r="C304" s="250" t="e">
        <f>VLOOKUP(A304,'2'!A:BF,4,0)</f>
        <v>#N/A</v>
      </c>
      <c r="D304" s="250" t="e">
        <f>VLOOKUP(A304,'2'!A:BF,5,0)</f>
        <v>#N/A</v>
      </c>
      <c r="E304" s="249" t="e">
        <f>VLOOKUP(A304,'2'!A:BF,16,0)</f>
        <v>#N/A</v>
      </c>
      <c r="F304" s="249" t="e">
        <f>VLOOKUP(A304,'2'!A:BF,58,0)</f>
        <v>#N/A</v>
      </c>
      <c r="G304" s="392" t="e">
        <f>VLOOKUP(A304,'2'!A:BF,57,0)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VLOOKUP(A305,'2'!A:BF,2,0)</f>
        <v>#N/A</v>
      </c>
      <c r="C305" s="250" t="e">
        <f>VLOOKUP(A305,'2'!A:BF,4,0)</f>
        <v>#N/A</v>
      </c>
      <c r="D305" s="250" t="e">
        <f>VLOOKUP(A305,'2'!A:BF,5,0)</f>
        <v>#N/A</v>
      </c>
      <c r="E305" s="249" t="e">
        <f>VLOOKUP(A305,'2'!A:BF,16,0)</f>
        <v>#N/A</v>
      </c>
      <c r="F305" s="249" t="e">
        <f>VLOOKUP(A305,'2'!A:BF,58,0)</f>
        <v>#N/A</v>
      </c>
      <c r="G305" s="392" t="e">
        <f>VLOOKUP(A305,'2'!A:BF,57,0)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VLOOKUP(A306,'2'!A:BF,2,0)</f>
        <v>#N/A</v>
      </c>
      <c r="C306" s="250" t="e">
        <f>VLOOKUP(A306,'2'!A:BF,4,0)</f>
        <v>#N/A</v>
      </c>
      <c r="D306" s="250" t="e">
        <f>VLOOKUP(A306,'2'!A:BF,5,0)</f>
        <v>#N/A</v>
      </c>
      <c r="E306" s="249" t="e">
        <f>VLOOKUP(A306,'2'!A:BF,16,0)</f>
        <v>#N/A</v>
      </c>
      <c r="F306" s="249" t="e">
        <f>VLOOKUP(A306,'2'!A:BF,58,0)</f>
        <v>#N/A</v>
      </c>
      <c r="G306" s="392" t="e">
        <f>VLOOKUP(A306,'2'!A:BF,57,0)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VLOOKUP(A307,'2'!A:BF,2,0)</f>
        <v>#N/A</v>
      </c>
      <c r="C307" s="250" t="e">
        <f>VLOOKUP(A307,'2'!A:BF,4,0)</f>
        <v>#N/A</v>
      </c>
      <c r="D307" s="250" t="e">
        <f>VLOOKUP(A307,'2'!A:BF,5,0)</f>
        <v>#N/A</v>
      </c>
      <c r="E307" s="249" t="e">
        <f>VLOOKUP(A307,'2'!A:BF,16,0)</f>
        <v>#N/A</v>
      </c>
      <c r="F307" s="249" t="e">
        <f>VLOOKUP(A307,'2'!A:BF,58,0)</f>
        <v>#N/A</v>
      </c>
      <c r="G307" s="392" t="e">
        <f>VLOOKUP(A307,'2'!A:BF,57,0)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VLOOKUP(A308,'2'!A:BF,2,0)</f>
        <v>#N/A</v>
      </c>
      <c r="C308" s="250" t="e">
        <f>VLOOKUP(A308,'2'!A:BF,4,0)</f>
        <v>#N/A</v>
      </c>
      <c r="D308" s="250" t="e">
        <f>VLOOKUP(A308,'2'!A:BF,5,0)</f>
        <v>#N/A</v>
      </c>
      <c r="E308" s="249" t="e">
        <f>VLOOKUP(A308,'2'!A:BF,16,0)</f>
        <v>#N/A</v>
      </c>
      <c r="F308" s="249" t="e">
        <f>VLOOKUP(A308,'2'!A:BF,58,0)</f>
        <v>#N/A</v>
      </c>
      <c r="G308" s="392" t="e">
        <f>VLOOKUP(A308,'2'!A:BF,57,0)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VLOOKUP(A309,'2'!A:BF,2,0)</f>
        <v>#N/A</v>
      </c>
      <c r="C309" s="250" t="e">
        <f>VLOOKUP(A309,'2'!A:BF,4,0)</f>
        <v>#N/A</v>
      </c>
      <c r="D309" s="250" t="e">
        <f>VLOOKUP(A309,'2'!A:BF,5,0)</f>
        <v>#N/A</v>
      </c>
      <c r="E309" s="249" t="e">
        <f>VLOOKUP(A309,'2'!A:BF,16,0)</f>
        <v>#N/A</v>
      </c>
      <c r="F309" s="249" t="e">
        <f>VLOOKUP(A309,'2'!A:BF,58,0)</f>
        <v>#N/A</v>
      </c>
      <c r="G309" s="392" t="e">
        <f>VLOOKUP(A309,'2'!A:BF,57,0)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VLOOKUP(A310,'2'!A:BF,2,0)</f>
        <v>#N/A</v>
      </c>
      <c r="C310" s="250" t="e">
        <f>VLOOKUP(A310,'2'!A:BF,4,0)</f>
        <v>#N/A</v>
      </c>
      <c r="D310" s="250" t="e">
        <f>VLOOKUP(A310,'2'!A:BF,5,0)</f>
        <v>#N/A</v>
      </c>
      <c r="E310" s="249" t="e">
        <f>VLOOKUP(A310,'2'!A:BF,16,0)</f>
        <v>#N/A</v>
      </c>
      <c r="F310" s="249" t="e">
        <f>VLOOKUP(A310,'2'!A:BF,58,0)</f>
        <v>#N/A</v>
      </c>
      <c r="G310" s="392" t="e">
        <f>VLOOKUP(A310,'2'!A:BF,57,0)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VLOOKUP(A311,'2'!A:BF,2,0)</f>
        <v>#N/A</v>
      </c>
      <c r="C311" s="250" t="e">
        <f>VLOOKUP(A311,'2'!A:BF,4,0)</f>
        <v>#N/A</v>
      </c>
      <c r="D311" s="250" t="e">
        <f>VLOOKUP(A311,'2'!A:BF,5,0)</f>
        <v>#N/A</v>
      </c>
      <c r="E311" s="249" t="e">
        <f>VLOOKUP(A311,'2'!A:BF,16,0)</f>
        <v>#N/A</v>
      </c>
      <c r="F311" s="249" t="e">
        <f>VLOOKUP(A311,'2'!A:BF,58,0)</f>
        <v>#N/A</v>
      </c>
      <c r="G311" s="392" t="e">
        <f>VLOOKUP(A311,'2'!A:BF,57,0)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VLOOKUP(A312,'2'!A:BF,2,0)</f>
        <v>#N/A</v>
      </c>
      <c r="C312" s="250" t="e">
        <f>VLOOKUP(A312,'2'!A:BF,4,0)</f>
        <v>#N/A</v>
      </c>
      <c r="D312" s="250" t="e">
        <f>VLOOKUP(A312,'2'!A:BF,5,0)</f>
        <v>#N/A</v>
      </c>
      <c r="E312" s="249" t="e">
        <f>VLOOKUP(A312,'2'!A:BF,16,0)</f>
        <v>#N/A</v>
      </c>
      <c r="F312" s="249" t="e">
        <f>VLOOKUP(A312,'2'!A:BF,58,0)</f>
        <v>#N/A</v>
      </c>
      <c r="G312" s="392" t="e">
        <f>VLOOKUP(A312,'2'!A:BF,57,0)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VLOOKUP(A313,'2'!A:BF,2,0)</f>
        <v>#N/A</v>
      </c>
      <c r="C313" s="250" t="e">
        <f>VLOOKUP(A313,'2'!A:BF,4,0)</f>
        <v>#N/A</v>
      </c>
      <c r="D313" s="250" t="e">
        <f>VLOOKUP(A313,'2'!A:BF,5,0)</f>
        <v>#N/A</v>
      </c>
      <c r="E313" s="249" t="e">
        <f>VLOOKUP(A313,'2'!A:BF,16,0)</f>
        <v>#N/A</v>
      </c>
      <c r="F313" s="249" t="e">
        <f>VLOOKUP(A313,'2'!A:BF,58,0)</f>
        <v>#N/A</v>
      </c>
      <c r="G313" s="392" t="e">
        <f>VLOOKUP(A313,'2'!A:BF,57,0)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VLOOKUP(A314,'2'!A:BF,2,0)</f>
        <v>#N/A</v>
      </c>
      <c r="C314" s="250" t="e">
        <f>VLOOKUP(A314,'2'!A:BF,4,0)</f>
        <v>#N/A</v>
      </c>
      <c r="D314" s="250" t="e">
        <f>VLOOKUP(A314,'2'!A:BF,5,0)</f>
        <v>#N/A</v>
      </c>
      <c r="E314" s="249" t="e">
        <f>VLOOKUP(A314,'2'!A:BF,16,0)</f>
        <v>#N/A</v>
      </c>
      <c r="F314" s="249" t="e">
        <f>VLOOKUP(A314,'2'!A:BF,58,0)</f>
        <v>#N/A</v>
      </c>
      <c r="G314" s="392" t="e">
        <f>VLOOKUP(A314,'2'!A:BF,57,0)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D33" sqref="D33"/>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6" t="s">
        <v>2694</v>
      </c>
      <c r="C81" s="485" t="s">
        <v>2850</v>
      </c>
      <c r="D81" s="461"/>
      <c r="E81" s="461"/>
      <c r="F81" s="460" t="s">
        <v>2848</v>
      </c>
      <c r="G81" s="461"/>
      <c r="H81" s="462"/>
      <c r="I81" s="463">
        <v>6</v>
      </c>
      <c r="J81" s="462"/>
      <c r="K81" s="462"/>
    </row>
    <row r="82" spans="2:22" ht="12.75" customHeight="1">
      <c r="B82" s="487"/>
      <c r="C82" s="487"/>
      <c r="D82" s="464"/>
      <c r="E82" s="464"/>
      <c r="F82" s="464"/>
      <c r="G82" s="464"/>
      <c r="H82" s="465">
        <v>2</v>
      </c>
      <c r="I82" s="465">
        <v>6</v>
      </c>
      <c r="J82" s="466"/>
      <c r="K82" s="466"/>
    </row>
    <row r="83" spans="2:22" ht="12.75" customHeight="1">
      <c r="B83" s="484"/>
      <c r="C83" s="484"/>
      <c r="D83" s="467"/>
      <c r="E83" s="468" t="s">
        <v>2848</v>
      </c>
      <c r="F83" s="467"/>
      <c r="G83" s="467"/>
      <c r="H83" s="469"/>
      <c r="I83" s="470">
        <v>12</v>
      </c>
      <c r="J83" s="469"/>
      <c r="K83" s="469"/>
    </row>
    <row r="84" spans="2:22" ht="12.75" customHeight="1">
      <c r="B84" s="486" t="s">
        <v>2703</v>
      </c>
      <c r="C84" s="485" t="s">
        <v>2851</v>
      </c>
      <c r="D84" s="461"/>
      <c r="E84" s="461"/>
      <c r="F84" s="460" t="s">
        <v>2848</v>
      </c>
      <c r="G84" s="461"/>
      <c r="H84" s="462"/>
      <c r="I84" s="463">
        <v>12</v>
      </c>
      <c r="J84" s="462"/>
      <c r="K84" s="462"/>
    </row>
    <row r="85" spans="2:22" ht="12.75" customHeight="1">
      <c r="B85" s="487"/>
      <c r="C85" s="487"/>
      <c r="D85" s="464"/>
      <c r="E85" s="464"/>
      <c r="F85" s="464"/>
      <c r="G85" s="464"/>
      <c r="H85" s="465">
        <v>3</v>
      </c>
      <c r="I85" s="465">
        <v>6</v>
      </c>
      <c r="J85" s="466"/>
      <c r="K85" s="466"/>
    </row>
    <row r="86" spans="2:22" ht="12.75" customHeight="1">
      <c r="B86" s="484"/>
      <c r="C86" s="484"/>
      <c r="D86" s="467"/>
      <c r="E86" s="468" t="s">
        <v>2848</v>
      </c>
      <c r="F86" s="467"/>
      <c r="G86" s="467"/>
      <c r="H86" s="469"/>
      <c r="I86" s="470">
        <v>24</v>
      </c>
      <c r="J86" s="469"/>
      <c r="K86" s="469"/>
    </row>
    <row r="87" spans="2:22" ht="12.75" customHeight="1">
      <c r="B87" s="486" t="s">
        <v>2713</v>
      </c>
      <c r="C87" s="485" t="s">
        <v>2852</v>
      </c>
      <c r="D87" s="461"/>
      <c r="E87" s="461"/>
      <c r="F87" s="460" t="s">
        <v>2848</v>
      </c>
      <c r="G87" s="461"/>
      <c r="H87" s="462"/>
      <c r="I87" s="463">
        <v>18</v>
      </c>
      <c r="J87" s="462"/>
      <c r="K87" s="462"/>
    </row>
    <row r="88" spans="2:22" ht="12.75" customHeight="1">
      <c r="B88" s="487"/>
      <c r="C88" s="487"/>
      <c r="D88" s="464"/>
      <c r="E88" s="464"/>
      <c r="F88" s="464"/>
      <c r="G88" s="464"/>
      <c r="H88" s="465">
        <v>4</v>
      </c>
      <c r="I88" s="465">
        <v>6</v>
      </c>
      <c r="J88" s="466"/>
      <c r="K88" s="466"/>
    </row>
    <row r="89" spans="2:22" ht="12.75" customHeight="1">
      <c r="B89" s="484"/>
      <c r="C89" s="484"/>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6" t="s">
        <v>2733</v>
      </c>
      <c r="C92" s="485" t="s">
        <v>2858</v>
      </c>
      <c r="D92" s="461"/>
      <c r="E92" s="461"/>
      <c r="F92" s="461"/>
      <c r="G92" s="460" t="s">
        <v>2848</v>
      </c>
      <c r="H92" s="462"/>
      <c r="I92" s="463" t="s">
        <v>2859</v>
      </c>
      <c r="J92" s="463" t="s">
        <v>2860</v>
      </c>
      <c r="K92" s="462"/>
      <c r="P92" s="428" t="s">
        <v>188</v>
      </c>
    </row>
    <row r="93" spans="2:22" ht="12.75" customHeight="1">
      <c r="B93" s="484"/>
      <c r="C93" s="484"/>
      <c r="D93" s="464"/>
      <c r="E93" s="464"/>
      <c r="F93" s="464"/>
      <c r="G93" s="471" t="s">
        <v>2848</v>
      </c>
      <c r="H93" s="466"/>
      <c r="I93" s="465">
        <v>6</v>
      </c>
      <c r="J93" s="465" t="s">
        <v>2860</v>
      </c>
      <c r="K93" s="465" t="s">
        <v>2848</v>
      </c>
      <c r="P93" s="428" t="s">
        <v>127</v>
      </c>
    </row>
    <row r="94" spans="2:22" ht="12.75" customHeight="1">
      <c r="B94" s="486" t="s">
        <v>2738</v>
      </c>
      <c r="C94" s="485" t="s">
        <v>2861</v>
      </c>
      <c r="D94" s="461"/>
      <c r="E94" s="461"/>
      <c r="F94" s="461"/>
      <c r="G94" s="460" t="s">
        <v>2848</v>
      </c>
      <c r="H94" s="462"/>
      <c r="I94" s="463" t="s">
        <v>2862</v>
      </c>
      <c r="J94" s="463" t="s">
        <v>2863</v>
      </c>
      <c r="K94" s="462"/>
      <c r="P94" s="428" t="s">
        <v>244</v>
      </c>
    </row>
    <row r="95" spans="2:22" ht="12.75" customHeight="1">
      <c r="B95" s="484"/>
      <c r="C95" s="484"/>
      <c r="D95" s="464"/>
      <c r="E95" s="464"/>
      <c r="F95" s="464"/>
      <c r="G95" s="471" t="s">
        <v>2848</v>
      </c>
      <c r="H95" s="466"/>
      <c r="I95" s="465">
        <v>12</v>
      </c>
      <c r="J95" s="465" t="s">
        <v>2863</v>
      </c>
      <c r="K95" s="465" t="s">
        <v>2848</v>
      </c>
      <c r="P95" s="428" t="s">
        <v>117</v>
      </c>
    </row>
    <row r="96" spans="2:22" ht="12.75" customHeight="1">
      <c r="B96" s="486" t="s">
        <v>2744</v>
      </c>
      <c r="C96" s="485" t="s">
        <v>2864</v>
      </c>
      <c r="D96" s="461"/>
      <c r="E96" s="461"/>
      <c r="F96" s="461"/>
      <c r="G96" s="460" t="s">
        <v>2848</v>
      </c>
      <c r="H96" s="462"/>
      <c r="I96" s="463" t="s">
        <v>2865</v>
      </c>
      <c r="J96" s="463" t="s">
        <v>2866</v>
      </c>
      <c r="K96" s="463" t="s">
        <v>2848</v>
      </c>
      <c r="P96" s="428" t="s">
        <v>153</v>
      </c>
    </row>
    <row r="97" spans="2:16" ht="12.75" customHeight="1">
      <c r="B97" s="484"/>
      <c r="C97" s="484"/>
      <c r="D97" s="464"/>
      <c r="E97" s="464"/>
      <c r="F97" s="464"/>
      <c r="G97" s="471" t="s">
        <v>2848</v>
      </c>
      <c r="H97" s="466"/>
      <c r="I97" s="465" t="s">
        <v>2867</v>
      </c>
      <c r="J97" s="465" t="s">
        <v>2866</v>
      </c>
      <c r="K97" s="466"/>
      <c r="P97" s="428" t="s">
        <v>1255</v>
      </c>
    </row>
    <row r="98" spans="2:16" ht="12.75" customHeight="1">
      <c r="B98" s="486" t="s">
        <v>2750</v>
      </c>
      <c r="C98" s="483" t="s">
        <v>2868</v>
      </c>
      <c r="D98" s="461"/>
      <c r="E98" s="461"/>
      <c r="F98" s="461"/>
      <c r="G98" s="460" t="s">
        <v>2848</v>
      </c>
      <c r="H98" s="462"/>
      <c r="I98" s="463" t="s">
        <v>2869</v>
      </c>
      <c r="J98" s="463" t="s">
        <v>2870</v>
      </c>
      <c r="K98" s="463" t="s">
        <v>2848</v>
      </c>
      <c r="P98" s="223" t="s">
        <v>170</v>
      </c>
    </row>
    <row r="99" spans="2:16" ht="12.75" customHeight="1">
      <c r="B99" s="484"/>
      <c r="C99" s="484"/>
      <c r="D99" s="464"/>
      <c r="E99" s="464"/>
      <c r="F99" s="464"/>
      <c r="G99" s="471" t="s">
        <v>2848</v>
      </c>
      <c r="H99" s="466"/>
      <c r="I99" s="465" t="s">
        <v>2871</v>
      </c>
      <c r="J99" s="465" t="s">
        <v>2870</v>
      </c>
      <c r="K99" s="466"/>
      <c r="P99" s="427" t="s">
        <v>2872</v>
      </c>
    </row>
    <row r="100" spans="2:16" ht="12.75" customHeight="1">
      <c r="B100" s="486" t="s">
        <v>2755</v>
      </c>
      <c r="C100" s="483" t="s">
        <v>2873</v>
      </c>
      <c r="D100" s="461"/>
      <c r="E100" s="461"/>
      <c r="F100" s="461"/>
      <c r="G100" s="460" t="s">
        <v>2848</v>
      </c>
      <c r="H100" s="462"/>
      <c r="I100" s="463" t="s">
        <v>2874</v>
      </c>
      <c r="J100" s="463" t="s">
        <v>2875</v>
      </c>
      <c r="K100" s="463" t="s">
        <v>2848</v>
      </c>
      <c r="P100" s="223" t="s">
        <v>2876</v>
      </c>
    </row>
    <row r="101" spans="2:16" ht="12.75" customHeight="1">
      <c r="B101" s="484"/>
      <c r="C101" s="484"/>
      <c r="D101" s="464"/>
      <c r="E101" s="464"/>
      <c r="F101" s="464"/>
      <c r="G101" s="471" t="s">
        <v>2848</v>
      </c>
      <c r="H101" s="466"/>
      <c r="I101" s="465" t="s">
        <v>2877</v>
      </c>
      <c r="J101" s="465" t="s">
        <v>2875</v>
      </c>
      <c r="K101" s="466"/>
      <c r="P101" s="223" t="s">
        <v>2878</v>
      </c>
    </row>
    <row r="102" spans="2:16" ht="12.75" customHeight="1">
      <c r="B102" s="486" t="s">
        <v>2759</v>
      </c>
      <c r="C102" s="483" t="s">
        <v>2879</v>
      </c>
      <c r="D102" s="461"/>
      <c r="E102" s="461"/>
      <c r="F102" s="461"/>
      <c r="G102" s="460" t="s">
        <v>2848</v>
      </c>
      <c r="H102" s="462"/>
      <c r="I102" s="463" t="s">
        <v>2880</v>
      </c>
      <c r="J102" s="463" t="s">
        <v>2881</v>
      </c>
      <c r="K102" s="463" t="s">
        <v>2848</v>
      </c>
      <c r="P102" s="427" t="s">
        <v>2882</v>
      </c>
    </row>
    <row r="103" spans="2:16" ht="12.75" customHeight="1">
      <c r="B103" s="484"/>
      <c r="C103" s="484"/>
      <c r="D103" s="464"/>
      <c r="E103" s="464"/>
      <c r="F103" s="464"/>
      <c r="G103" s="471" t="s">
        <v>2848</v>
      </c>
      <c r="H103" s="466"/>
      <c r="I103" s="465" t="s">
        <v>2883</v>
      </c>
      <c r="J103" s="465" t="s">
        <v>2881</v>
      </c>
      <c r="K103" s="466"/>
      <c r="P103" s="223" t="s">
        <v>2884</v>
      </c>
    </row>
    <row r="104" spans="2:16" ht="12.75" customHeight="1">
      <c r="B104" s="486" t="s">
        <v>2763</v>
      </c>
      <c r="C104" s="483" t="s">
        <v>2885</v>
      </c>
      <c r="D104" s="461"/>
      <c r="E104" s="461"/>
      <c r="F104" s="461"/>
      <c r="G104" s="460" t="s">
        <v>2848</v>
      </c>
      <c r="H104" s="462"/>
      <c r="I104" s="463" t="s">
        <v>2886</v>
      </c>
      <c r="J104" s="463" t="s">
        <v>2887</v>
      </c>
      <c r="K104" s="463" t="s">
        <v>2848</v>
      </c>
      <c r="P104" s="427" t="s">
        <v>2888</v>
      </c>
    </row>
    <row r="105" spans="2:16" ht="12.75" customHeight="1">
      <c r="B105" s="484"/>
      <c r="C105" s="484"/>
      <c r="D105" s="464"/>
      <c r="E105" s="464"/>
      <c r="F105" s="464"/>
      <c r="G105" s="471" t="s">
        <v>2848</v>
      </c>
      <c r="H105" s="466"/>
      <c r="I105" s="465" t="s">
        <v>2889</v>
      </c>
      <c r="J105" s="465" t="s">
        <v>2887</v>
      </c>
      <c r="K105" s="466"/>
    </row>
    <row r="106" spans="2:16" ht="12.75" customHeight="1">
      <c r="B106" s="486" t="s">
        <v>2767</v>
      </c>
      <c r="C106" s="483" t="s">
        <v>2890</v>
      </c>
      <c r="D106" s="461"/>
      <c r="E106" s="461"/>
      <c r="F106" s="461"/>
      <c r="G106" s="460" t="s">
        <v>2848</v>
      </c>
      <c r="H106" s="462"/>
      <c r="I106" s="463" t="s">
        <v>2891</v>
      </c>
      <c r="J106" s="463" t="s">
        <v>2892</v>
      </c>
      <c r="K106" s="463" t="s">
        <v>2848</v>
      </c>
    </row>
    <row r="107" spans="2:16" ht="12.75" customHeight="1">
      <c r="B107" s="484"/>
      <c r="C107" s="484"/>
      <c r="D107" s="464"/>
      <c r="E107" s="464"/>
      <c r="F107" s="464"/>
      <c r="G107" s="471" t="s">
        <v>2848</v>
      </c>
      <c r="H107" s="466"/>
      <c r="I107" s="465" t="s">
        <v>2893</v>
      </c>
      <c r="J107" s="465" t="s">
        <v>2892</v>
      </c>
      <c r="K107" s="466"/>
    </row>
    <row r="108" spans="2:16" ht="12.75" customHeight="1">
      <c r="B108" s="486" t="s">
        <v>2771</v>
      </c>
      <c r="C108" s="483" t="s">
        <v>2894</v>
      </c>
      <c r="D108" s="461"/>
      <c r="E108" s="461"/>
      <c r="F108" s="461"/>
      <c r="G108" s="460" t="s">
        <v>2848</v>
      </c>
      <c r="H108" s="462"/>
      <c r="I108" s="463" t="s">
        <v>2895</v>
      </c>
      <c r="J108" s="463" t="s">
        <v>2896</v>
      </c>
      <c r="K108" s="463" t="s">
        <v>2848</v>
      </c>
    </row>
    <row r="109" spans="2:16" ht="12.75" customHeight="1">
      <c r="B109" s="484"/>
      <c r="C109" s="484"/>
      <c r="D109" s="464"/>
      <c r="E109" s="464"/>
      <c r="F109" s="464"/>
      <c r="G109" s="471" t="s">
        <v>2848</v>
      </c>
      <c r="H109" s="466"/>
      <c r="I109" s="465" t="s">
        <v>2897</v>
      </c>
      <c r="J109" s="465" t="s">
        <v>2896</v>
      </c>
      <c r="K109" s="466"/>
    </row>
    <row r="110" spans="2:16" ht="12.75" customHeight="1">
      <c r="B110" s="486" t="s">
        <v>2775</v>
      </c>
      <c r="C110" s="483" t="s">
        <v>2898</v>
      </c>
      <c r="D110" s="461"/>
      <c r="E110" s="461"/>
      <c r="F110" s="461"/>
      <c r="G110" s="460" t="s">
        <v>2848</v>
      </c>
      <c r="H110" s="462"/>
      <c r="I110" s="463" t="s">
        <v>2899</v>
      </c>
      <c r="J110" s="463" t="s">
        <v>2900</v>
      </c>
      <c r="K110" s="463" t="s">
        <v>2848</v>
      </c>
    </row>
    <row r="111" spans="2:16" ht="12.75" customHeight="1">
      <c r="B111" s="484"/>
      <c r="C111" s="484"/>
      <c r="D111" s="464"/>
      <c r="E111" s="464"/>
      <c r="F111" s="464"/>
      <c r="G111" s="471" t="s">
        <v>2848</v>
      </c>
      <c r="H111" s="466"/>
      <c r="I111" s="465" t="s">
        <v>2901</v>
      </c>
      <c r="J111" s="465" t="s">
        <v>2900</v>
      </c>
      <c r="K111" s="466"/>
    </row>
    <row r="112" spans="2:16" ht="12.75" customHeight="1">
      <c r="B112" s="486" t="s">
        <v>2779</v>
      </c>
      <c r="C112" s="483" t="s">
        <v>2902</v>
      </c>
      <c r="D112" s="461"/>
      <c r="E112" s="461"/>
      <c r="F112" s="461"/>
      <c r="G112" s="460" t="s">
        <v>2848</v>
      </c>
      <c r="H112" s="462"/>
      <c r="I112" s="463">
        <v>60</v>
      </c>
      <c r="J112" s="463" t="s">
        <v>2903</v>
      </c>
      <c r="K112" s="463" t="s">
        <v>2848</v>
      </c>
    </row>
    <row r="113" spans="2:11" ht="12.75" customHeight="1">
      <c r="B113" s="484"/>
      <c r="C113" s="484"/>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directorio_contratistas</vt:lpstr>
      <vt:lpstr>1</vt:lpstr>
      <vt:lpstr>2</vt:lpstr>
      <vt:lpstr>3</vt:lpstr>
      <vt:lpstr>4</vt:lpstr>
      <vt:lpstr>5</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2022-08-01T23:56:48Z</dcterms:modified>
</cp:coreProperties>
</file>