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BAKGUP LUCAS\PNN_LUCAS\BBDD\EMPALME-fuente datos abiertos\"/>
    </mc:Choice>
  </mc:AlternateContent>
  <bookViews>
    <workbookView xWindow="-120" yWindow="-120" windowWidth="29040" windowHeight="15720"/>
  </bookViews>
  <sheets>
    <sheet name="bdd_contratistas-2022" sheetId="1" r:id="rId1"/>
  </sheets>
  <externalReferences>
    <externalReference r:id="rId2"/>
    <externalReference r:id="rId3"/>
  </externalReferences>
  <definedNames>
    <definedName name="_xlnm._FilterDatabase" localSheetId="0" hidden="1">'bdd_contratistas-2022'!$A$1:$V$658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55" i="1" l="1"/>
  <c r="P1255" i="1"/>
  <c r="O1255" i="1"/>
  <c r="N1255" i="1"/>
  <c r="K1255" i="1"/>
  <c r="E1255" i="1"/>
  <c r="T1254" i="1"/>
  <c r="P1254" i="1"/>
  <c r="O1254" i="1"/>
  <c r="N1254" i="1"/>
  <c r="K1254" i="1"/>
  <c r="E1254" i="1"/>
  <c r="T1253" i="1"/>
  <c r="P1253" i="1"/>
  <c r="O1253" i="1"/>
  <c r="N1253" i="1"/>
  <c r="K1253" i="1"/>
  <c r="E1253" i="1"/>
  <c r="T1252" i="1"/>
  <c r="P1252" i="1"/>
  <c r="O1252" i="1"/>
  <c r="N1252" i="1"/>
  <c r="K1252" i="1"/>
  <c r="E1252" i="1"/>
  <c r="T1251" i="1"/>
  <c r="P1251" i="1"/>
  <c r="O1251" i="1"/>
  <c r="N1251" i="1"/>
  <c r="K1251" i="1"/>
  <c r="E1251" i="1"/>
  <c r="T1250" i="1"/>
  <c r="P1250" i="1"/>
  <c r="O1250" i="1"/>
  <c r="N1250" i="1"/>
  <c r="K1250" i="1"/>
  <c r="E1250" i="1"/>
  <c r="T1249" i="1"/>
  <c r="P1249" i="1"/>
  <c r="O1249" i="1"/>
  <c r="N1249" i="1"/>
  <c r="K1249" i="1"/>
  <c r="E1249" i="1"/>
  <c r="T1248" i="1"/>
  <c r="P1248" i="1"/>
  <c r="O1248" i="1"/>
  <c r="N1248" i="1"/>
  <c r="K1248" i="1"/>
  <c r="E1248" i="1"/>
  <c r="T1247" i="1"/>
  <c r="P1247" i="1"/>
  <c r="O1247" i="1"/>
  <c r="N1247" i="1"/>
  <c r="K1247" i="1"/>
  <c r="E1247" i="1"/>
  <c r="T1246" i="1"/>
  <c r="P1246" i="1"/>
  <c r="O1246" i="1"/>
  <c r="N1246" i="1"/>
  <c r="K1246" i="1"/>
  <c r="E1246" i="1"/>
  <c r="T1245" i="1"/>
  <c r="P1245" i="1"/>
  <c r="O1245" i="1"/>
  <c r="N1245" i="1"/>
  <c r="K1245" i="1"/>
  <c r="E1245" i="1"/>
  <c r="T1244" i="1"/>
  <c r="P1244" i="1"/>
  <c r="O1244" i="1"/>
  <c r="N1244" i="1"/>
  <c r="K1244" i="1"/>
  <c r="E1244" i="1"/>
  <c r="T1243" i="1"/>
  <c r="P1243" i="1"/>
  <c r="O1243" i="1"/>
  <c r="N1243" i="1"/>
  <c r="K1243" i="1"/>
  <c r="E1243" i="1"/>
  <c r="T1242" i="1"/>
  <c r="P1242" i="1"/>
  <c r="O1242" i="1"/>
  <c r="N1242" i="1"/>
  <c r="K1242" i="1"/>
  <c r="E1242" i="1"/>
  <c r="T1241" i="1"/>
  <c r="P1241" i="1"/>
  <c r="O1241" i="1"/>
  <c r="N1241" i="1"/>
  <c r="K1241" i="1"/>
  <c r="E1241" i="1"/>
  <c r="T1240" i="1"/>
  <c r="P1240" i="1"/>
  <c r="O1240" i="1"/>
  <c r="N1240" i="1"/>
  <c r="K1240" i="1"/>
  <c r="E1240" i="1"/>
  <c r="T1239" i="1"/>
  <c r="P1239" i="1"/>
  <c r="O1239" i="1"/>
  <c r="N1239" i="1"/>
  <c r="K1239" i="1"/>
  <c r="E1239" i="1"/>
  <c r="T1238" i="1"/>
  <c r="P1238" i="1"/>
  <c r="O1238" i="1"/>
  <c r="N1238" i="1"/>
  <c r="K1238" i="1"/>
  <c r="E1238" i="1"/>
  <c r="T1237" i="1"/>
  <c r="P1237" i="1"/>
  <c r="O1237" i="1"/>
  <c r="N1237" i="1"/>
  <c r="K1237" i="1"/>
  <c r="E1237" i="1"/>
  <c r="T1236" i="1"/>
  <c r="P1236" i="1"/>
  <c r="O1236" i="1"/>
  <c r="N1236" i="1"/>
  <c r="K1236" i="1"/>
  <c r="E1236" i="1"/>
  <c r="T1235" i="1"/>
  <c r="P1235" i="1"/>
  <c r="O1235" i="1"/>
  <c r="N1235" i="1"/>
  <c r="K1235" i="1"/>
  <c r="E1235" i="1"/>
  <c r="T1234" i="1"/>
  <c r="P1234" i="1"/>
  <c r="O1234" i="1"/>
  <c r="N1234" i="1"/>
  <c r="K1234" i="1"/>
  <c r="E1234" i="1"/>
  <c r="T1233" i="1"/>
  <c r="P1233" i="1"/>
  <c r="O1233" i="1"/>
  <c r="N1233" i="1"/>
  <c r="K1233" i="1"/>
  <c r="E1233" i="1"/>
  <c r="T1232" i="1"/>
  <c r="P1232" i="1"/>
  <c r="O1232" i="1"/>
  <c r="N1232" i="1"/>
  <c r="K1232" i="1"/>
  <c r="E1232" i="1"/>
  <c r="T1231" i="1"/>
  <c r="P1231" i="1"/>
  <c r="O1231" i="1"/>
  <c r="N1231" i="1"/>
  <c r="K1231" i="1"/>
  <c r="E1231" i="1"/>
  <c r="T1230" i="1"/>
  <c r="P1230" i="1"/>
  <c r="O1230" i="1"/>
  <c r="N1230" i="1"/>
  <c r="K1230" i="1"/>
  <c r="E1230" i="1"/>
  <c r="T1229" i="1"/>
  <c r="P1229" i="1"/>
  <c r="O1229" i="1"/>
  <c r="N1229" i="1"/>
  <c r="K1229" i="1"/>
  <c r="E1229" i="1"/>
  <c r="T1228" i="1"/>
  <c r="P1228" i="1"/>
  <c r="O1228" i="1"/>
  <c r="N1228" i="1"/>
  <c r="K1228" i="1"/>
  <c r="E1228" i="1"/>
  <c r="T1227" i="1"/>
  <c r="P1227" i="1"/>
  <c r="O1227" i="1"/>
  <c r="N1227" i="1"/>
  <c r="K1227" i="1"/>
  <c r="E1227" i="1"/>
  <c r="T1226" i="1"/>
  <c r="P1226" i="1"/>
  <c r="O1226" i="1"/>
  <c r="N1226" i="1"/>
  <c r="K1226" i="1"/>
  <c r="E1226" i="1"/>
  <c r="T1225" i="1"/>
  <c r="P1225" i="1"/>
  <c r="O1225" i="1"/>
  <c r="N1225" i="1"/>
  <c r="K1225" i="1"/>
  <c r="E1225" i="1"/>
  <c r="T1224" i="1"/>
  <c r="P1224" i="1"/>
  <c r="O1224" i="1"/>
  <c r="N1224" i="1"/>
  <c r="K1224" i="1"/>
  <c r="E1224" i="1"/>
  <c r="T1223" i="1"/>
  <c r="P1223" i="1"/>
  <c r="O1223" i="1"/>
  <c r="N1223" i="1"/>
  <c r="K1223" i="1"/>
  <c r="E1223" i="1"/>
  <c r="T1222" i="1"/>
  <c r="P1222" i="1"/>
  <c r="O1222" i="1"/>
  <c r="N1222" i="1"/>
  <c r="K1222" i="1"/>
  <c r="E1222" i="1"/>
  <c r="T1221" i="1"/>
  <c r="P1221" i="1"/>
  <c r="O1221" i="1"/>
  <c r="N1221" i="1"/>
  <c r="K1221" i="1"/>
  <c r="E1221" i="1"/>
  <c r="T1220" i="1"/>
  <c r="P1220" i="1"/>
  <c r="O1220" i="1"/>
  <c r="N1220" i="1"/>
  <c r="K1220" i="1"/>
  <c r="E1220" i="1"/>
  <c r="T1219" i="1"/>
  <c r="P1219" i="1"/>
  <c r="O1219" i="1"/>
  <c r="N1219" i="1"/>
  <c r="K1219" i="1"/>
  <c r="E1219" i="1"/>
  <c r="T1218" i="1"/>
  <c r="P1218" i="1"/>
  <c r="O1218" i="1"/>
  <c r="N1218" i="1"/>
  <c r="K1218" i="1"/>
  <c r="E1218" i="1"/>
  <c r="T1217" i="1"/>
  <c r="P1217" i="1"/>
  <c r="O1217" i="1"/>
  <c r="N1217" i="1"/>
  <c r="K1217" i="1"/>
  <c r="E1217" i="1"/>
  <c r="T1216" i="1"/>
  <c r="P1216" i="1"/>
  <c r="O1216" i="1"/>
  <c r="N1216" i="1"/>
  <c r="K1216" i="1"/>
  <c r="E1216" i="1"/>
  <c r="T1215" i="1"/>
  <c r="P1215" i="1"/>
  <c r="O1215" i="1"/>
  <c r="N1215" i="1"/>
  <c r="K1215" i="1"/>
  <c r="E1215" i="1"/>
  <c r="T1214" i="1"/>
  <c r="P1214" i="1"/>
  <c r="O1214" i="1"/>
  <c r="N1214" i="1"/>
  <c r="K1214" i="1"/>
  <c r="E1214" i="1"/>
  <c r="T1213" i="1"/>
  <c r="P1213" i="1"/>
  <c r="O1213" i="1"/>
  <c r="N1213" i="1"/>
  <c r="K1213" i="1"/>
  <c r="E1213" i="1"/>
  <c r="T1212" i="1"/>
  <c r="P1212" i="1"/>
  <c r="O1212" i="1"/>
  <c r="N1212" i="1"/>
  <c r="K1212" i="1"/>
  <c r="E1212" i="1"/>
  <c r="T1211" i="1"/>
  <c r="P1211" i="1"/>
  <c r="O1211" i="1"/>
  <c r="N1211" i="1"/>
  <c r="K1211" i="1"/>
  <c r="E1211" i="1"/>
  <c r="T1210" i="1"/>
  <c r="P1210" i="1"/>
  <c r="O1210" i="1"/>
  <c r="N1210" i="1"/>
  <c r="K1210" i="1"/>
  <c r="E1210" i="1"/>
  <c r="T1209" i="1"/>
  <c r="P1209" i="1"/>
  <c r="O1209" i="1"/>
  <c r="N1209" i="1"/>
  <c r="K1209" i="1"/>
  <c r="E1209" i="1"/>
  <c r="T1208" i="1"/>
  <c r="P1208" i="1"/>
  <c r="O1208" i="1"/>
  <c r="N1208" i="1"/>
  <c r="K1208" i="1"/>
  <c r="E1208" i="1"/>
  <c r="T1207" i="1"/>
  <c r="P1207" i="1"/>
  <c r="O1207" i="1"/>
  <c r="N1207" i="1"/>
  <c r="K1207" i="1"/>
  <c r="E1207" i="1"/>
  <c r="T1206" i="1"/>
  <c r="P1206" i="1"/>
  <c r="O1206" i="1"/>
  <c r="N1206" i="1"/>
  <c r="K1206" i="1"/>
  <c r="E1206" i="1"/>
  <c r="T1205" i="1"/>
  <c r="P1205" i="1"/>
  <c r="O1205" i="1"/>
  <c r="N1205" i="1"/>
  <c r="K1205" i="1"/>
  <c r="E1205" i="1"/>
  <c r="T1204" i="1"/>
  <c r="P1204" i="1"/>
  <c r="O1204" i="1"/>
  <c r="N1204" i="1"/>
  <c r="K1204" i="1"/>
  <c r="E1204" i="1"/>
  <c r="T1203" i="1"/>
  <c r="P1203" i="1"/>
  <c r="O1203" i="1"/>
  <c r="N1203" i="1"/>
  <c r="K1203" i="1"/>
  <c r="E1203" i="1"/>
  <c r="T1202" i="1"/>
  <c r="P1202" i="1"/>
  <c r="O1202" i="1"/>
  <c r="N1202" i="1"/>
  <c r="K1202" i="1"/>
  <c r="E1202" i="1"/>
  <c r="T1201" i="1"/>
  <c r="P1201" i="1"/>
  <c r="O1201" i="1"/>
  <c r="N1201" i="1"/>
  <c r="K1201" i="1"/>
  <c r="E1201" i="1"/>
  <c r="T1200" i="1"/>
  <c r="P1200" i="1"/>
  <c r="O1200" i="1"/>
  <c r="N1200" i="1"/>
  <c r="K1200" i="1"/>
  <c r="E1200" i="1"/>
  <c r="T1199" i="1"/>
  <c r="P1199" i="1"/>
  <c r="O1199" i="1"/>
  <c r="N1199" i="1"/>
  <c r="K1199" i="1"/>
  <c r="E1199" i="1"/>
  <c r="T1198" i="1"/>
  <c r="P1198" i="1"/>
  <c r="O1198" i="1"/>
  <c r="N1198" i="1"/>
  <c r="K1198" i="1"/>
  <c r="E1198" i="1"/>
  <c r="T1197" i="1"/>
  <c r="P1197" i="1"/>
  <c r="O1197" i="1"/>
  <c r="N1197" i="1"/>
  <c r="K1197" i="1"/>
  <c r="E1197" i="1"/>
  <c r="T1196" i="1"/>
  <c r="P1196" i="1"/>
  <c r="O1196" i="1"/>
  <c r="N1196" i="1"/>
  <c r="K1196" i="1"/>
  <c r="E1196" i="1"/>
  <c r="T1195" i="1"/>
  <c r="P1195" i="1"/>
  <c r="O1195" i="1"/>
  <c r="N1195" i="1"/>
  <c r="K1195" i="1"/>
  <c r="E1195" i="1"/>
  <c r="T1194" i="1"/>
  <c r="P1194" i="1"/>
  <c r="O1194" i="1"/>
  <c r="N1194" i="1"/>
  <c r="K1194" i="1"/>
  <c r="E1194" i="1"/>
  <c r="T1193" i="1"/>
  <c r="P1193" i="1"/>
  <c r="O1193" i="1"/>
  <c r="N1193" i="1"/>
  <c r="K1193" i="1"/>
  <c r="E1193" i="1"/>
  <c r="T1192" i="1"/>
  <c r="P1192" i="1"/>
  <c r="O1192" i="1"/>
  <c r="N1192" i="1"/>
  <c r="K1192" i="1"/>
  <c r="E1192" i="1"/>
  <c r="T1191" i="1"/>
  <c r="P1191" i="1"/>
  <c r="O1191" i="1"/>
  <c r="N1191" i="1"/>
  <c r="K1191" i="1"/>
  <c r="E1191" i="1"/>
  <c r="T1190" i="1"/>
  <c r="P1190" i="1"/>
  <c r="O1190" i="1"/>
  <c r="N1190" i="1"/>
  <c r="K1190" i="1"/>
  <c r="E1190" i="1"/>
  <c r="T1189" i="1"/>
  <c r="P1189" i="1"/>
  <c r="O1189" i="1"/>
  <c r="N1189" i="1"/>
  <c r="K1189" i="1"/>
  <c r="E1189" i="1"/>
  <c r="T1188" i="1"/>
  <c r="P1188" i="1"/>
  <c r="O1188" i="1"/>
  <c r="N1188" i="1"/>
  <c r="K1188" i="1"/>
  <c r="E1188" i="1"/>
  <c r="T1187" i="1"/>
  <c r="P1187" i="1"/>
  <c r="O1187" i="1"/>
  <c r="N1187" i="1"/>
  <c r="K1187" i="1"/>
  <c r="E1187" i="1"/>
  <c r="T1186" i="1"/>
  <c r="P1186" i="1"/>
  <c r="O1186" i="1"/>
  <c r="N1186" i="1"/>
  <c r="K1186" i="1"/>
  <c r="E1186" i="1"/>
  <c r="T1185" i="1"/>
  <c r="P1185" i="1"/>
  <c r="O1185" i="1"/>
  <c r="N1185" i="1"/>
  <c r="K1185" i="1"/>
  <c r="E1185" i="1"/>
  <c r="T1184" i="1"/>
  <c r="P1184" i="1"/>
  <c r="O1184" i="1"/>
  <c r="N1184" i="1"/>
  <c r="K1184" i="1"/>
  <c r="E1184" i="1"/>
  <c r="T1183" i="1"/>
  <c r="P1183" i="1"/>
  <c r="O1183" i="1"/>
  <c r="N1183" i="1"/>
  <c r="K1183" i="1"/>
  <c r="E1183" i="1"/>
  <c r="T1182" i="1"/>
  <c r="P1182" i="1"/>
  <c r="O1182" i="1"/>
  <c r="N1182" i="1"/>
  <c r="K1182" i="1"/>
  <c r="E1182" i="1"/>
  <c r="T1181" i="1"/>
  <c r="P1181" i="1"/>
  <c r="O1181" i="1"/>
  <c r="N1181" i="1"/>
  <c r="K1181" i="1"/>
  <c r="E1181" i="1"/>
  <c r="T1180" i="1"/>
  <c r="P1180" i="1"/>
  <c r="O1180" i="1"/>
  <c r="N1180" i="1"/>
  <c r="K1180" i="1"/>
  <c r="E1180" i="1"/>
  <c r="T1179" i="1"/>
  <c r="P1179" i="1"/>
  <c r="O1179" i="1"/>
  <c r="N1179" i="1"/>
  <c r="K1179" i="1"/>
  <c r="E1179" i="1"/>
  <c r="T1178" i="1"/>
  <c r="P1178" i="1"/>
  <c r="O1178" i="1"/>
  <c r="N1178" i="1"/>
  <c r="K1178" i="1"/>
  <c r="E1178" i="1"/>
  <c r="T1177" i="1"/>
  <c r="P1177" i="1"/>
  <c r="O1177" i="1"/>
  <c r="N1177" i="1"/>
  <c r="K1177" i="1"/>
  <c r="E1177" i="1"/>
  <c r="T1176" i="1"/>
  <c r="P1176" i="1"/>
  <c r="O1176" i="1"/>
  <c r="N1176" i="1"/>
  <c r="K1176" i="1"/>
  <c r="E1176" i="1"/>
  <c r="T1175" i="1"/>
  <c r="P1175" i="1"/>
  <c r="O1175" i="1"/>
  <c r="N1175" i="1"/>
  <c r="K1175" i="1"/>
  <c r="E1175" i="1"/>
  <c r="T1174" i="1"/>
  <c r="P1174" i="1"/>
  <c r="O1174" i="1"/>
  <c r="N1174" i="1"/>
  <c r="K1174" i="1"/>
  <c r="E1174" i="1"/>
  <c r="T1173" i="1"/>
  <c r="P1173" i="1"/>
  <c r="O1173" i="1"/>
  <c r="N1173" i="1"/>
  <c r="K1173" i="1"/>
  <c r="E1173" i="1"/>
  <c r="T1172" i="1"/>
  <c r="P1172" i="1"/>
  <c r="O1172" i="1"/>
  <c r="N1172" i="1"/>
  <c r="K1172" i="1"/>
  <c r="E1172" i="1"/>
  <c r="T1171" i="1"/>
  <c r="P1171" i="1"/>
  <c r="O1171" i="1"/>
  <c r="N1171" i="1"/>
  <c r="K1171" i="1"/>
  <c r="E1171" i="1"/>
  <c r="T1170" i="1"/>
  <c r="P1170" i="1"/>
  <c r="O1170" i="1"/>
  <c r="N1170" i="1"/>
  <c r="K1170" i="1"/>
  <c r="E1170" i="1"/>
  <c r="T1169" i="1"/>
  <c r="P1169" i="1"/>
  <c r="O1169" i="1"/>
  <c r="N1169" i="1"/>
  <c r="K1169" i="1"/>
  <c r="E1169" i="1"/>
  <c r="T1168" i="1"/>
  <c r="P1168" i="1"/>
  <c r="O1168" i="1"/>
  <c r="N1168" i="1"/>
  <c r="K1168" i="1"/>
  <c r="E1168" i="1"/>
  <c r="T1167" i="1"/>
  <c r="P1167" i="1"/>
  <c r="O1167" i="1"/>
  <c r="N1167" i="1"/>
  <c r="K1167" i="1"/>
  <c r="E1167" i="1"/>
  <c r="T1166" i="1"/>
  <c r="P1166" i="1"/>
  <c r="O1166" i="1"/>
  <c r="N1166" i="1"/>
  <c r="K1166" i="1"/>
  <c r="E1166" i="1"/>
  <c r="T1165" i="1"/>
  <c r="P1165" i="1"/>
  <c r="O1165" i="1"/>
  <c r="N1165" i="1"/>
  <c r="K1165" i="1"/>
  <c r="E1165" i="1"/>
  <c r="T1164" i="1"/>
  <c r="P1164" i="1"/>
  <c r="O1164" i="1"/>
  <c r="N1164" i="1"/>
  <c r="K1164" i="1"/>
  <c r="E1164" i="1"/>
  <c r="T1163" i="1"/>
  <c r="P1163" i="1"/>
  <c r="O1163" i="1"/>
  <c r="N1163" i="1"/>
  <c r="K1163" i="1"/>
  <c r="E1163" i="1"/>
  <c r="T1162" i="1"/>
  <c r="P1162" i="1"/>
  <c r="O1162" i="1"/>
  <c r="N1162" i="1"/>
  <c r="K1162" i="1"/>
  <c r="E1162" i="1"/>
  <c r="T1161" i="1"/>
  <c r="P1161" i="1"/>
  <c r="O1161" i="1"/>
  <c r="N1161" i="1"/>
  <c r="K1161" i="1"/>
  <c r="E1161" i="1"/>
  <c r="T1160" i="1"/>
  <c r="P1160" i="1"/>
  <c r="O1160" i="1"/>
  <c r="N1160" i="1"/>
  <c r="K1160" i="1"/>
  <c r="E1160" i="1"/>
  <c r="T1159" i="1"/>
  <c r="P1159" i="1"/>
  <c r="O1159" i="1"/>
  <c r="N1159" i="1"/>
  <c r="K1159" i="1"/>
  <c r="E1159" i="1"/>
  <c r="T1158" i="1"/>
  <c r="P1158" i="1"/>
  <c r="O1158" i="1"/>
  <c r="N1158" i="1"/>
  <c r="K1158" i="1"/>
  <c r="E1158" i="1"/>
  <c r="T1157" i="1"/>
  <c r="P1157" i="1"/>
  <c r="O1157" i="1"/>
  <c r="N1157" i="1"/>
  <c r="K1157" i="1"/>
  <c r="E1157" i="1"/>
  <c r="T1156" i="1"/>
  <c r="P1156" i="1"/>
  <c r="O1156" i="1"/>
  <c r="N1156" i="1"/>
  <c r="K1156" i="1"/>
  <c r="E1156" i="1"/>
  <c r="T1155" i="1"/>
  <c r="P1155" i="1"/>
  <c r="O1155" i="1"/>
  <c r="N1155" i="1"/>
  <c r="K1155" i="1"/>
  <c r="E1155" i="1"/>
  <c r="T1154" i="1"/>
  <c r="P1154" i="1"/>
  <c r="O1154" i="1"/>
  <c r="N1154" i="1"/>
  <c r="K1154" i="1"/>
  <c r="E1154" i="1"/>
  <c r="T1153" i="1"/>
  <c r="P1153" i="1"/>
  <c r="O1153" i="1"/>
  <c r="N1153" i="1"/>
  <c r="K1153" i="1"/>
  <c r="E1153" i="1"/>
  <c r="T1152" i="1"/>
  <c r="P1152" i="1"/>
  <c r="O1152" i="1"/>
  <c r="N1152" i="1"/>
  <c r="K1152" i="1"/>
  <c r="E1152" i="1"/>
  <c r="T1151" i="1"/>
  <c r="P1151" i="1"/>
  <c r="O1151" i="1"/>
  <c r="N1151" i="1"/>
  <c r="K1151" i="1"/>
  <c r="E1151" i="1"/>
  <c r="T1150" i="1"/>
  <c r="P1150" i="1"/>
  <c r="O1150" i="1"/>
  <c r="N1150" i="1"/>
  <c r="K1150" i="1"/>
  <c r="E1150" i="1"/>
  <c r="T1149" i="1"/>
  <c r="P1149" i="1"/>
  <c r="O1149" i="1"/>
  <c r="N1149" i="1"/>
  <c r="K1149" i="1"/>
  <c r="E1149" i="1"/>
  <c r="T1148" i="1"/>
  <c r="P1148" i="1"/>
  <c r="O1148" i="1"/>
  <c r="N1148" i="1"/>
  <c r="K1148" i="1"/>
  <c r="E1148" i="1"/>
  <c r="T1147" i="1"/>
  <c r="P1147" i="1"/>
  <c r="O1147" i="1"/>
  <c r="N1147" i="1"/>
  <c r="K1147" i="1"/>
  <c r="E1147" i="1"/>
  <c r="T1146" i="1"/>
  <c r="P1146" i="1"/>
  <c r="O1146" i="1"/>
  <c r="N1146" i="1"/>
  <c r="K1146" i="1"/>
  <c r="E1146" i="1"/>
  <c r="T1145" i="1"/>
  <c r="P1145" i="1"/>
  <c r="O1145" i="1"/>
  <c r="N1145" i="1"/>
  <c r="K1145" i="1"/>
  <c r="E1145" i="1"/>
  <c r="T1144" i="1"/>
  <c r="P1144" i="1"/>
  <c r="O1144" i="1"/>
  <c r="N1144" i="1"/>
  <c r="K1144" i="1"/>
  <c r="E1144" i="1"/>
  <c r="T1143" i="1"/>
  <c r="P1143" i="1"/>
  <c r="O1143" i="1"/>
  <c r="N1143" i="1"/>
  <c r="K1143" i="1"/>
  <c r="E1143" i="1"/>
  <c r="T1142" i="1"/>
  <c r="P1142" i="1"/>
  <c r="O1142" i="1"/>
  <c r="N1142" i="1"/>
  <c r="K1142" i="1"/>
  <c r="E1142" i="1"/>
  <c r="T1141" i="1"/>
  <c r="P1141" i="1"/>
  <c r="O1141" i="1"/>
  <c r="N1141" i="1"/>
  <c r="K1141" i="1"/>
  <c r="E1141" i="1"/>
  <c r="T1140" i="1"/>
  <c r="P1140" i="1"/>
  <c r="O1140" i="1"/>
  <c r="N1140" i="1"/>
  <c r="K1140" i="1"/>
  <c r="E1140" i="1"/>
  <c r="T1139" i="1"/>
  <c r="P1139" i="1"/>
  <c r="O1139" i="1"/>
  <c r="N1139" i="1"/>
  <c r="K1139" i="1"/>
  <c r="E1139" i="1"/>
  <c r="T1138" i="1"/>
  <c r="P1138" i="1"/>
  <c r="O1138" i="1"/>
  <c r="N1138" i="1"/>
  <c r="K1138" i="1"/>
  <c r="E1138" i="1"/>
  <c r="T1137" i="1"/>
  <c r="P1137" i="1"/>
  <c r="O1137" i="1"/>
  <c r="N1137" i="1"/>
  <c r="K1137" i="1"/>
  <c r="E1137" i="1"/>
  <c r="T1136" i="1"/>
  <c r="P1136" i="1"/>
  <c r="O1136" i="1"/>
  <c r="N1136" i="1"/>
  <c r="K1136" i="1"/>
  <c r="E1136" i="1"/>
  <c r="T1135" i="1"/>
  <c r="P1135" i="1"/>
  <c r="O1135" i="1"/>
  <c r="N1135" i="1"/>
  <c r="K1135" i="1"/>
  <c r="E1135" i="1"/>
  <c r="T1134" i="1"/>
  <c r="P1134" i="1"/>
  <c r="O1134" i="1"/>
  <c r="N1134" i="1"/>
  <c r="K1134" i="1"/>
  <c r="E1134" i="1"/>
  <c r="T1133" i="1"/>
  <c r="P1133" i="1"/>
  <c r="O1133" i="1"/>
  <c r="N1133" i="1"/>
  <c r="K1133" i="1"/>
  <c r="E1133" i="1"/>
  <c r="T1132" i="1"/>
  <c r="P1132" i="1"/>
  <c r="O1132" i="1"/>
  <c r="N1132" i="1"/>
  <c r="K1132" i="1"/>
  <c r="E1132" i="1"/>
  <c r="T1131" i="1"/>
  <c r="P1131" i="1"/>
  <c r="O1131" i="1"/>
  <c r="N1131" i="1"/>
  <c r="K1131" i="1"/>
  <c r="E1131" i="1"/>
  <c r="T1130" i="1"/>
  <c r="P1130" i="1"/>
  <c r="O1130" i="1"/>
  <c r="N1130" i="1"/>
  <c r="K1130" i="1"/>
  <c r="E1130" i="1"/>
  <c r="T1129" i="1"/>
  <c r="P1129" i="1"/>
  <c r="O1129" i="1"/>
  <c r="N1129" i="1"/>
  <c r="K1129" i="1"/>
  <c r="E1129" i="1"/>
  <c r="T1128" i="1"/>
  <c r="P1128" i="1"/>
  <c r="O1128" i="1"/>
  <c r="N1128" i="1"/>
  <c r="K1128" i="1"/>
  <c r="E1128" i="1"/>
  <c r="T1127" i="1"/>
  <c r="P1127" i="1"/>
  <c r="O1127" i="1"/>
  <c r="N1127" i="1"/>
  <c r="K1127" i="1"/>
  <c r="E1127" i="1"/>
  <c r="T1125" i="1"/>
  <c r="P1125" i="1"/>
  <c r="O1125" i="1"/>
  <c r="N1125" i="1"/>
  <c r="K1125" i="1"/>
  <c r="E1125" i="1"/>
  <c r="E2" i="1" l="1"/>
  <c r="M2" i="1"/>
  <c r="N2" i="1"/>
  <c r="O2" i="1"/>
  <c r="T2" i="1"/>
  <c r="E3" i="1"/>
  <c r="K3" i="1"/>
  <c r="M3" i="1"/>
  <c r="N3" i="1"/>
  <c r="O3" i="1"/>
  <c r="T3" i="1"/>
  <c r="E4" i="1"/>
  <c r="K4" i="1"/>
  <c r="M4" i="1"/>
  <c r="N4" i="1"/>
  <c r="O4" i="1"/>
  <c r="T4" i="1"/>
  <c r="E5" i="1"/>
  <c r="K5" i="1"/>
  <c r="M5" i="1"/>
  <c r="N5" i="1"/>
  <c r="O5" i="1"/>
  <c r="T5" i="1"/>
  <c r="E6" i="1"/>
  <c r="K6" i="1"/>
  <c r="M6" i="1"/>
  <c r="N6" i="1"/>
  <c r="O6" i="1"/>
  <c r="T6" i="1"/>
  <c r="E7" i="1"/>
  <c r="K7" i="1"/>
  <c r="M7" i="1"/>
  <c r="N7" i="1"/>
  <c r="O7" i="1"/>
  <c r="T7" i="1"/>
  <c r="E8" i="1"/>
  <c r="K8" i="1"/>
  <c r="M8" i="1"/>
  <c r="N8" i="1"/>
  <c r="O8" i="1"/>
  <c r="T8" i="1"/>
  <c r="E9" i="1"/>
  <c r="K9" i="1"/>
  <c r="M9" i="1"/>
  <c r="N9" i="1"/>
  <c r="O9" i="1"/>
  <c r="T9" i="1"/>
  <c r="E10" i="1"/>
  <c r="K10" i="1"/>
  <c r="M10" i="1"/>
  <c r="N10" i="1"/>
  <c r="O10" i="1"/>
  <c r="T10" i="1"/>
  <c r="E11" i="1"/>
  <c r="K11" i="1"/>
  <c r="M11" i="1"/>
  <c r="N11" i="1"/>
  <c r="O11" i="1"/>
  <c r="T11" i="1"/>
  <c r="E12" i="1"/>
  <c r="K12" i="1"/>
  <c r="M12" i="1"/>
  <c r="N12" i="1"/>
  <c r="O12" i="1"/>
  <c r="T12" i="1"/>
  <c r="E13" i="1"/>
  <c r="K13" i="1"/>
  <c r="M13" i="1"/>
  <c r="N13" i="1"/>
  <c r="O13" i="1"/>
  <c r="T13" i="1"/>
  <c r="E14" i="1"/>
  <c r="K14" i="1"/>
  <c r="M14" i="1"/>
  <c r="N14" i="1"/>
  <c r="O14" i="1"/>
  <c r="T14" i="1"/>
  <c r="E15" i="1"/>
  <c r="K15" i="1"/>
  <c r="M15" i="1"/>
  <c r="N15" i="1"/>
  <c r="O15" i="1"/>
  <c r="T15" i="1"/>
  <c r="E16" i="1"/>
  <c r="K16" i="1"/>
  <c r="M16" i="1"/>
  <c r="N16" i="1"/>
  <c r="O16" i="1"/>
  <c r="T16" i="1"/>
  <c r="E17" i="1"/>
  <c r="K17" i="1"/>
  <c r="M17" i="1"/>
  <c r="N17" i="1"/>
  <c r="O17" i="1"/>
  <c r="T17" i="1"/>
  <c r="E18" i="1"/>
  <c r="K18" i="1"/>
  <c r="M18" i="1"/>
  <c r="N18" i="1"/>
  <c r="O18" i="1"/>
  <c r="T18" i="1"/>
  <c r="E19" i="1"/>
  <c r="K19" i="1"/>
  <c r="M19" i="1"/>
  <c r="N19" i="1"/>
  <c r="O19" i="1"/>
  <c r="T19" i="1"/>
  <c r="E20" i="1"/>
  <c r="K20" i="1"/>
  <c r="M20" i="1"/>
  <c r="N20" i="1"/>
  <c r="O20" i="1"/>
  <c r="T20" i="1"/>
  <c r="E21" i="1"/>
  <c r="K21" i="1"/>
  <c r="M21" i="1"/>
  <c r="N21" i="1"/>
  <c r="O21" i="1"/>
  <c r="T21" i="1"/>
  <c r="E22" i="1"/>
  <c r="K22" i="1"/>
  <c r="M22" i="1"/>
  <c r="N22" i="1"/>
  <c r="O22" i="1"/>
  <c r="T22" i="1"/>
  <c r="E23" i="1"/>
  <c r="K23" i="1"/>
  <c r="M23" i="1"/>
  <c r="N23" i="1"/>
  <c r="O23" i="1"/>
  <c r="T23" i="1"/>
  <c r="E24" i="1"/>
  <c r="K24" i="1"/>
  <c r="M24" i="1"/>
  <c r="N24" i="1"/>
  <c r="O24" i="1"/>
  <c r="T24" i="1"/>
  <c r="E25" i="1"/>
  <c r="K25" i="1"/>
  <c r="M25" i="1"/>
  <c r="N25" i="1"/>
  <c r="O25" i="1"/>
  <c r="T25" i="1"/>
  <c r="E26" i="1"/>
  <c r="K26" i="1"/>
  <c r="M26" i="1"/>
  <c r="N26" i="1"/>
  <c r="O26" i="1"/>
  <c r="T26" i="1"/>
  <c r="E27" i="1"/>
  <c r="K27" i="1"/>
  <c r="M27" i="1"/>
  <c r="N27" i="1"/>
  <c r="O27" i="1"/>
  <c r="T27" i="1"/>
  <c r="E28" i="1"/>
  <c r="K28" i="1"/>
  <c r="M28" i="1"/>
  <c r="N28" i="1"/>
  <c r="O28" i="1"/>
  <c r="T28" i="1"/>
  <c r="E29" i="1"/>
  <c r="K29" i="1"/>
  <c r="M29" i="1"/>
  <c r="N29" i="1"/>
  <c r="O29" i="1"/>
  <c r="T29" i="1"/>
  <c r="E30" i="1"/>
  <c r="K30" i="1"/>
  <c r="M30" i="1"/>
  <c r="N30" i="1"/>
  <c r="O30" i="1"/>
  <c r="T30" i="1"/>
  <c r="E31" i="1"/>
  <c r="K31" i="1"/>
  <c r="M31" i="1"/>
  <c r="N31" i="1"/>
  <c r="O31" i="1"/>
  <c r="T31" i="1"/>
  <c r="E32" i="1"/>
  <c r="K32" i="1"/>
  <c r="M32" i="1"/>
  <c r="N32" i="1"/>
  <c r="O32" i="1"/>
  <c r="T32" i="1"/>
  <c r="E33" i="1"/>
  <c r="K33" i="1"/>
  <c r="M33" i="1"/>
  <c r="N33" i="1"/>
  <c r="O33" i="1"/>
  <c r="T33" i="1"/>
  <c r="E34" i="1"/>
  <c r="K34" i="1"/>
  <c r="M34" i="1"/>
  <c r="N34" i="1"/>
  <c r="O34" i="1"/>
  <c r="T34" i="1"/>
  <c r="E35" i="1"/>
  <c r="K35" i="1"/>
  <c r="M35" i="1"/>
  <c r="N35" i="1"/>
  <c r="O35" i="1"/>
  <c r="T35" i="1"/>
  <c r="E36" i="1"/>
  <c r="K36" i="1"/>
  <c r="M36" i="1"/>
  <c r="N36" i="1"/>
  <c r="O36" i="1"/>
  <c r="T36" i="1"/>
  <c r="E37" i="1"/>
  <c r="K37" i="1"/>
  <c r="M37" i="1"/>
  <c r="N37" i="1"/>
  <c r="O37" i="1"/>
  <c r="T37" i="1"/>
  <c r="E38" i="1"/>
  <c r="K38" i="1"/>
  <c r="M38" i="1"/>
  <c r="N38" i="1"/>
  <c r="O38" i="1"/>
  <c r="T38" i="1"/>
  <c r="E39" i="1"/>
  <c r="K39" i="1"/>
  <c r="M39" i="1"/>
  <c r="N39" i="1"/>
  <c r="O39" i="1"/>
  <c r="T39" i="1"/>
  <c r="E40" i="1"/>
  <c r="K40" i="1"/>
  <c r="M40" i="1"/>
  <c r="N40" i="1"/>
  <c r="O40" i="1"/>
  <c r="T40" i="1"/>
  <c r="E41" i="1"/>
  <c r="K41" i="1"/>
  <c r="M41" i="1"/>
  <c r="N41" i="1"/>
  <c r="O41" i="1"/>
  <c r="T41" i="1"/>
  <c r="E42" i="1"/>
  <c r="K42" i="1"/>
  <c r="M42" i="1"/>
  <c r="N42" i="1"/>
  <c r="O42" i="1"/>
  <c r="T42" i="1"/>
  <c r="E43" i="1"/>
  <c r="K43" i="1"/>
  <c r="M43" i="1"/>
  <c r="N43" i="1"/>
  <c r="O43" i="1"/>
  <c r="T43" i="1"/>
  <c r="E44" i="1"/>
  <c r="K44" i="1"/>
  <c r="M44" i="1"/>
  <c r="N44" i="1"/>
  <c r="O44" i="1"/>
  <c r="T44" i="1"/>
  <c r="E45" i="1"/>
  <c r="K45" i="1"/>
  <c r="M45" i="1"/>
  <c r="N45" i="1"/>
  <c r="O45" i="1"/>
  <c r="T45" i="1"/>
  <c r="E46" i="1"/>
  <c r="K46" i="1"/>
  <c r="M46" i="1"/>
  <c r="N46" i="1"/>
  <c r="O46" i="1"/>
  <c r="T46" i="1"/>
  <c r="E47" i="1"/>
  <c r="K47" i="1"/>
  <c r="M47" i="1"/>
  <c r="N47" i="1"/>
  <c r="O47" i="1"/>
  <c r="T47" i="1"/>
  <c r="E48" i="1"/>
  <c r="K48" i="1"/>
  <c r="M48" i="1"/>
  <c r="N48" i="1"/>
  <c r="O48" i="1"/>
  <c r="T48" i="1"/>
  <c r="E49" i="1"/>
  <c r="K49" i="1"/>
  <c r="M49" i="1"/>
  <c r="N49" i="1"/>
  <c r="O49" i="1"/>
  <c r="T49" i="1"/>
  <c r="E50" i="1"/>
  <c r="K50" i="1"/>
  <c r="M50" i="1"/>
  <c r="N50" i="1"/>
  <c r="O50" i="1"/>
  <c r="T50" i="1"/>
  <c r="E51" i="1"/>
  <c r="K51" i="1"/>
  <c r="M51" i="1"/>
  <c r="N51" i="1"/>
  <c r="O51" i="1"/>
  <c r="T51" i="1"/>
  <c r="E52" i="1"/>
  <c r="K52" i="1"/>
  <c r="M52" i="1"/>
  <c r="N52" i="1"/>
  <c r="O52" i="1"/>
  <c r="T52" i="1"/>
  <c r="E53" i="1"/>
  <c r="K53" i="1"/>
  <c r="M53" i="1"/>
  <c r="N53" i="1"/>
  <c r="O53" i="1"/>
  <c r="T53" i="1"/>
  <c r="E54" i="1"/>
  <c r="K54" i="1"/>
  <c r="M54" i="1"/>
  <c r="N54" i="1"/>
  <c r="O54" i="1"/>
  <c r="T54" i="1"/>
  <c r="E55" i="1"/>
  <c r="K55" i="1"/>
  <c r="M55" i="1"/>
  <c r="N55" i="1"/>
  <c r="O55" i="1"/>
  <c r="T55" i="1"/>
  <c r="E56" i="1"/>
  <c r="K56" i="1"/>
  <c r="M56" i="1"/>
  <c r="N56" i="1"/>
  <c r="O56" i="1"/>
  <c r="T56" i="1"/>
  <c r="E57" i="1"/>
  <c r="K57" i="1"/>
  <c r="M57" i="1"/>
  <c r="N57" i="1"/>
  <c r="O57" i="1"/>
  <c r="T57" i="1"/>
  <c r="E58" i="1"/>
  <c r="K58" i="1"/>
  <c r="M58" i="1"/>
  <c r="N58" i="1"/>
  <c r="O58" i="1"/>
  <c r="T58" i="1"/>
  <c r="E59" i="1"/>
  <c r="K59" i="1"/>
  <c r="M59" i="1"/>
  <c r="N59" i="1"/>
  <c r="O59" i="1"/>
  <c r="T59" i="1"/>
  <c r="E60" i="1"/>
  <c r="K60" i="1"/>
  <c r="M60" i="1"/>
  <c r="N60" i="1"/>
  <c r="O60" i="1"/>
  <c r="T60" i="1"/>
  <c r="E61" i="1"/>
  <c r="K61" i="1"/>
  <c r="M61" i="1"/>
  <c r="N61" i="1"/>
  <c r="O61" i="1"/>
  <c r="T61" i="1"/>
  <c r="E62" i="1"/>
  <c r="K62" i="1"/>
  <c r="M62" i="1"/>
  <c r="N62" i="1"/>
  <c r="O62" i="1"/>
  <c r="T62" i="1"/>
  <c r="E63" i="1"/>
  <c r="K63" i="1"/>
  <c r="M63" i="1"/>
  <c r="N63" i="1"/>
  <c r="O63" i="1"/>
  <c r="T63" i="1"/>
  <c r="E64" i="1"/>
  <c r="K64" i="1"/>
  <c r="M64" i="1"/>
  <c r="N64" i="1"/>
  <c r="O64" i="1"/>
  <c r="T64" i="1"/>
  <c r="E65" i="1"/>
  <c r="K65" i="1"/>
  <c r="M65" i="1"/>
  <c r="N65" i="1"/>
  <c r="O65" i="1"/>
  <c r="T65" i="1"/>
  <c r="E66" i="1"/>
  <c r="K66" i="1"/>
  <c r="M66" i="1"/>
  <c r="N66" i="1"/>
  <c r="O66" i="1"/>
  <c r="T66" i="1"/>
  <c r="E67" i="1"/>
  <c r="K67" i="1"/>
  <c r="M67" i="1"/>
  <c r="N67" i="1"/>
  <c r="O67" i="1"/>
  <c r="T67" i="1"/>
  <c r="E68" i="1"/>
  <c r="K68" i="1"/>
  <c r="M68" i="1"/>
  <c r="N68" i="1"/>
  <c r="O68" i="1"/>
  <c r="T68" i="1"/>
  <c r="E69" i="1"/>
  <c r="K69" i="1"/>
  <c r="M69" i="1"/>
  <c r="N69" i="1"/>
  <c r="O69" i="1"/>
  <c r="T69" i="1"/>
  <c r="E70" i="1"/>
  <c r="K70" i="1"/>
  <c r="M70" i="1"/>
  <c r="N70" i="1"/>
  <c r="O70" i="1"/>
  <c r="T70" i="1"/>
  <c r="E71" i="1"/>
  <c r="K71" i="1"/>
  <c r="M71" i="1"/>
  <c r="N71" i="1"/>
  <c r="O71" i="1"/>
  <c r="T71" i="1"/>
  <c r="E72" i="1"/>
  <c r="K72" i="1"/>
  <c r="M72" i="1"/>
  <c r="N72" i="1"/>
  <c r="O72" i="1"/>
  <c r="T72" i="1"/>
  <c r="E73" i="1"/>
  <c r="K73" i="1"/>
  <c r="M73" i="1"/>
  <c r="N73" i="1"/>
  <c r="O73" i="1"/>
  <c r="T73" i="1"/>
  <c r="E74" i="1"/>
  <c r="K74" i="1"/>
  <c r="M74" i="1"/>
  <c r="N74" i="1"/>
  <c r="O74" i="1"/>
  <c r="T74" i="1"/>
  <c r="E75" i="1"/>
  <c r="K75" i="1"/>
  <c r="M75" i="1"/>
  <c r="N75" i="1"/>
  <c r="O75" i="1"/>
  <c r="T75" i="1"/>
  <c r="E76" i="1"/>
  <c r="K76" i="1"/>
  <c r="M76" i="1"/>
  <c r="N76" i="1"/>
  <c r="O76" i="1"/>
  <c r="T76" i="1"/>
  <c r="E77" i="1"/>
  <c r="K77" i="1"/>
  <c r="M77" i="1"/>
  <c r="N77" i="1"/>
  <c r="O77" i="1"/>
  <c r="T77" i="1"/>
  <c r="E78" i="1"/>
  <c r="K78" i="1"/>
  <c r="M78" i="1"/>
  <c r="N78" i="1"/>
  <c r="O78" i="1"/>
  <c r="T78" i="1"/>
  <c r="E79" i="1"/>
  <c r="K79" i="1"/>
  <c r="M79" i="1"/>
  <c r="N79" i="1"/>
  <c r="O79" i="1"/>
  <c r="T79" i="1"/>
  <c r="E80" i="1"/>
  <c r="K80" i="1"/>
  <c r="M80" i="1"/>
  <c r="N80" i="1"/>
  <c r="O80" i="1"/>
  <c r="T80" i="1"/>
  <c r="E81" i="1"/>
  <c r="K81" i="1"/>
  <c r="M81" i="1"/>
  <c r="N81" i="1"/>
  <c r="O81" i="1"/>
  <c r="T81" i="1"/>
  <c r="E82" i="1"/>
  <c r="K82" i="1"/>
  <c r="M82" i="1"/>
  <c r="N82" i="1"/>
  <c r="O82" i="1"/>
  <c r="T82" i="1"/>
  <c r="E83" i="1"/>
  <c r="K83" i="1"/>
  <c r="M83" i="1"/>
  <c r="N83" i="1"/>
  <c r="O83" i="1"/>
  <c r="T83" i="1"/>
  <c r="E84" i="1"/>
  <c r="K84" i="1"/>
  <c r="M84" i="1"/>
  <c r="N84" i="1"/>
  <c r="O84" i="1"/>
  <c r="T84" i="1"/>
  <c r="E85" i="1"/>
  <c r="K85" i="1"/>
  <c r="M85" i="1"/>
  <c r="N85" i="1"/>
  <c r="O85" i="1"/>
  <c r="T85" i="1"/>
  <c r="E86" i="1"/>
  <c r="K86" i="1"/>
  <c r="M86" i="1"/>
  <c r="N86" i="1"/>
  <c r="O86" i="1"/>
  <c r="T86" i="1"/>
  <c r="E87" i="1"/>
  <c r="K87" i="1"/>
  <c r="M87" i="1"/>
  <c r="N87" i="1"/>
  <c r="O87" i="1"/>
  <c r="T87" i="1"/>
  <c r="E88" i="1"/>
  <c r="K88" i="1"/>
  <c r="M88" i="1"/>
  <c r="N88" i="1"/>
  <c r="O88" i="1"/>
  <c r="T88" i="1"/>
  <c r="E89" i="1"/>
  <c r="K89" i="1"/>
  <c r="M89" i="1"/>
  <c r="N89" i="1"/>
  <c r="O89" i="1"/>
  <c r="T89" i="1"/>
  <c r="E90" i="1"/>
  <c r="K90" i="1"/>
  <c r="M90" i="1"/>
  <c r="N90" i="1"/>
  <c r="O90" i="1"/>
  <c r="T90" i="1"/>
  <c r="E91" i="1"/>
  <c r="K91" i="1"/>
  <c r="M91" i="1"/>
  <c r="N91" i="1"/>
  <c r="O91" i="1"/>
  <c r="T91" i="1"/>
  <c r="E92" i="1"/>
  <c r="K92" i="1"/>
  <c r="M92" i="1"/>
  <c r="N92" i="1"/>
  <c r="O92" i="1"/>
  <c r="T92" i="1"/>
  <c r="E93" i="1"/>
  <c r="K93" i="1"/>
  <c r="M93" i="1"/>
  <c r="N93" i="1"/>
  <c r="O93" i="1"/>
  <c r="T93" i="1"/>
  <c r="E94" i="1"/>
  <c r="K94" i="1"/>
  <c r="M94" i="1"/>
  <c r="N94" i="1"/>
  <c r="O94" i="1"/>
  <c r="T94" i="1"/>
  <c r="E95" i="1"/>
  <c r="K95" i="1"/>
  <c r="M95" i="1"/>
  <c r="N95" i="1"/>
  <c r="O95" i="1"/>
  <c r="T95" i="1"/>
  <c r="E96" i="1"/>
  <c r="K96" i="1"/>
  <c r="M96" i="1"/>
  <c r="N96" i="1"/>
  <c r="O96" i="1"/>
  <c r="T96" i="1"/>
  <c r="E97" i="1"/>
  <c r="K97" i="1"/>
  <c r="M97" i="1"/>
  <c r="N97" i="1"/>
  <c r="O97" i="1"/>
  <c r="T97" i="1"/>
  <c r="E98" i="1"/>
  <c r="K98" i="1"/>
  <c r="M98" i="1"/>
  <c r="N98" i="1"/>
  <c r="O98" i="1"/>
  <c r="T98" i="1"/>
  <c r="E99" i="1"/>
  <c r="K99" i="1"/>
  <c r="M99" i="1"/>
  <c r="N99" i="1"/>
  <c r="O99" i="1"/>
  <c r="T99" i="1"/>
  <c r="E100" i="1"/>
  <c r="K100" i="1"/>
  <c r="M100" i="1"/>
  <c r="N100" i="1"/>
  <c r="O100" i="1"/>
  <c r="T100" i="1"/>
  <c r="E101" i="1"/>
  <c r="K101" i="1"/>
  <c r="M101" i="1"/>
  <c r="N101" i="1"/>
  <c r="O101" i="1"/>
  <c r="T101" i="1"/>
  <c r="E102" i="1"/>
  <c r="K102" i="1"/>
  <c r="M102" i="1"/>
  <c r="N102" i="1"/>
  <c r="O102" i="1"/>
  <c r="T102" i="1"/>
  <c r="E103" i="1"/>
  <c r="K103" i="1"/>
  <c r="M103" i="1"/>
  <c r="N103" i="1"/>
  <c r="O103" i="1"/>
  <c r="T103" i="1"/>
  <c r="E104" i="1"/>
  <c r="K104" i="1"/>
  <c r="M104" i="1"/>
  <c r="N104" i="1"/>
  <c r="O104" i="1"/>
  <c r="T104" i="1"/>
  <c r="E105" i="1"/>
  <c r="K105" i="1"/>
  <c r="M105" i="1"/>
  <c r="N105" i="1"/>
  <c r="O105" i="1"/>
  <c r="T105" i="1"/>
  <c r="E106" i="1"/>
  <c r="K106" i="1"/>
  <c r="M106" i="1"/>
  <c r="N106" i="1"/>
  <c r="O106" i="1"/>
  <c r="T106" i="1"/>
  <c r="E107" i="1"/>
  <c r="K107" i="1"/>
  <c r="M107" i="1"/>
  <c r="N107" i="1"/>
  <c r="O107" i="1"/>
  <c r="T107" i="1"/>
  <c r="E108" i="1"/>
  <c r="K108" i="1"/>
  <c r="M108" i="1"/>
  <c r="N108" i="1"/>
  <c r="O108" i="1"/>
  <c r="T108" i="1"/>
  <c r="E109" i="1"/>
  <c r="K109" i="1"/>
  <c r="M109" i="1"/>
  <c r="N109" i="1"/>
  <c r="O109" i="1"/>
  <c r="T109" i="1"/>
  <c r="E110" i="1"/>
  <c r="K110" i="1"/>
  <c r="M110" i="1"/>
  <c r="N110" i="1"/>
  <c r="O110" i="1"/>
  <c r="T110" i="1"/>
  <c r="E111" i="1"/>
  <c r="K111" i="1"/>
  <c r="M111" i="1"/>
  <c r="N111" i="1"/>
  <c r="O111" i="1"/>
  <c r="T111" i="1"/>
  <c r="E112" i="1"/>
  <c r="K112" i="1"/>
  <c r="M112" i="1"/>
  <c r="N112" i="1"/>
  <c r="O112" i="1"/>
  <c r="T112" i="1"/>
  <c r="E113" i="1"/>
  <c r="K113" i="1"/>
  <c r="M113" i="1"/>
  <c r="N113" i="1"/>
  <c r="O113" i="1"/>
  <c r="T113" i="1"/>
  <c r="E114" i="1"/>
  <c r="K114" i="1"/>
  <c r="M114" i="1"/>
  <c r="N114" i="1"/>
  <c r="O114" i="1"/>
  <c r="T114" i="1"/>
  <c r="E115" i="1"/>
  <c r="K115" i="1"/>
  <c r="M115" i="1"/>
  <c r="N115" i="1"/>
  <c r="O115" i="1"/>
  <c r="T115" i="1"/>
  <c r="E116" i="1"/>
  <c r="K116" i="1"/>
  <c r="M116" i="1"/>
  <c r="N116" i="1"/>
  <c r="O116" i="1"/>
  <c r="T116" i="1"/>
  <c r="E117" i="1"/>
  <c r="K117" i="1"/>
  <c r="M117" i="1"/>
  <c r="N117" i="1"/>
  <c r="O117" i="1"/>
  <c r="T117" i="1"/>
  <c r="E118" i="1"/>
  <c r="K118" i="1"/>
  <c r="M118" i="1"/>
  <c r="N118" i="1"/>
  <c r="O118" i="1"/>
  <c r="T118" i="1"/>
  <c r="E119" i="1"/>
  <c r="K119" i="1"/>
  <c r="M119" i="1"/>
  <c r="N119" i="1"/>
  <c r="O119" i="1"/>
  <c r="T119" i="1"/>
  <c r="E120" i="1"/>
  <c r="K120" i="1"/>
  <c r="M120" i="1"/>
  <c r="N120" i="1"/>
  <c r="O120" i="1"/>
  <c r="T120" i="1"/>
  <c r="E121" i="1"/>
  <c r="K121" i="1"/>
  <c r="M121" i="1"/>
  <c r="N121" i="1"/>
  <c r="O121" i="1"/>
  <c r="T121" i="1"/>
  <c r="E122" i="1"/>
  <c r="K122" i="1"/>
  <c r="M122" i="1"/>
  <c r="N122" i="1"/>
  <c r="O122" i="1"/>
  <c r="T122" i="1"/>
  <c r="E123" i="1"/>
  <c r="K123" i="1"/>
  <c r="M123" i="1"/>
  <c r="N123" i="1"/>
  <c r="O123" i="1"/>
  <c r="T123" i="1"/>
  <c r="E124" i="1"/>
  <c r="K124" i="1"/>
  <c r="M124" i="1"/>
  <c r="N124" i="1"/>
  <c r="O124" i="1"/>
  <c r="T124" i="1"/>
  <c r="E125" i="1"/>
  <c r="K125" i="1"/>
  <c r="M125" i="1"/>
  <c r="N125" i="1"/>
  <c r="O125" i="1"/>
  <c r="T125" i="1"/>
  <c r="E126" i="1"/>
  <c r="K126" i="1"/>
  <c r="M126" i="1"/>
  <c r="N126" i="1"/>
  <c r="O126" i="1"/>
  <c r="T126" i="1"/>
  <c r="E127" i="1"/>
  <c r="K127" i="1"/>
  <c r="M127" i="1"/>
  <c r="N127" i="1"/>
  <c r="O127" i="1"/>
  <c r="T127" i="1"/>
  <c r="E128" i="1"/>
  <c r="K128" i="1"/>
  <c r="M128" i="1"/>
  <c r="N128" i="1"/>
  <c r="O128" i="1"/>
  <c r="T128" i="1"/>
  <c r="E129" i="1"/>
  <c r="K129" i="1"/>
  <c r="M129" i="1"/>
  <c r="N129" i="1"/>
  <c r="O129" i="1"/>
  <c r="T129" i="1"/>
  <c r="E130" i="1"/>
  <c r="K130" i="1"/>
  <c r="M130" i="1"/>
  <c r="N130" i="1"/>
  <c r="O130" i="1"/>
  <c r="T130" i="1"/>
  <c r="E131" i="1"/>
  <c r="K131" i="1"/>
  <c r="M131" i="1"/>
  <c r="N131" i="1"/>
  <c r="O131" i="1"/>
  <c r="T131" i="1"/>
  <c r="E132" i="1"/>
  <c r="K132" i="1"/>
  <c r="M132" i="1"/>
  <c r="N132" i="1"/>
  <c r="O132" i="1"/>
  <c r="T132" i="1"/>
  <c r="E133" i="1"/>
  <c r="K133" i="1"/>
  <c r="M133" i="1"/>
  <c r="N133" i="1"/>
  <c r="O133" i="1"/>
  <c r="T133" i="1"/>
  <c r="E134" i="1"/>
  <c r="K134" i="1"/>
  <c r="M134" i="1"/>
  <c r="N134" i="1"/>
  <c r="O134" i="1"/>
  <c r="T134" i="1"/>
  <c r="E135" i="1"/>
  <c r="K135" i="1"/>
  <c r="M135" i="1"/>
  <c r="N135" i="1"/>
  <c r="O135" i="1"/>
  <c r="T135" i="1"/>
  <c r="E136" i="1"/>
  <c r="K136" i="1"/>
  <c r="M136" i="1"/>
  <c r="N136" i="1"/>
  <c r="O136" i="1"/>
  <c r="T136" i="1"/>
  <c r="E137" i="1"/>
  <c r="K137" i="1"/>
  <c r="M137" i="1"/>
  <c r="N137" i="1"/>
  <c r="O137" i="1"/>
  <c r="T137" i="1"/>
  <c r="E138" i="1"/>
  <c r="K138" i="1"/>
  <c r="M138" i="1"/>
  <c r="N138" i="1"/>
  <c r="O138" i="1"/>
  <c r="T138" i="1"/>
  <c r="E139" i="1"/>
  <c r="K139" i="1"/>
  <c r="M139" i="1"/>
  <c r="N139" i="1"/>
  <c r="O139" i="1"/>
  <c r="T139" i="1"/>
  <c r="E140" i="1"/>
  <c r="K140" i="1"/>
  <c r="M140" i="1"/>
  <c r="N140" i="1"/>
  <c r="O140" i="1"/>
  <c r="T140" i="1"/>
  <c r="E141" i="1"/>
  <c r="K141" i="1"/>
  <c r="M141" i="1"/>
  <c r="N141" i="1"/>
  <c r="O141" i="1"/>
  <c r="T141" i="1"/>
  <c r="E142" i="1"/>
  <c r="K142" i="1"/>
  <c r="M142" i="1"/>
  <c r="N142" i="1"/>
  <c r="O142" i="1"/>
  <c r="T142" i="1"/>
  <c r="E143" i="1"/>
  <c r="K143" i="1"/>
  <c r="M143" i="1"/>
  <c r="N143" i="1"/>
  <c r="O143" i="1"/>
  <c r="T143" i="1"/>
  <c r="E144" i="1"/>
  <c r="K144" i="1"/>
  <c r="M144" i="1"/>
  <c r="N144" i="1"/>
  <c r="O144" i="1"/>
  <c r="T144" i="1"/>
  <c r="E145" i="1"/>
  <c r="K145" i="1"/>
  <c r="M145" i="1"/>
  <c r="N145" i="1"/>
  <c r="O145" i="1"/>
  <c r="T145" i="1"/>
  <c r="E146" i="1"/>
  <c r="K146" i="1"/>
  <c r="M146" i="1"/>
  <c r="N146" i="1"/>
  <c r="O146" i="1"/>
  <c r="T146" i="1"/>
  <c r="E147" i="1"/>
  <c r="K147" i="1"/>
  <c r="M147" i="1"/>
  <c r="N147" i="1"/>
  <c r="O147" i="1"/>
  <c r="T147" i="1"/>
  <c r="E148" i="1"/>
  <c r="K148" i="1"/>
  <c r="M148" i="1"/>
  <c r="N148" i="1"/>
  <c r="O148" i="1"/>
  <c r="T148" i="1"/>
  <c r="E149" i="1"/>
  <c r="K149" i="1"/>
  <c r="M149" i="1"/>
  <c r="N149" i="1"/>
  <c r="O149" i="1"/>
  <c r="T149" i="1"/>
  <c r="E150" i="1"/>
  <c r="K150" i="1"/>
  <c r="M150" i="1"/>
  <c r="N150" i="1"/>
  <c r="O150" i="1"/>
  <c r="T150" i="1"/>
  <c r="E151" i="1"/>
  <c r="K151" i="1"/>
  <c r="M151" i="1"/>
  <c r="N151" i="1"/>
  <c r="O151" i="1"/>
  <c r="T151" i="1"/>
  <c r="E152" i="1"/>
  <c r="K152" i="1"/>
  <c r="M152" i="1"/>
  <c r="N152" i="1"/>
  <c r="O152" i="1"/>
  <c r="T152" i="1"/>
  <c r="E153" i="1"/>
  <c r="K153" i="1"/>
  <c r="M153" i="1"/>
  <c r="N153" i="1"/>
  <c r="O153" i="1"/>
  <c r="T153" i="1"/>
  <c r="E154" i="1"/>
  <c r="K154" i="1"/>
  <c r="M154" i="1"/>
  <c r="N154" i="1"/>
  <c r="O154" i="1"/>
  <c r="T154" i="1"/>
  <c r="E155" i="1"/>
  <c r="K155" i="1"/>
  <c r="M155" i="1"/>
  <c r="N155" i="1"/>
  <c r="O155" i="1"/>
  <c r="T155" i="1"/>
  <c r="E156" i="1"/>
  <c r="K156" i="1"/>
  <c r="M156" i="1"/>
  <c r="N156" i="1"/>
  <c r="O156" i="1"/>
  <c r="T156" i="1"/>
  <c r="E157" i="1"/>
  <c r="K157" i="1"/>
  <c r="M157" i="1"/>
  <c r="N157" i="1"/>
  <c r="O157" i="1"/>
  <c r="T157" i="1"/>
  <c r="E158" i="1"/>
  <c r="K158" i="1"/>
  <c r="M158" i="1"/>
  <c r="N158" i="1"/>
  <c r="O158" i="1"/>
  <c r="T158" i="1"/>
  <c r="E159" i="1"/>
  <c r="K159" i="1"/>
  <c r="M159" i="1"/>
  <c r="N159" i="1"/>
  <c r="O159" i="1"/>
  <c r="T159" i="1"/>
  <c r="E160" i="1"/>
  <c r="K160" i="1"/>
  <c r="M160" i="1"/>
  <c r="N160" i="1"/>
  <c r="O160" i="1"/>
  <c r="T160" i="1"/>
  <c r="E161" i="1"/>
  <c r="K161" i="1"/>
  <c r="M161" i="1"/>
  <c r="N161" i="1"/>
  <c r="O161" i="1"/>
  <c r="T161" i="1"/>
  <c r="E162" i="1"/>
  <c r="K162" i="1"/>
  <c r="M162" i="1"/>
  <c r="N162" i="1"/>
  <c r="O162" i="1"/>
  <c r="T162" i="1"/>
  <c r="E163" i="1"/>
  <c r="K163" i="1"/>
  <c r="M163" i="1"/>
  <c r="N163" i="1"/>
  <c r="O163" i="1"/>
  <c r="T163" i="1"/>
  <c r="E164" i="1"/>
  <c r="K164" i="1"/>
  <c r="M164" i="1"/>
  <c r="N164" i="1"/>
  <c r="O164" i="1"/>
  <c r="T164" i="1"/>
  <c r="E165" i="1"/>
  <c r="K165" i="1"/>
  <c r="M165" i="1"/>
  <c r="N165" i="1"/>
  <c r="O165" i="1"/>
  <c r="T165" i="1"/>
  <c r="E166" i="1"/>
  <c r="K166" i="1"/>
  <c r="M166" i="1"/>
  <c r="N166" i="1"/>
  <c r="O166" i="1"/>
  <c r="T166" i="1"/>
  <c r="E167" i="1"/>
  <c r="K167" i="1"/>
  <c r="M167" i="1"/>
  <c r="N167" i="1"/>
  <c r="O167" i="1"/>
  <c r="T167" i="1"/>
  <c r="E168" i="1"/>
  <c r="K168" i="1"/>
  <c r="M168" i="1"/>
  <c r="N168" i="1"/>
  <c r="O168" i="1"/>
  <c r="T168" i="1"/>
  <c r="E169" i="1"/>
  <c r="K169" i="1"/>
  <c r="M169" i="1"/>
  <c r="N169" i="1"/>
  <c r="O169" i="1"/>
  <c r="T169" i="1"/>
  <c r="E170" i="1"/>
  <c r="K170" i="1"/>
  <c r="M170" i="1"/>
  <c r="N170" i="1"/>
  <c r="O170" i="1"/>
  <c r="T170" i="1"/>
  <c r="E171" i="1"/>
  <c r="K171" i="1"/>
  <c r="M171" i="1"/>
  <c r="N171" i="1"/>
  <c r="O171" i="1"/>
  <c r="T171" i="1"/>
  <c r="E172" i="1"/>
  <c r="K172" i="1"/>
  <c r="M172" i="1"/>
  <c r="N172" i="1"/>
  <c r="O172" i="1"/>
  <c r="T172" i="1"/>
  <c r="E173" i="1"/>
  <c r="K173" i="1"/>
  <c r="M173" i="1"/>
  <c r="N173" i="1"/>
  <c r="O173" i="1"/>
  <c r="T173" i="1"/>
  <c r="E174" i="1"/>
  <c r="K174" i="1"/>
  <c r="M174" i="1"/>
  <c r="N174" i="1"/>
  <c r="O174" i="1"/>
  <c r="T174" i="1"/>
  <c r="E175" i="1"/>
  <c r="K175" i="1"/>
  <c r="M175" i="1"/>
  <c r="N175" i="1"/>
  <c r="O175" i="1"/>
  <c r="T175" i="1"/>
  <c r="E176" i="1"/>
  <c r="K176" i="1"/>
  <c r="M176" i="1"/>
  <c r="N176" i="1"/>
  <c r="O176" i="1"/>
  <c r="T176" i="1"/>
  <c r="E177" i="1"/>
  <c r="K177" i="1"/>
  <c r="M177" i="1"/>
  <c r="N177" i="1"/>
  <c r="O177" i="1"/>
  <c r="T177" i="1"/>
  <c r="E178" i="1"/>
  <c r="K178" i="1"/>
  <c r="M178" i="1"/>
  <c r="N178" i="1"/>
  <c r="O178" i="1"/>
  <c r="T178" i="1"/>
  <c r="E179" i="1"/>
  <c r="K179" i="1"/>
  <c r="M179" i="1"/>
  <c r="N179" i="1"/>
  <c r="O179" i="1"/>
  <c r="T179" i="1"/>
  <c r="E180" i="1"/>
  <c r="K180" i="1"/>
  <c r="M180" i="1"/>
  <c r="N180" i="1"/>
  <c r="O180" i="1"/>
  <c r="T180" i="1"/>
  <c r="E181" i="1"/>
  <c r="K181" i="1"/>
  <c r="M181" i="1"/>
  <c r="N181" i="1"/>
  <c r="O181" i="1"/>
  <c r="T181" i="1"/>
  <c r="E182" i="1"/>
  <c r="K182" i="1"/>
  <c r="M182" i="1"/>
  <c r="N182" i="1"/>
  <c r="O182" i="1"/>
  <c r="T182" i="1"/>
  <c r="E183" i="1"/>
  <c r="K183" i="1"/>
  <c r="M183" i="1"/>
  <c r="N183" i="1"/>
  <c r="O183" i="1"/>
  <c r="T183" i="1"/>
  <c r="E184" i="1"/>
  <c r="K184" i="1"/>
  <c r="M184" i="1"/>
  <c r="N184" i="1"/>
  <c r="O184" i="1"/>
  <c r="T184" i="1"/>
  <c r="E185" i="1"/>
  <c r="K185" i="1"/>
  <c r="M185" i="1"/>
  <c r="N185" i="1"/>
  <c r="O185" i="1"/>
  <c r="T185" i="1"/>
  <c r="E186" i="1"/>
  <c r="K186" i="1"/>
  <c r="M186" i="1"/>
  <c r="N186" i="1"/>
  <c r="O186" i="1"/>
  <c r="T186" i="1"/>
  <c r="E187" i="1"/>
  <c r="K187" i="1"/>
  <c r="M187" i="1"/>
  <c r="N187" i="1"/>
  <c r="O187" i="1"/>
  <c r="T187" i="1"/>
  <c r="E188" i="1"/>
  <c r="K188" i="1"/>
  <c r="M188" i="1"/>
  <c r="N188" i="1"/>
  <c r="O188" i="1"/>
  <c r="T188" i="1"/>
  <c r="E189" i="1"/>
  <c r="K189" i="1"/>
  <c r="M189" i="1"/>
  <c r="N189" i="1"/>
  <c r="O189" i="1"/>
  <c r="T189" i="1"/>
  <c r="E190" i="1"/>
  <c r="K190" i="1"/>
  <c r="M190" i="1"/>
  <c r="N190" i="1"/>
  <c r="O190" i="1"/>
  <c r="T190" i="1"/>
  <c r="E191" i="1"/>
  <c r="K191" i="1"/>
  <c r="M191" i="1"/>
  <c r="N191" i="1"/>
  <c r="O191" i="1"/>
  <c r="T191" i="1"/>
  <c r="E192" i="1"/>
  <c r="K192" i="1"/>
  <c r="M192" i="1"/>
  <c r="N192" i="1"/>
  <c r="O192" i="1"/>
  <c r="T192" i="1"/>
  <c r="E193" i="1"/>
  <c r="K193" i="1"/>
  <c r="M193" i="1"/>
  <c r="N193" i="1"/>
  <c r="O193" i="1"/>
  <c r="T193" i="1"/>
  <c r="E194" i="1"/>
  <c r="K194" i="1"/>
  <c r="M194" i="1"/>
  <c r="N194" i="1"/>
  <c r="O194" i="1"/>
  <c r="T194" i="1"/>
  <c r="E195" i="1"/>
  <c r="K195" i="1"/>
  <c r="M195" i="1"/>
  <c r="N195" i="1"/>
  <c r="O195" i="1"/>
  <c r="T195" i="1"/>
  <c r="E196" i="1"/>
  <c r="K196" i="1"/>
  <c r="M196" i="1"/>
  <c r="N196" i="1"/>
  <c r="O196" i="1"/>
  <c r="T196" i="1"/>
  <c r="E197" i="1"/>
  <c r="K197" i="1"/>
  <c r="M197" i="1"/>
  <c r="N197" i="1"/>
  <c r="O197" i="1"/>
  <c r="T197" i="1"/>
  <c r="E198" i="1"/>
  <c r="K198" i="1"/>
  <c r="M198" i="1"/>
  <c r="N198" i="1"/>
  <c r="O198" i="1"/>
  <c r="T198" i="1"/>
  <c r="E199" i="1"/>
  <c r="K199" i="1"/>
  <c r="M199" i="1"/>
  <c r="N199" i="1"/>
  <c r="O199" i="1"/>
  <c r="T199" i="1"/>
  <c r="E200" i="1"/>
  <c r="K200" i="1"/>
  <c r="M200" i="1"/>
  <c r="N200" i="1"/>
  <c r="O200" i="1"/>
  <c r="T200" i="1"/>
  <c r="E201" i="1"/>
  <c r="K201" i="1"/>
  <c r="M201" i="1"/>
  <c r="N201" i="1"/>
  <c r="O201" i="1"/>
  <c r="T201" i="1"/>
  <c r="E202" i="1"/>
  <c r="K202" i="1"/>
  <c r="M202" i="1"/>
  <c r="N202" i="1"/>
  <c r="O202" i="1"/>
  <c r="T202" i="1"/>
  <c r="E203" i="1"/>
  <c r="K203" i="1"/>
  <c r="M203" i="1"/>
  <c r="N203" i="1"/>
  <c r="O203" i="1"/>
  <c r="T203" i="1"/>
  <c r="E204" i="1"/>
  <c r="K204" i="1"/>
  <c r="M204" i="1"/>
  <c r="N204" i="1"/>
  <c r="O204" i="1"/>
  <c r="T204" i="1"/>
  <c r="E205" i="1"/>
  <c r="K205" i="1"/>
  <c r="M205" i="1"/>
  <c r="N205" i="1"/>
  <c r="O205" i="1"/>
  <c r="T205" i="1"/>
  <c r="E206" i="1"/>
  <c r="K206" i="1"/>
  <c r="M206" i="1"/>
  <c r="N206" i="1"/>
  <c r="O206" i="1"/>
  <c r="T206" i="1"/>
  <c r="E207" i="1"/>
  <c r="K207" i="1"/>
  <c r="M207" i="1"/>
  <c r="N207" i="1"/>
  <c r="O207" i="1"/>
  <c r="T207" i="1"/>
  <c r="E208" i="1"/>
  <c r="K208" i="1"/>
  <c r="M208" i="1"/>
  <c r="N208" i="1"/>
  <c r="O208" i="1"/>
  <c r="T208" i="1"/>
  <c r="E209" i="1"/>
  <c r="K209" i="1"/>
  <c r="M209" i="1"/>
  <c r="N209" i="1"/>
  <c r="O209" i="1"/>
  <c r="T209" i="1"/>
  <c r="E210" i="1"/>
  <c r="K210" i="1"/>
  <c r="M210" i="1"/>
  <c r="N210" i="1"/>
  <c r="O210" i="1"/>
  <c r="T210" i="1"/>
  <c r="E211" i="1"/>
  <c r="K211" i="1"/>
  <c r="M211" i="1"/>
  <c r="N211" i="1"/>
  <c r="O211" i="1"/>
  <c r="T211" i="1"/>
  <c r="E212" i="1"/>
  <c r="K212" i="1"/>
  <c r="M212" i="1"/>
  <c r="N212" i="1"/>
  <c r="O212" i="1"/>
  <c r="T212" i="1"/>
  <c r="E213" i="1"/>
  <c r="K213" i="1"/>
  <c r="M213" i="1"/>
  <c r="N213" i="1"/>
  <c r="O213" i="1"/>
  <c r="T213" i="1"/>
  <c r="E214" i="1"/>
  <c r="K214" i="1"/>
  <c r="M214" i="1"/>
  <c r="N214" i="1"/>
  <c r="O214" i="1"/>
  <c r="T214" i="1"/>
  <c r="E215" i="1"/>
  <c r="K215" i="1"/>
  <c r="M215" i="1"/>
  <c r="N215" i="1"/>
  <c r="O215" i="1"/>
  <c r="T215" i="1"/>
  <c r="E216" i="1"/>
  <c r="K216" i="1"/>
  <c r="M216" i="1"/>
  <c r="N216" i="1"/>
  <c r="O216" i="1"/>
  <c r="T216" i="1"/>
  <c r="E217" i="1"/>
  <c r="K217" i="1"/>
  <c r="M217" i="1"/>
  <c r="N217" i="1"/>
  <c r="O217" i="1"/>
  <c r="T217" i="1"/>
  <c r="E218" i="1"/>
  <c r="K218" i="1"/>
  <c r="M218" i="1"/>
  <c r="N218" i="1"/>
  <c r="O218" i="1"/>
  <c r="T218" i="1"/>
  <c r="E219" i="1"/>
  <c r="K219" i="1"/>
  <c r="M219" i="1"/>
  <c r="N219" i="1"/>
  <c r="O219" i="1"/>
  <c r="T219" i="1"/>
  <c r="E220" i="1"/>
  <c r="K220" i="1"/>
  <c r="M220" i="1"/>
  <c r="N220" i="1"/>
  <c r="O220" i="1"/>
  <c r="T220" i="1"/>
  <c r="E221" i="1"/>
  <c r="K221" i="1"/>
  <c r="M221" i="1"/>
  <c r="N221" i="1"/>
  <c r="O221" i="1"/>
  <c r="T221" i="1"/>
  <c r="E222" i="1"/>
  <c r="K222" i="1"/>
  <c r="M222" i="1"/>
  <c r="N222" i="1"/>
  <c r="O222" i="1"/>
  <c r="T222" i="1"/>
  <c r="E223" i="1"/>
  <c r="K223" i="1"/>
  <c r="M223" i="1"/>
  <c r="N223" i="1"/>
  <c r="O223" i="1"/>
  <c r="T223" i="1"/>
  <c r="E224" i="1"/>
  <c r="K224" i="1"/>
  <c r="M224" i="1"/>
  <c r="N224" i="1"/>
  <c r="O224" i="1"/>
  <c r="T224" i="1"/>
  <c r="E225" i="1"/>
  <c r="K225" i="1"/>
  <c r="M225" i="1"/>
  <c r="N225" i="1"/>
  <c r="O225" i="1"/>
  <c r="T225" i="1"/>
  <c r="E226" i="1"/>
  <c r="K226" i="1"/>
  <c r="M226" i="1"/>
  <c r="N226" i="1"/>
  <c r="O226" i="1"/>
  <c r="T226" i="1"/>
  <c r="E227" i="1"/>
  <c r="K227" i="1"/>
  <c r="M227" i="1"/>
  <c r="N227" i="1"/>
  <c r="O227" i="1"/>
  <c r="T227" i="1"/>
  <c r="E228" i="1"/>
  <c r="K228" i="1"/>
  <c r="M228" i="1"/>
  <c r="N228" i="1"/>
  <c r="O228" i="1"/>
  <c r="T228" i="1"/>
  <c r="E229" i="1"/>
  <c r="K229" i="1"/>
  <c r="M229" i="1"/>
  <c r="N229" i="1"/>
  <c r="O229" i="1"/>
  <c r="T229" i="1"/>
  <c r="E230" i="1"/>
  <c r="K230" i="1"/>
  <c r="M230" i="1"/>
  <c r="N230" i="1"/>
  <c r="O230" i="1"/>
  <c r="T230" i="1"/>
  <c r="E231" i="1"/>
  <c r="K231" i="1"/>
  <c r="M231" i="1"/>
  <c r="N231" i="1"/>
  <c r="O231" i="1"/>
  <c r="T231" i="1"/>
  <c r="E232" i="1"/>
  <c r="K232" i="1"/>
  <c r="M232" i="1"/>
  <c r="N232" i="1"/>
  <c r="O232" i="1"/>
  <c r="T232" i="1"/>
  <c r="E233" i="1"/>
  <c r="K233" i="1"/>
  <c r="M233" i="1"/>
  <c r="N233" i="1"/>
  <c r="O233" i="1"/>
  <c r="T233" i="1"/>
  <c r="E234" i="1"/>
  <c r="K234" i="1"/>
  <c r="M234" i="1"/>
  <c r="N234" i="1"/>
  <c r="O234" i="1"/>
  <c r="T234" i="1"/>
  <c r="E235" i="1"/>
  <c r="K235" i="1"/>
  <c r="M235" i="1"/>
  <c r="N235" i="1"/>
  <c r="O235" i="1"/>
  <c r="T235" i="1"/>
  <c r="E236" i="1"/>
  <c r="K236" i="1"/>
  <c r="M236" i="1"/>
  <c r="N236" i="1"/>
  <c r="O236" i="1"/>
  <c r="T236" i="1"/>
  <c r="E237" i="1"/>
  <c r="K237" i="1"/>
  <c r="M237" i="1"/>
  <c r="N237" i="1"/>
  <c r="O237" i="1"/>
  <c r="T237" i="1"/>
  <c r="E238" i="1"/>
  <c r="K238" i="1"/>
  <c r="M238" i="1"/>
  <c r="N238" i="1"/>
  <c r="O238" i="1"/>
  <c r="T238" i="1"/>
  <c r="E239" i="1"/>
  <c r="K239" i="1"/>
  <c r="M239" i="1"/>
  <c r="N239" i="1"/>
  <c r="O239" i="1"/>
  <c r="T239" i="1"/>
  <c r="E240" i="1"/>
  <c r="K240" i="1"/>
  <c r="M240" i="1"/>
  <c r="N240" i="1"/>
  <c r="O240" i="1"/>
  <c r="T240" i="1"/>
  <c r="E241" i="1"/>
  <c r="K241" i="1"/>
  <c r="M241" i="1"/>
  <c r="N241" i="1"/>
  <c r="O241" i="1"/>
  <c r="T241" i="1"/>
  <c r="E242" i="1"/>
  <c r="K242" i="1"/>
  <c r="M242" i="1"/>
  <c r="N242" i="1"/>
  <c r="O242" i="1"/>
  <c r="T242" i="1"/>
  <c r="E243" i="1"/>
  <c r="K243" i="1"/>
  <c r="M243" i="1"/>
  <c r="N243" i="1"/>
  <c r="O243" i="1"/>
  <c r="T243" i="1"/>
  <c r="E244" i="1"/>
  <c r="K244" i="1"/>
  <c r="M244" i="1"/>
  <c r="N244" i="1"/>
  <c r="O244" i="1"/>
  <c r="T244" i="1"/>
</calcChain>
</file>

<file path=xl/sharedStrings.xml><?xml version="1.0" encoding="utf-8"?>
<sst xmlns="http://schemas.openxmlformats.org/spreadsheetml/2006/main" count="16229" uniqueCount="7066">
  <si>
    <t>PENDIENTE</t>
  </si>
  <si>
    <t>ARQUITECTURA</t>
  </si>
  <si>
    <t>cantorelkin@yahoo.com</t>
  </si>
  <si>
    <t>14A-1M-19D</t>
  </si>
  <si>
    <t>ESPECIALIZACIÓN</t>
  </si>
  <si>
    <t>BOGOTÁ</t>
  </si>
  <si>
    <t>ELKIN RODRIGO</t>
  </si>
  <si>
    <t>CANTOR MARTINEZ</t>
  </si>
  <si>
    <t>NC-CPS-245-2022</t>
  </si>
  <si>
    <t>COLMENA</t>
  </si>
  <si>
    <t>INGENIERIA CATASTRAL Y GEODESIA</t>
  </si>
  <si>
    <t>julietagarcia89@gmail.com</t>
  </si>
  <si>
    <t>6A-3M-11D</t>
  </si>
  <si>
    <t>JULIETH MARCELA</t>
  </si>
  <si>
    <t>GARCIA VARGAS</t>
  </si>
  <si>
    <t>NC-CPS-244-2022</t>
  </si>
  <si>
    <t>BIOLOGÍA</t>
  </si>
  <si>
    <t>laviesga@gmail.com</t>
  </si>
  <si>
    <t>5A-5M-24D</t>
  </si>
  <si>
    <t>MAESTRIA</t>
  </si>
  <si>
    <t>LADY VIVIANA</t>
  </si>
  <si>
    <t>ESTEBAN GARCIA</t>
  </si>
  <si>
    <t>NC-CPS-243-2022</t>
  </si>
  <si>
    <t>DERECHO</t>
  </si>
  <si>
    <t>amamartinez@unbosque.edu.co</t>
  </si>
  <si>
    <t>N/A</t>
  </si>
  <si>
    <t>PROFESIONAL</t>
  </si>
  <si>
    <t>ANGELA MARIANA</t>
  </si>
  <si>
    <t>MARTINEZ VARGAS</t>
  </si>
  <si>
    <t>NC-CPS-242-2022</t>
  </si>
  <si>
    <t>PUBLICIDAD</t>
  </si>
  <si>
    <t>ernesto.perez@equipoc4.com</t>
  </si>
  <si>
    <t>13A-07M-25D</t>
  </si>
  <si>
    <t xml:space="preserve">ERNESTO </t>
  </si>
  <si>
    <t>PEREZ ZIPA</t>
  </si>
  <si>
    <t>NC-CPS-241-2022</t>
  </si>
  <si>
    <t>moreno.pinzonv@live.com</t>
  </si>
  <si>
    <t>UNIVERSITARIO</t>
  </si>
  <si>
    <t>LEIDY DANIELA</t>
  </si>
  <si>
    <t>MENDEZ PINZON</t>
  </si>
  <si>
    <t>NC-CPS-240-2022</t>
  </si>
  <si>
    <t>johanap@gmail.com</t>
  </si>
  <si>
    <t>14A-5M-10D</t>
  </si>
  <si>
    <t xml:space="preserve">JOHANNA </t>
  </si>
  <si>
    <t>PEREZ SANCHEZ</t>
  </si>
  <si>
    <t>NC-CPS-239-2022</t>
  </si>
  <si>
    <t>TECNOLOGÍA EN HIGIENE Y SEGURIDAD INDUSTRIAL</t>
  </si>
  <si>
    <t>natali.osorio@outlook.com</t>
  </si>
  <si>
    <t>TECNOLOGÍA</t>
  </si>
  <si>
    <t xml:space="preserve">NATALI </t>
  </si>
  <si>
    <t>OSORIO TANGARIFE</t>
  </si>
  <si>
    <t>NC-CPS-238-2022</t>
  </si>
  <si>
    <t>ADMINISTRADOR DE EMPRESAS</t>
  </si>
  <si>
    <t>santamariajesf@yahoo.es</t>
  </si>
  <si>
    <t>13A-05M-7D</t>
  </si>
  <si>
    <t>JAVIER ENRIQUE</t>
  </si>
  <si>
    <t>SANTAMARIA FLOREZ</t>
  </si>
  <si>
    <t>NC-CPS-237-2022</t>
  </si>
  <si>
    <t>LICENCIATURA EN BIOLOGIA</t>
  </si>
  <si>
    <t>nestoraulespejo@gmail.com</t>
  </si>
  <si>
    <t>6A-1M-3D</t>
  </si>
  <si>
    <t>NESTOR RAUL</t>
  </si>
  <si>
    <t>ESPEJO DELGADO</t>
  </si>
  <si>
    <t>NC-CPS-235-2022</t>
  </si>
  <si>
    <t>BIOLOGÍA MARINA</t>
  </si>
  <si>
    <t>camila_gomezc@hotmail.com</t>
  </si>
  <si>
    <t>07-4M-03D</t>
  </si>
  <si>
    <t>MARIA CAMILA</t>
  </si>
  <si>
    <t>GOMEZ CUBILLOS</t>
  </si>
  <si>
    <t>NC-CPS-234-2022</t>
  </si>
  <si>
    <t>COMUNICACIÓN SOCIAL Y PERIODISTA</t>
  </si>
  <si>
    <t>Laurit7713@gmail.com</t>
  </si>
  <si>
    <t>10A-10M-07D</t>
  </si>
  <si>
    <t>LAURA CONSTANZA</t>
  </si>
  <si>
    <t>PEÑA FONTECHA</t>
  </si>
  <si>
    <t>NC-CPS-233-2022</t>
  </si>
  <si>
    <t>BIOLOGIA</t>
  </si>
  <si>
    <t>biopintos@gmail.com</t>
  </si>
  <si>
    <t>6A-2M-29D</t>
  </si>
  <si>
    <t>IVAN DARIO</t>
  </si>
  <si>
    <t>PINTO SARMIENTO</t>
  </si>
  <si>
    <t>NC-CPS-232-2022</t>
  </si>
  <si>
    <t>lauracardenas.arq@gmail.com</t>
  </si>
  <si>
    <t>4A-11M-2D</t>
  </si>
  <si>
    <t>LAURA MELISA</t>
  </si>
  <si>
    <t>CARDENAS BARRAGAN</t>
  </si>
  <si>
    <t>NC-CPS-230-2022</t>
  </si>
  <si>
    <t>COMUNICACIÓN SOCIAL Y PERIODISMO</t>
  </si>
  <si>
    <t>sagpolo30@gmail.com</t>
  </si>
  <si>
    <t>23A-1M-10D</t>
  </si>
  <si>
    <t>SANDRA PUREZA</t>
  </si>
  <si>
    <t>GOMEZ LOPEZ</t>
  </si>
  <si>
    <t>NC-CPS-229-2022</t>
  </si>
  <si>
    <t>laugg0616@hotmail.com</t>
  </si>
  <si>
    <t>6A-10M-28D</t>
  </si>
  <si>
    <t>MANIZALEZ</t>
  </si>
  <si>
    <t xml:space="preserve">LAURA </t>
  </si>
  <si>
    <t>GALLEGO GOMEZ</t>
  </si>
  <si>
    <t>NC-CPS-228-2022</t>
  </si>
  <si>
    <t>CONTADURIA PÚBLICA</t>
  </si>
  <si>
    <t>ayquinteg@yahoo.com</t>
  </si>
  <si>
    <t>15A-1M-25D</t>
  </si>
  <si>
    <t xml:space="preserve">RIOACHA </t>
  </si>
  <si>
    <t>BUCARAMANGA</t>
  </si>
  <si>
    <t>AISLETH YUSETH</t>
  </si>
  <si>
    <t>QUINTERO GNECCO</t>
  </si>
  <si>
    <t>NC-CPS-227-2022</t>
  </si>
  <si>
    <t>TECNICO PROFESIONAL EN COMUNICACION SOCIAL Y AUDIOVISUAL</t>
  </si>
  <si>
    <t>proyectosfcediel@gmail.com</t>
  </si>
  <si>
    <t>TÉCNICO</t>
  </si>
  <si>
    <t>CALI</t>
  </si>
  <si>
    <t>FRANCISCO ANDRES</t>
  </si>
  <si>
    <t>CEDIEL PEDRAZA</t>
  </si>
  <si>
    <t>NC-CPS-226-2022</t>
  </si>
  <si>
    <t>BACHILLER</t>
  </si>
  <si>
    <t>mbenavidesb7@hotmail.com</t>
  </si>
  <si>
    <t>MARIA DEL CARMEN</t>
  </si>
  <si>
    <t>BENAVIDES BARBOSA</t>
  </si>
  <si>
    <t>NC-CPS-225-2022</t>
  </si>
  <si>
    <t>RELACIONES INTERNACIONALES</t>
  </si>
  <si>
    <t>amarillo.fabian@gmail.com</t>
  </si>
  <si>
    <t>10A-2M-20D</t>
  </si>
  <si>
    <t>NESTOR FABIAN</t>
  </si>
  <si>
    <t>AMARILLO RICO</t>
  </si>
  <si>
    <t>NC-CPS-224-2022</t>
  </si>
  <si>
    <t>josealopez555@gmail.com</t>
  </si>
  <si>
    <t>3A-1M-12D</t>
  </si>
  <si>
    <t>JOSE AGUSTIN</t>
  </si>
  <si>
    <t>LOPEZ CHAPARRO</t>
  </si>
  <si>
    <t>NC-CPS-223-2022</t>
  </si>
  <si>
    <t xml:space="preserve">POLITOLOGÍA </t>
  </si>
  <si>
    <t>maryi87@hotmail.com</t>
  </si>
  <si>
    <t>8A-4M-24D</t>
  </si>
  <si>
    <t>MARYI LORENA</t>
  </si>
  <si>
    <t>SARMIENTO HORTUA</t>
  </si>
  <si>
    <t>NC-CPS-222-2022</t>
  </si>
  <si>
    <t>COMUNICACIÓN SOCIA Y PERIODISMO</t>
  </si>
  <si>
    <t>andreagonzalezm@gmail.com</t>
  </si>
  <si>
    <t>5A-5M-5D</t>
  </si>
  <si>
    <t>PEREIRA</t>
  </si>
  <si>
    <t xml:space="preserve">ANDREA </t>
  </si>
  <si>
    <t>GONZALEZ MARIN</t>
  </si>
  <si>
    <t>NC-CPS-221-2022</t>
  </si>
  <si>
    <t>INGENIERIA INDUSTRIAL</t>
  </si>
  <si>
    <t>enriquecanoingeniero1972@gmail.com</t>
  </si>
  <si>
    <t>ENRIQUE HARLEY</t>
  </si>
  <si>
    <t>CANO MORENO</t>
  </si>
  <si>
    <t>NC-CPS-220-2022</t>
  </si>
  <si>
    <t>smilenarb@hotmail.com</t>
  </si>
  <si>
    <t>5A-11M-26D</t>
  </si>
  <si>
    <t>SANDRA MILENA</t>
  </si>
  <si>
    <t>RAMIREZ BARRETO</t>
  </si>
  <si>
    <t>NC-CPS-219-2022</t>
  </si>
  <si>
    <t>POSITIVA</t>
  </si>
  <si>
    <t>luisdgarcia09@hotmail.com</t>
  </si>
  <si>
    <t>6A-8M-18D</t>
  </si>
  <si>
    <t>MONTERIA</t>
  </si>
  <si>
    <t>LUIS DAVID</t>
  </si>
  <si>
    <t>GARCIA MADERA</t>
  </si>
  <si>
    <t>NC-CPS-218-2022</t>
  </si>
  <si>
    <t>INGENIERIA AMBIENTAL</t>
  </si>
  <si>
    <t>beltran.constanza@gmail.com</t>
  </si>
  <si>
    <t>4A-2M-22D</t>
  </si>
  <si>
    <t>DECXI CONSTANZA</t>
  </si>
  <si>
    <t>BELTRAN RODRIGUEZ</t>
  </si>
  <si>
    <t>NC-CPS-217-2022</t>
  </si>
  <si>
    <t>ADMINISTRACION AMBIENTAL</t>
  </si>
  <si>
    <t>jvanegaslievano@gmail.com</t>
  </si>
  <si>
    <t>10A-3M-21D</t>
  </si>
  <si>
    <t>JOHN ALEXANDER</t>
  </si>
  <si>
    <t>VANEGAS LIEVANO</t>
  </si>
  <si>
    <t>NC-CPS-216-2022</t>
  </si>
  <si>
    <t>PROFESIONAL EN MEDIOS AUDIOVISUALES</t>
  </si>
  <si>
    <t>mrshoch87@gmail.com</t>
  </si>
  <si>
    <t>8A-6M-19D</t>
  </si>
  <si>
    <t>SERGIO HERNANDO</t>
  </si>
  <si>
    <t>OROZCO CHAPARRO</t>
  </si>
  <si>
    <t>NC-CPS-215-2022</t>
  </si>
  <si>
    <t>eranoscu@hotmail.com</t>
  </si>
  <si>
    <t>6A-6M-15D</t>
  </si>
  <si>
    <t>ERIKA ANDREA</t>
  </si>
  <si>
    <t>OSPINA CUERVO</t>
  </si>
  <si>
    <t>NC-CPS-214-2022</t>
  </si>
  <si>
    <t>ADMINISTRACIÓN DE EMPRESAS</t>
  </si>
  <si>
    <t>amov2111@gmail.com</t>
  </si>
  <si>
    <t>12A-1M-20D</t>
  </si>
  <si>
    <t>ANGELA MARIA</t>
  </si>
  <si>
    <t>ORTIZ VILLALBA</t>
  </si>
  <si>
    <t>NC-CPS-213-2022</t>
  </si>
  <si>
    <t>INGENIERA FORESTAL</t>
  </si>
  <si>
    <t>fabianpertuz1@gmail.com</t>
  </si>
  <si>
    <t>9A-11M-25D</t>
  </si>
  <si>
    <t>FABIAN RICARDO</t>
  </si>
  <si>
    <t>PERTUZ PEÑA</t>
  </si>
  <si>
    <t>NC-CPS-212-2022</t>
  </si>
  <si>
    <t>INGENIERÍA FORESTAL</t>
  </si>
  <si>
    <t>astruda@gmail.com</t>
  </si>
  <si>
    <t>10A-3M-11D</t>
  </si>
  <si>
    <t>JENNY ASTRID</t>
  </si>
  <si>
    <t>HERNANDEZ ORTIZ</t>
  </si>
  <si>
    <t>NC-CPS-211-2022</t>
  </si>
  <si>
    <t>COMUNICACIÓN  SOCIAL-PERIODISMO</t>
  </si>
  <si>
    <t>luisalu1597@gmail.com</t>
  </si>
  <si>
    <t>15M-21D</t>
  </si>
  <si>
    <t>NOCAIMA</t>
  </si>
  <si>
    <t>LUISA FERNANDA</t>
  </si>
  <si>
    <t>CASTILLO RAMIREZ</t>
  </si>
  <si>
    <t>NC-CPS-210-2022</t>
  </si>
  <si>
    <t>danilo.arenas.holguin@gmail.com</t>
  </si>
  <si>
    <t>3A-9M-26D</t>
  </si>
  <si>
    <t xml:space="preserve">DANILO </t>
  </si>
  <si>
    <t>ARENAS HOLGUIN</t>
  </si>
  <si>
    <t>NC-CPS-209-2022</t>
  </si>
  <si>
    <t>COMUNICADOR SOCIAL</t>
  </si>
  <si>
    <t>martincicuamia@hotmail.com</t>
  </si>
  <si>
    <t>13A-11M</t>
  </si>
  <si>
    <t>MARTIN DE JESUS</t>
  </si>
  <si>
    <t>CICUAMIA SUAREZ</t>
  </si>
  <si>
    <t>NC-CPS-208-2022</t>
  </si>
  <si>
    <t>#N/D</t>
  </si>
  <si>
    <t>LINA MARIA</t>
  </si>
  <si>
    <t>PEREZ GARCIA</t>
  </si>
  <si>
    <t>NC-CPS-207-2022</t>
  </si>
  <si>
    <t>LADY TATIANA</t>
  </si>
  <si>
    <t>MEJIA LEMUS</t>
  </si>
  <si>
    <t>NC-CPS-206-2022</t>
  </si>
  <si>
    <t>13M-16D</t>
  </si>
  <si>
    <t>LEIDY DIANA</t>
  </si>
  <si>
    <t>TRIANA RODRIGUEZ</t>
  </si>
  <si>
    <t>NC-CPS-205-2022</t>
  </si>
  <si>
    <t>OSCAR DAVID</t>
  </si>
  <si>
    <t>REYES SOCHA</t>
  </si>
  <si>
    <t>NC-CPS-204-2022</t>
  </si>
  <si>
    <t>INGENIERO DE SISTEMAS Y COMPUTACION</t>
  </si>
  <si>
    <t>die.660@gmail.com</t>
  </si>
  <si>
    <t>DIEGO EFREM</t>
  </si>
  <si>
    <t>ROJAS CORTES</t>
  </si>
  <si>
    <t>NC-CPS-203-2022</t>
  </si>
  <si>
    <t>32A-1M-11D</t>
  </si>
  <si>
    <t>YINETH PAOLA</t>
  </si>
  <si>
    <t>GOMEZ SANTACOLOMA</t>
  </si>
  <si>
    <t>NC-CPS-202-2022</t>
  </si>
  <si>
    <t>GONZALEZ CUELLAR</t>
  </si>
  <si>
    <t>NC-CPS-201-2022</t>
  </si>
  <si>
    <t>SEBASTIAN ALEJANDRO</t>
  </si>
  <si>
    <t>SALAZAR CUBILLOS</t>
  </si>
  <si>
    <t>NC-CPS-200-2022</t>
  </si>
  <si>
    <t>JAISSON ROLANDO</t>
  </si>
  <si>
    <t>SAAVEDRA PICO</t>
  </si>
  <si>
    <t>NC-CPS-199-2022</t>
  </si>
  <si>
    <t>ADMINISTRACION HOTELERA</t>
  </si>
  <si>
    <t>clara.rocio.30@gmail.com</t>
  </si>
  <si>
    <t>CLARA ROCIO</t>
  </si>
  <si>
    <t>BURGOS VALENCIA</t>
  </si>
  <si>
    <t>NC-CPS-198-2022</t>
  </si>
  <si>
    <t>DIEGO MAURICIO</t>
  </si>
  <si>
    <t>MURILLO MARIN</t>
  </si>
  <si>
    <t>NC-CPS-197-2022</t>
  </si>
  <si>
    <t>forest4thesoul@gmail.com</t>
  </si>
  <si>
    <t>JOHANNA LIZETH</t>
  </si>
  <si>
    <t>DIAZ POVEDA</t>
  </si>
  <si>
    <t>NC-CPS-196-2022</t>
  </si>
  <si>
    <t>ABOGADA</t>
  </si>
  <si>
    <t>ednapatriciarangel@yahoo.com</t>
  </si>
  <si>
    <t>EDNA PATRICIA</t>
  </si>
  <si>
    <t>RANGEL BARRAGAN</t>
  </si>
  <si>
    <t>NC-CPS-195-2022</t>
  </si>
  <si>
    <t>15A-7M-4D</t>
  </si>
  <si>
    <t>EMMA MARGARITA</t>
  </si>
  <si>
    <t>ROIS MUÑOZ</t>
  </si>
  <si>
    <t>NC-CPS-194-2022</t>
  </si>
  <si>
    <t>AXA COLPATRIA</t>
  </si>
  <si>
    <t>JUAN SEBASTIAN</t>
  </si>
  <si>
    <t>CALDERON MUÑOZ</t>
  </si>
  <si>
    <t>NC-CPS-193-2022</t>
  </si>
  <si>
    <t>YUDITH LORENA</t>
  </si>
  <si>
    <t>SANABRIA REINA</t>
  </si>
  <si>
    <t>NC-CPS-192-2022</t>
  </si>
  <si>
    <t>CARLOS ARMANDO</t>
  </si>
  <si>
    <t>ROSERO RODRIGUEZ</t>
  </si>
  <si>
    <t>NC-CPS-191-2022</t>
  </si>
  <si>
    <t>9A-2M-22D</t>
  </si>
  <si>
    <t>YENCY VIVIANA</t>
  </si>
  <si>
    <t>NC-CPS-190-2022</t>
  </si>
  <si>
    <t>INGENIERO ELECTRONICO</t>
  </si>
  <si>
    <t>tecnologia@angiros.com</t>
  </si>
  <si>
    <t>CESAR AUGUSTO</t>
  </si>
  <si>
    <t>GONZALEZ JIMENEZ</t>
  </si>
  <si>
    <t>NC-CPS-188-2022</t>
  </si>
  <si>
    <t>ANDREA DEL MAR</t>
  </si>
  <si>
    <t>RIVERA VILLATE</t>
  </si>
  <si>
    <t>NC-CPS-187-2022</t>
  </si>
  <si>
    <t>BIOLOGO</t>
  </si>
  <si>
    <t>jfximenezv@gmail.com</t>
  </si>
  <si>
    <t>JOHN FREDY</t>
  </si>
  <si>
    <t>JIMENEZ VIASUS</t>
  </si>
  <si>
    <t>NC-CPS-186-2022</t>
  </si>
  <si>
    <t>INGENIERO AMBIENTAL</t>
  </si>
  <si>
    <t>ingenierojuanmanuelgarcia@gmail.com</t>
  </si>
  <si>
    <t>23A-4M-29D</t>
  </si>
  <si>
    <t>JUAN MANUEL</t>
  </si>
  <si>
    <t>GARCIA OCAMPO</t>
  </si>
  <si>
    <t>NC-CPS-185-2022</t>
  </si>
  <si>
    <t>LUZ KELLY</t>
  </si>
  <si>
    <t>GARCIA CONDE</t>
  </si>
  <si>
    <t>NC-CPS-184-2022</t>
  </si>
  <si>
    <t>7A-7M-6D</t>
  </si>
  <si>
    <t>EDUARDO JAVIER</t>
  </si>
  <si>
    <t>CHILITO PAREDES</t>
  </si>
  <si>
    <t>NC-CPS-183-2022</t>
  </si>
  <si>
    <t>DORA LUCIA</t>
  </si>
  <si>
    <t>MOLINA SOLANILLA</t>
  </si>
  <si>
    <t>NC-CPS-182-2022</t>
  </si>
  <si>
    <t>saravalenciaur@gmail.com</t>
  </si>
  <si>
    <t xml:space="preserve">SARA </t>
  </si>
  <si>
    <t>VALENCIA URREGO</t>
  </si>
  <si>
    <t>NC-CPS-181-2022</t>
  </si>
  <si>
    <t>andretorsua@gmail.com</t>
  </si>
  <si>
    <t>ANDREA JOHANNA</t>
  </si>
  <si>
    <t>TORRES SUAREZ</t>
  </si>
  <si>
    <t>NC-CPS-180-2022</t>
  </si>
  <si>
    <t>INGERNIERA AMBIENTAL Y SANITARIA</t>
  </si>
  <si>
    <t>ingandrea.paez@gmail.com</t>
  </si>
  <si>
    <t>BOGTÁ</t>
  </si>
  <si>
    <t>ANDREA CAROLINA</t>
  </si>
  <si>
    <t>PAEZ MALDONADO</t>
  </si>
  <si>
    <t>NC-CPS-179-2022</t>
  </si>
  <si>
    <t>INGENIERO FORESTAL</t>
  </si>
  <si>
    <t>edwardocampo14@gmail.com</t>
  </si>
  <si>
    <t>SOGAMOSO</t>
  </si>
  <si>
    <t>MARIQUITA</t>
  </si>
  <si>
    <t>EDWARD DEYVID</t>
  </si>
  <si>
    <t>OCAMPO TELLEZ</t>
  </si>
  <si>
    <t>NC-CPS-178-2022</t>
  </si>
  <si>
    <t>JESSICA PAOLA</t>
  </si>
  <si>
    <t>CETINA MOLINA</t>
  </si>
  <si>
    <t>NC-CPS-177-2022</t>
  </si>
  <si>
    <t>ZOOTECNISTA</t>
  </si>
  <si>
    <t>johanapoveda86@gmail.com</t>
  </si>
  <si>
    <t>INGRY JOHANA</t>
  </si>
  <si>
    <t>POVEDA AVILA</t>
  </si>
  <si>
    <t>NC-CPS-176-2022</t>
  </si>
  <si>
    <t xml:space="preserve">HERNANDO </t>
  </si>
  <si>
    <t>PINZON ROJAS</t>
  </si>
  <si>
    <t>NC-CPS-175-2022</t>
  </si>
  <si>
    <t>INGENIERO DE SISTEMAS</t>
  </si>
  <si>
    <t>icacouno@gmail.com</t>
  </si>
  <si>
    <t>IVAN JAVIER</t>
  </si>
  <si>
    <t>MONROY JINETE</t>
  </si>
  <si>
    <t>NC-CPS-174-2022</t>
  </si>
  <si>
    <t>VIVIANA ROCIO</t>
  </si>
  <si>
    <t>DURAN CASTRO</t>
  </si>
  <si>
    <t>NC-CPS-173-2022</t>
  </si>
  <si>
    <t>LICENCIADA EN BIOLOGIA</t>
  </si>
  <si>
    <t>yiranataly14@gmail.com</t>
  </si>
  <si>
    <t>VALLEDUPAR</t>
  </si>
  <si>
    <t>SANTA MARTA</t>
  </si>
  <si>
    <t>YIRA NATALY</t>
  </si>
  <si>
    <t>DIAZ MENDOZA</t>
  </si>
  <si>
    <t>NC-CPS-172-2022</t>
  </si>
  <si>
    <t>ADMINISTRADORA DE EMPRESAS</t>
  </si>
  <si>
    <t>ximena.cubillos01@gmail.com</t>
  </si>
  <si>
    <t>ARAUCA</t>
  </si>
  <si>
    <t>XIMENA CAROLINA</t>
  </si>
  <si>
    <t>CUBILLOS VARGAS</t>
  </si>
  <si>
    <t>NC-CPS-171-2022</t>
  </si>
  <si>
    <t>BIOLOGA</t>
  </si>
  <si>
    <t>gloriagl@gmail.com</t>
  </si>
  <si>
    <t>GLORIA JOHANNA</t>
  </si>
  <si>
    <t>GONZALEZ LOPEZ</t>
  </si>
  <si>
    <t>NC-CPS-170-2022</t>
  </si>
  <si>
    <t>JORGE ENRIQUE</t>
  </si>
  <si>
    <t>MONCALEANO OSPINA</t>
  </si>
  <si>
    <t>NC-CPS-169-2022</t>
  </si>
  <si>
    <t>JENNY PAULINE</t>
  </si>
  <si>
    <t>CUETO GOMEZ</t>
  </si>
  <si>
    <t>NC-CPS-168-2022</t>
  </si>
  <si>
    <t>SERGIO ASDRUBAL</t>
  </si>
  <si>
    <t>MEJIA ARIAS</t>
  </si>
  <si>
    <t>NC-CPS-167-2022</t>
  </si>
  <si>
    <t>INGENIERO TOPOGRAFICO</t>
  </si>
  <si>
    <t>hernancastilloperez@gmail.com</t>
  </si>
  <si>
    <t xml:space="preserve">HERNAN </t>
  </si>
  <si>
    <t>CASTILLO PEREZ</t>
  </si>
  <si>
    <t>NC-CPS-166-2022</t>
  </si>
  <si>
    <t>INGENIERA CIVIL</t>
  </si>
  <si>
    <t>ingmarleyrojas@gmail.com</t>
  </si>
  <si>
    <t>IBAGUE</t>
  </si>
  <si>
    <t xml:space="preserve">MARLEY </t>
  </si>
  <si>
    <t>ROJAS GUTIERREZ</t>
  </si>
  <si>
    <t>NC-CPS-165-2022</t>
  </si>
  <si>
    <t>SURA</t>
  </si>
  <si>
    <t>TECNOLOGA EN CARTOGRAFÍA</t>
  </si>
  <si>
    <t>adrianapedrazamartinez@gmail.com</t>
  </si>
  <si>
    <t>TECNOLOGA</t>
  </si>
  <si>
    <t>PASCA (CUNDINAMARCA)</t>
  </si>
  <si>
    <t>FUSAGASUGA</t>
  </si>
  <si>
    <t>ADRIANA ESTHER</t>
  </si>
  <si>
    <t>PEDRAZA MARTINEZ</t>
  </si>
  <si>
    <t>NC-CPS-164-2022</t>
  </si>
  <si>
    <t>constanzaatuesta@gmail.com</t>
  </si>
  <si>
    <t>VELEZ (SANTANDER)</t>
  </si>
  <si>
    <t>CARMEN CONSTANZA</t>
  </si>
  <si>
    <t>ATUESTA CEPEDA</t>
  </si>
  <si>
    <t>NC-CPS-163-2022</t>
  </si>
  <si>
    <t>CATALINA</t>
  </si>
  <si>
    <t>SANCHEZ HIDROBO</t>
  </si>
  <si>
    <t>NC-CPS-162-2022</t>
  </si>
  <si>
    <t>pamela_tatiana@msn.com</t>
  </si>
  <si>
    <t>PAMELA TATIANA</t>
  </si>
  <si>
    <t>ZUÑIGA UPEGUI</t>
  </si>
  <si>
    <t>NC-CPS-161-2022</t>
  </si>
  <si>
    <t>MATTIUS ESTEBAN</t>
  </si>
  <si>
    <t>SARMIENTO SANCHEZ</t>
  </si>
  <si>
    <t>NC-CPS-160-2022</t>
  </si>
  <si>
    <t>INGENIERO AGRONOMO</t>
  </si>
  <si>
    <t>jairorestauración@gmail.com</t>
  </si>
  <si>
    <t>JAIRO</t>
  </si>
  <si>
    <t>GARCIA RUIZ</t>
  </si>
  <si>
    <t>NC-CPS-159-2022</t>
  </si>
  <si>
    <t>INGENIERIA DE SISTEMAS Y COMPUTACION</t>
  </si>
  <si>
    <t>alan.aguia@gmail.com</t>
  </si>
  <si>
    <t>ALAN</t>
  </si>
  <si>
    <t>AGUIA AGUDELO</t>
  </si>
  <si>
    <t>NC-CPS-158-2022</t>
  </si>
  <si>
    <t xml:space="preserve">SUGEY </t>
  </si>
  <si>
    <t>PINZON ALONSO</t>
  </si>
  <si>
    <t>NC-CPS-157-2022</t>
  </si>
  <si>
    <t>andresruge85@gmail.com</t>
  </si>
  <si>
    <t>GERMAN ANDRES</t>
  </si>
  <si>
    <t>ACOSTA RUGE</t>
  </si>
  <si>
    <t>NC-CPS-156-2022</t>
  </si>
  <si>
    <t>YESMINDELID</t>
  </si>
  <si>
    <t>RIAÑO SASTRE</t>
  </si>
  <si>
    <t>NC-CPS-155-2022</t>
  </si>
  <si>
    <t>JUAN DAVID</t>
  </si>
  <si>
    <t>NAVARRO DELGADILLO</t>
  </si>
  <si>
    <t>NC-CPS-154-2022</t>
  </si>
  <si>
    <t>CRISTIAN LEONARDO</t>
  </si>
  <si>
    <t>ELIZALDE ELIZALDE</t>
  </si>
  <si>
    <t>NC-CPS-153-2022</t>
  </si>
  <si>
    <t>BIOLOGA MARINA</t>
  </si>
  <si>
    <t>joa.biomar@gmail.com</t>
  </si>
  <si>
    <t>JOHANA MILENA</t>
  </si>
  <si>
    <t>VALBUENA VELANDIA</t>
  </si>
  <si>
    <t>NC-CPS-152-2022</t>
  </si>
  <si>
    <t>ADRIANA MARCELA</t>
  </si>
  <si>
    <t>VERGARA GEJEN</t>
  </si>
  <si>
    <t>NC-CPS-151-2022</t>
  </si>
  <si>
    <t>JOSE CELESTINO</t>
  </si>
  <si>
    <t>HERNANDEZ RUEDA</t>
  </si>
  <si>
    <t>NC-CPS-150-2022</t>
  </si>
  <si>
    <t>ing.cespejo@gmail.com</t>
  </si>
  <si>
    <t>SANTAFE DE BOGOTÁ</t>
  </si>
  <si>
    <t>NORMA CAROLINA</t>
  </si>
  <si>
    <t>NC-CPS-149-2022</t>
  </si>
  <si>
    <t>adriana.baronwilches@gmail.com</t>
  </si>
  <si>
    <t>ADRIANA DE LOS ANGELES</t>
  </si>
  <si>
    <t>BARON WILCHES</t>
  </si>
  <si>
    <t>NC-CPS-148-2022</t>
  </si>
  <si>
    <t>PROFESIONAL EN DEPORTE</t>
  </si>
  <si>
    <t>figura_en_forma@yahoo.com</t>
  </si>
  <si>
    <t>GIRARDOT</t>
  </si>
  <si>
    <t>JOSE EDUARDO</t>
  </si>
  <si>
    <t>DE LA PEÑA MALAMBO</t>
  </si>
  <si>
    <t>NC-CPS-147-2022</t>
  </si>
  <si>
    <t>FABIAN ANDRES</t>
  </si>
  <si>
    <t>RESTREPO</t>
  </si>
  <si>
    <t>NC-CPS-146-2022</t>
  </si>
  <si>
    <t>HUGO</t>
  </si>
  <si>
    <t>GARAVITO OJEDA</t>
  </si>
  <si>
    <t>NC-CPS-145-2022</t>
  </si>
  <si>
    <t>ABOGADO</t>
  </si>
  <si>
    <t>hectorramos23@gmail.com</t>
  </si>
  <si>
    <t>HECTOR HERNAN</t>
  </si>
  <si>
    <t>RAMOS AREVALO</t>
  </si>
  <si>
    <t>NC-CPS-144-2022</t>
  </si>
  <si>
    <t>johanna.restauración@gmail.com</t>
  </si>
  <si>
    <t>SABOYA</t>
  </si>
  <si>
    <t>CHIQUINQUIRA</t>
  </si>
  <si>
    <t>JOHANNA MARIA</t>
  </si>
  <si>
    <t>PUENTES AGUILAR</t>
  </si>
  <si>
    <t>NC-CPS-143-2022</t>
  </si>
  <si>
    <t>OMAR DAVID</t>
  </si>
  <si>
    <t>GUZMAN BRAVO</t>
  </si>
  <si>
    <t>NC-CPS-142-2022</t>
  </si>
  <si>
    <t>INGENIERA AMBIENTAL</t>
  </si>
  <si>
    <t>natalia.alvarino@hotmail.com</t>
  </si>
  <si>
    <t xml:space="preserve">NATALIA </t>
  </si>
  <si>
    <t>ALVARINO CAIPA</t>
  </si>
  <si>
    <t>NC-CPS-141-2022</t>
  </si>
  <si>
    <t>GEOGRAFO</t>
  </si>
  <si>
    <t>josebagega@gmail.com</t>
  </si>
  <si>
    <t>SAN CARLOS (CORDOBA)</t>
  </si>
  <si>
    <t>SAN CARLOS</t>
  </si>
  <si>
    <t>JOSE JOAQUIN</t>
  </si>
  <si>
    <t>BENAVIDES ARRIETA</t>
  </si>
  <si>
    <t>NC-CPS-140-2022</t>
  </si>
  <si>
    <t>JIMENEZ RAMIREZ</t>
  </si>
  <si>
    <t>NC-CPS-139-2022</t>
  </si>
  <si>
    <t>ECONOMISTA</t>
  </si>
  <si>
    <t>abarrero.ramirez@gmail.com</t>
  </si>
  <si>
    <t>15A-10M-28D</t>
  </si>
  <si>
    <t>ROCIO ANDREA</t>
  </si>
  <si>
    <t>BARRERO RAMIREZ</t>
  </si>
  <si>
    <t>NC-CPS-138-2022</t>
  </si>
  <si>
    <t>PSICOLOGA</t>
  </si>
  <si>
    <t>diazmartac@gmail.com</t>
  </si>
  <si>
    <t>DUITAMA</t>
  </si>
  <si>
    <t>TUNJA</t>
  </si>
  <si>
    <t>MARTA CECILIA</t>
  </si>
  <si>
    <t>DIAZ LEGUIZAMON</t>
  </si>
  <si>
    <t>NC-CPS-137-2022</t>
  </si>
  <si>
    <t>PAULA CLARETH</t>
  </si>
  <si>
    <t>CUELLAR HERNANDEZ</t>
  </si>
  <si>
    <t>NC-CPS-136-2022</t>
  </si>
  <si>
    <t>sandram.diaz.gomez@gmail.com</t>
  </si>
  <si>
    <t>4A-5M-6D</t>
  </si>
  <si>
    <t>DIAZ GOMEZ</t>
  </si>
  <si>
    <t>NC-CPS-135-2022</t>
  </si>
  <si>
    <t>jadt0210@gmail.com</t>
  </si>
  <si>
    <t>JORGE ANDRES</t>
  </si>
  <si>
    <t>DUARTE TORRES</t>
  </si>
  <si>
    <t>NC-CPS-134-2022</t>
  </si>
  <si>
    <t>malvearpa@gmail.com</t>
  </si>
  <si>
    <t>DALIA MARCELA</t>
  </si>
  <si>
    <t>ALVEAR PACHECO</t>
  </si>
  <si>
    <t>NC-CPS-133-2022</t>
  </si>
  <si>
    <t>mari207negro@gmail.com</t>
  </si>
  <si>
    <t>NOBSA</t>
  </si>
  <si>
    <t>MARIA ANGELICA</t>
  </si>
  <si>
    <t>NEGRO MORENO</t>
  </si>
  <si>
    <t>NC-CPS-132-2022</t>
  </si>
  <si>
    <t>cortes.z.eduardo@gmail.com</t>
  </si>
  <si>
    <t xml:space="preserve">EDUARDO </t>
  </si>
  <si>
    <t>CORTES ZUBIETA</t>
  </si>
  <si>
    <t>NC-CPS-131-2022</t>
  </si>
  <si>
    <t>PABLO EMILIO</t>
  </si>
  <si>
    <t>LONDOÑO ANGEL</t>
  </si>
  <si>
    <t>NC-CPS-130-2022</t>
  </si>
  <si>
    <t>omar.jaramillo.rodriguez@gmail.com</t>
  </si>
  <si>
    <t>ZIPAQUIRA</t>
  </si>
  <si>
    <t>2/10/0197</t>
  </si>
  <si>
    <t xml:space="preserve">OMAR </t>
  </si>
  <si>
    <t>JARAMILLO RODRIGUEZ</t>
  </si>
  <si>
    <t>NC-CPS-129-2022</t>
  </si>
  <si>
    <t>claudiapgalindor@gmail.com</t>
  </si>
  <si>
    <t>CLAUDIA PATRICIA</t>
  </si>
  <si>
    <t>GALINDO RODRIGUEZ</t>
  </si>
  <si>
    <t>NC-CPS-128-2022</t>
  </si>
  <si>
    <t>NEIRA SARMIENTO</t>
  </si>
  <si>
    <t>NC-CPS-127-2022</t>
  </si>
  <si>
    <t>ADMINISTRADORA AMBIENTAL</t>
  </si>
  <si>
    <t>liliquirogavillada@gmail.com</t>
  </si>
  <si>
    <t>DOSQUEBRADAS</t>
  </si>
  <si>
    <t>LILIANA</t>
  </si>
  <si>
    <t>QUIROGA VILLADA</t>
  </si>
  <si>
    <t>NC-CPS-126-2022</t>
  </si>
  <si>
    <t>COMUNICADOR SOCIAL- PERIODISTA</t>
  </si>
  <si>
    <t>rodrigoduranbahamon@gmail.com</t>
  </si>
  <si>
    <t>FONTIBON</t>
  </si>
  <si>
    <t>RODRIGO ALEJANDRO</t>
  </si>
  <si>
    <t>DURAN BAHAMON</t>
  </si>
  <si>
    <t>NC-CPS-125-2022</t>
  </si>
  <si>
    <t>vivianamore@gmail.com</t>
  </si>
  <si>
    <t>POPAYAN</t>
  </si>
  <si>
    <t xml:space="preserve">VIVIANA </t>
  </si>
  <si>
    <t>MORENO QUINTERO</t>
  </si>
  <si>
    <t>NC-CPS-124-2022</t>
  </si>
  <si>
    <t>lauca3088@yahoo.com</t>
  </si>
  <si>
    <t>LAURA MILENA</t>
  </si>
  <si>
    <t>CAMACHO JARAMILLO</t>
  </si>
  <si>
    <t>NC-CPS-123-2022</t>
  </si>
  <si>
    <t>edergpg16@gmail.com</t>
  </si>
  <si>
    <t>FACATATIVA</t>
  </si>
  <si>
    <t>EDER GUILLERMO</t>
  </si>
  <si>
    <t>PINZON GARCIA</t>
  </si>
  <si>
    <t>NC-CPS-122-2022</t>
  </si>
  <si>
    <t>jluisqp@gmail.com</t>
  </si>
  <si>
    <t>JOSE LUIS</t>
  </si>
  <si>
    <t>QUIROGA PACHECO</t>
  </si>
  <si>
    <t>NC-CPS-121-2022</t>
  </si>
  <si>
    <t>yanlicer@gmail.com</t>
  </si>
  <si>
    <t>BARRANQUILLA</t>
  </si>
  <si>
    <t>YANLICER ENRIQUE</t>
  </si>
  <si>
    <t>PEREZ HERNANDEZ</t>
  </si>
  <si>
    <t>NC-CPS-120-2022</t>
  </si>
  <si>
    <t>ADMINISTRADORA AMBIENTAL Y DE LOS RECURSOS NATURALES</t>
  </si>
  <si>
    <t>kimymorris@gmail.com</t>
  </si>
  <si>
    <t>KIMBERLY JOHANNA</t>
  </si>
  <si>
    <t>MORRIS RODRIGUEZ</t>
  </si>
  <si>
    <t>NC-CPS-119-2022</t>
  </si>
  <si>
    <t>betsyviviana@gmail.com</t>
  </si>
  <si>
    <t>VETAS (SANTANDER)</t>
  </si>
  <si>
    <t>VETAS</t>
  </si>
  <si>
    <t>BETSY VIVIANA</t>
  </si>
  <si>
    <t>RODRIGUEZ CABEZA</t>
  </si>
  <si>
    <t>NC-CPS-118-2022</t>
  </si>
  <si>
    <t>NC-CPS-117-2022</t>
  </si>
  <si>
    <t>ojf265@gmail.com</t>
  </si>
  <si>
    <t>SAN ANDRES (SANTANDER)</t>
  </si>
  <si>
    <t>MALAGA</t>
  </si>
  <si>
    <t xml:space="preserve">OLIVA </t>
  </si>
  <si>
    <t>JAIMES FLOREZ</t>
  </si>
  <si>
    <t>NC-CPS-116-2022</t>
  </si>
  <si>
    <t>CRISTHIAN ANDRES</t>
  </si>
  <si>
    <t>HOYOS DOMINGUEZ</t>
  </si>
  <si>
    <t>NC-CPS-115-2022</t>
  </si>
  <si>
    <t>BIOLOGO MARINO</t>
  </si>
  <si>
    <t>luisa.fda.maldonado@gmail.com</t>
  </si>
  <si>
    <t>MALDONADO MORALES</t>
  </si>
  <si>
    <t>NC-CPS-114-2022</t>
  </si>
  <si>
    <t>ADMINISTRADOR DE EMPRESAS AGROPECUARIAS</t>
  </si>
  <si>
    <t>agrofcamilo@gmail.com</t>
  </si>
  <si>
    <t>PASTO</t>
  </si>
  <si>
    <t>CAMILO ERNESTO</t>
  </si>
  <si>
    <t>ERAZO OBANDO</t>
  </si>
  <si>
    <t>NC-CPS-113-2022</t>
  </si>
  <si>
    <t>jp.gallo17@gmail.com</t>
  </si>
  <si>
    <t>JENNY PAOLA</t>
  </si>
  <si>
    <t>GALLO SANTOS</t>
  </si>
  <si>
    <t>NC-CPS-112-2022</t>
  </si>
  <si>
    <t>rarqlost@hotmail.com</t>
  </si>
  <si>
    <t>RICARDO ALFONSO</t>
  </si>
  <si>
    <t>REINA QUIROGA</t>
  </si>
  <si>
    <t>NC-CPS-111-2022</t>
  </si>
  <si>
    <t>heimunthduarte@gmail.com</t>
  </si>
  <si>
    <t>HEIMUNTH ALEXANDER</t>
  </si>
  <si>
    <t>DUARTE CUBILLOS</t>
  </si>
  <si>
    <t>NC-CPS-110-2022</t>
  </si>
  <si>
    <t>LEIDY CAROLINA</t>
  </si>
  <si>
    <t>SANCHEZ CIFUENTES</t>
  </si>
  <si>
    <t>NC-CPS-109-2022</t>
  </si>
  <si>
    <t>vurream@unal.edu.co</t>
  </si>
  <si>
    <t>ITAGUI</t>
  </si>
  <si>
    <t>ENVIGADO</t>
  </si>
  <si>
    <t>VIVIANA</t>
  </si>
  <si>
    <t>URREA MINOTA</t>
  </si>
  <si>
    <t>NC-CPS-108-2022</t>
  </si>
  <si>
    <t>TECNICO EN NEGOCIACION Y VENTA DE PRODUCTOS Y SERVICIOS</t>
  </si>
  <si>
    <t>karen.sanchezgar@gmail.com</t>
  </si>
  <si>
    <t>KAREN PAOLA</t>
  </si>
  <si>
    <t>SANCHEZ GARCIA</t>
  </si>
  <si>
    <t>NC-CPS-107-2022</t>
  </si>
  <si>
    <t>jairogonzalez1058@gmail.com</t>
  </si>
  <si>
    <t>JAIRO ANTONIO</t>
  </si>
  <si>
    <t>GONZALEZ VASQUEZ</t>
  </si>
  <si>
    <t>NC-CPS-106-2022</t>
  </si>
  <si>
    <t>bastosfabian@hotmail.com</t>
  </si>
  <si>
    <t>FABIAN EUGENIO</t>
  </si>
  <si>
    <t>BASTOS ALVAREZ</t>
  </si>
  <si>
    <t>NC-CPS-105-2022</t>
  </si>
  <si>
    <t>INGENIERA TOPOGRAFICA</t>
  </si>
  <si>
    <t>gycingenieria@gmail.com</t>
  </si>
  <si>
    <t>CASTAÑEDA IBAÑEZ</t>
  </si>
  <si>
    <t>NC-CPS-104-2022</t>
  </si>
  <si>
    <t>diegoariasvargas@gmail.com</t>
  </si>
  <si>
    <t>DIEGO ALEXANDER</t>
  </si>
  <si>
    <t>ARIAS VARGAS</t>
  </si>
  <si>
    <t>NC-CPS-103-2022</t>
  </si>
  <si>
    <t>cristinaburbano27@gmail.com</t>
  </si>
  <si>
    <t>CONTADERO</t>
  </si>
  <si>
    <t>JUDITH CRISTINA</t>
  </si>
  <si>
    <t>BURBANO DAVILA</t>
  </si>
  <si>
    <t>NC-CPS-102-2022</t>
  </si>
  <si>
    <t>ADMINISTRADORA DE EMPRESAS TURISTICAS Y HOTELERAS</t>
  </si>
  <si>
    <t>carolinacubillosortiz@gmail.com</t>
  </si>
  <si>
    <t>CAROLINA DEL ROSARIO</t>
  </si>
  <si>
    <t>CUBILLOS ORTIZ</t>
  </si>
  <si>
    <t>NC-CPS-101-2022</t>
  </si>
  <si>
    <t>LICENCIADO EN BIOLOGIA</t>
  </si>
  <si>
    <t>juandavidsanchezalvarez@gmail.com</t>
  </si>
  <si>
    <t>SANCHEZ ALVAREZ</t>
  </si>
  <si>
    <t>NC-CPS-100-2022</t>
  </si>
  <si>
    <t>herybac@gmail.com</t>
  </si>
  <si>
    <t>HERNAN YECID</t>
  </si>
  <si>
    <t>BARBOSA CAMARGO</t>
  </si>
  <si>
    <t>NC-CPS-099-2022</t>
  </si>
  <si>
    <t>INGENIERA AMBIENTAL Y SANITARIA</t>
  </si>
  <si>
    <t>nubiadiezm@gmail.com</t>
  </si>
  <si>
    <t>NUBIA</t>
  </si>
  <si>
    <t>DIEZ MAYORGA</t>
  </si>
  <si>
    <t>NC-CPS-098-2022</t>
  </si>
  <si>
    <t>VALENTINA</t>
  </si>
  <si>
    <t>HENAO DELGADO</t>
  </si>
  <si>
    <t>NC-CPS-097-2022</t>
  </si>
  <si>
    <t>TECNICO PROFESIONAL EN SISTEMAS E INFORMATICA</t>
  </si>
  <si>
    <t>andrespipefon@hotmail.com</t>
  </si>
  <si>
    <t>ANDRES FELIPE</t>
  </si>
  <si>
    <t>FONSECA MOSQUERA</t>
  </si>
  <si>
    <t>NC-CPS-096-2022</t>
  </si>
  <si>
    <t>dairaagrof@gmail.com</t>
  </si>
  <si>
    <t>DAIRA EMILCE</t>
  </si>
  <si>
    <t>RECALDE RODRIGUEZ</t>
  </si>
  <si>
    <t>NC-CPS-095-2022</t>
  </si>
  <si>
    <t>cordobaa92@gmail.com</t>
  </si>
  <si>
    <t>SANTIAGO</t>
  </si>
  <si>
    <t>CORDOBA ARANGO</t>
  </si>
  <si>
    <t>NC-CPS-094-2022</t>
  </si>
  <si>
    <t>ALEJANDRO</t>
  </si>
  <si>
    <t>REYES RESTREPO</t>
  </si>
  <si>
    <t>NC-CPS-093-2022</t>
  </si>
  <si>
    <t>luisacorredor@gmail.com</t>
  </si>
  <si>
    <t>LUISA PATRICIA</t>
  </si>
  <si>
    <t>CORREDOR GIL</t>
  </si>
  <si>
    <t>NC-CPS-092-2022</t>
  </si>
  <si>
    <t>valecr02@hotmail.com</t>
  </si>
  <si>
    <t>VALENTINA CARMONA</t>
  </si>
  <si>
    <t>RODRIGUEZ</t>
  </si>
  <si>
    <t>NC-CPS-091-2022</t>
  </si>
  <si>
    <t>ADMINISTRADORA DEL MEDIO AMBIENTE</t>
  </si>
  <si>
    <t>stephy8627@gmail.com</t>
  </si>
  <si>
    <t>STEFANIA PINEDA</t>
  </si>
  <si>
    <t>CASTRO</t>
  </si>
  <si>
    <t>NC-CPS-090-2022</t>
  </si>
  <si>
    <t>osaca10@gmail.com</t>
  </si>
  <si>
    <t>OSCAR ANDRES</t>
  </si>
  <si>
    <t>CASAS GOMEZ</t>
  </si>
  <si>
    <t>NC-CPS-089-2022</t>
  </si>
  <si>
    <t>INGENIERA SANITARIA Y AMBIENTAL</t>
  </si>
  <si>
    <t>adrilore@gmail.com</t>
  </si>
  <si>
    <t>ADRIANA LORENA</t>
  </si>
  <si>
    <t>BERNAL FONSECA</t>
  </si>
  <si>
    <t>NC-CPS-088-2022</t>
  </si>
  <si>
    <t>ANDREA PATRICIA</t>
  </si>
  <si>
    <t>RAMIREZ FLOREZ</t>
  </si>
  <si>
    <t>NC-CPS-087-2022</t>
  </si>
  <si>
    <t>emersoncruza@gmail.com</t>
  </si>
  <si>
    <t>EMERSON CRUZ</t>
  </si>
  <si>
    <t>ALDANA</t>
  </si>
  <si>
    <t>NC-CPS-086-2022</t>
  </si>
  <si>
    <t>canatis.65@gmail.com</t>
  </si>
  <si>
    <t>NATALIA CABEZAS</t>
  </si>
  <si>
    <t>ALVIS</t>
  </si>
  <si>
    <t>NC-CPS-085-2022</t>
  </si>
  <si>
    <t>TECNICO PROFESIONAL EN MERCADEO</t>
  </si>
  <si>
    <t>yoriher01@gmail.com</t>
  </si>
  <si>
    <t>SOATA (BOYACA)</t>
  </si>
  <si>
    <t>SOATA</t>
  </si>
  <si>
    <t>YOLANDA RIVERA</t>
  </si>
  <si>
    <t>HERNANDEZ</t>
  </si>
  <si>
    <t>NC-CPS-084-2022</t>
  </si>
  <si>
    <t>INGENIERÍA DE SISTEMAS</t>
  </si>
  <si>
    <t>smilena_gomez@gmail.com</t>
  </si>
  <si>
    <t>5A-2M-15D</t>
  </si>
  <si>
    <t>GOMEZ</t>
  </si>
  <si>
    <t>NC-CPS-083-2022</t>
  </si>
  <si>
    <t>INGENIERÍA INDUSTRIAL</t>
  </si>
  <si>
    <t>sergiofierro27@gmail.com</t>
  </si>
  <si>
    <t>7A-8M-2D</t>
  </si>
  <si>
    <t>SASAIMA</t>
  </si>
  <si>
    <t xml:space="preserve">SERGIO </t>
  </si>
  <si>
    <t>FIERRO ROBAYO</t>
  </si>
  <si>
    <t>NC-CPS-082-2022</t>
  </si>
  <si>
    <t>mmaldona03@gmail.com</t>
  </si>
  <si>
    <t>10A-1M-20D</t>
  </si>
  <si>
    <t>MANUEL ANTONIO</t>
  </si>
  <si>
    <t>MALDONADO DUEÑAS</t>
  </si>
  <si>
    <t>NC-CPS-081-2022</t>
  </si>
  <si>
    <t>TECNOLOGO EN COMERCIO INTERNACIONAL</t>
  </si>
  <si>
    <t>sanbemo160@gmail.com</t>
  </si>
  <si>
    <t>MEDELLIN</t>
  </si>
  <si>
    <t>SANDRA LUZ</t>
  </si>
  <si>
    <t>BETANCUR MORENO</t>
  </si>
  <si>
    <t>NC-CPS-080-2022</t>
  </si>
  <si>
    <t>INGENIERIA CIVIL</t>
  </si>
  <si>
    <t>ingcivilmauricio@gmail.com</t>
  </si>
  <si>
    <t>10A-9M-10D</t>
  </si>
  <si>
    <t>CHAPARRAL</t>
  </si>
  <si>
    <t>MAURICIO ALFONSO</t>
  </si>
  <si>
    <t>PARRA CARRIZOSA</t>
  </si>
  <si>
    <t>NC-CPS-079-2022</t>
  </si>
  <si>
    <t>ECONOMIA</t>
  </si>
  <si>
    <t>lilianasierram@gmail.com</t>
  </si>
  <si>
    <t>10A-7M-13D</t>
  </si>
  <si>
    <t>LILIANA PATRICIA</t>
  </si>
  <si>
    <t>SIERRA MOYA</t>
  </si>
  <si>
    <t>NC-CPS-078-2022</t>
  </si>
  <si>
    <t>yuryarenas@hotmail.com</t>
  </si>
  <si>
    <t>9A-5M-28D</t>
  </si>
  <si>
    <t>YURY MERCEDES</t>
  </si>
  <si>
    <t>ARENAS RINCON</t>
  </si>
  <si>
    <t>NC-CPS-077-2022</t>
  </si>
  <si>
    <t>mfernandalv@gmail.com</t>
  </si>
  <si>
    <t>10A-2M</t>
  </si>
  <si>
    <t>MARIA FERNANDA</t>
  </si>
  <si>
    <t>LOSADA VILLARREA</t>
  </si>
  <si>
    <t>NC-CPS-076-2022</t>
  </si>
  <si>
    <t>pamela.meireles.guerrero@gmail.com</t>
  </si>
  <si>
    <t>5A-1M-5D</t>
  </si>
  <si>
    <t>FORTALEZA (BRASIL)</t>
  </si>
  <si>
    <t xml:space="preserve">PAMELA </t>
  </si>
  <si>
    <t>MEIRELES GUERRERO</t>
  </si>
  <si>
    <t>NC-CPS-075-2022</t>
  </si>
  <si>
    <t>davidmauricioprieto@gmail.com</t>
  </si>
  <si>
    <t>13A-11M-07D</t>
  </si>
  <si>
    <t>DAVID MAURICIO</t>
  </si>
  <si>
    <t>PRIETO CASTAÑEDA</t>
  </si>
  <si>
    <t>NC-CPS-074-2022</t>
  </si>
  <si>
    <t>cmateusg@gmail.com</t>
  </si>
  <si>
    <t>11A-11M-10D</t>
  </si>
  <si>
    <t>CAROLINA</t>
  </si>
  <si>
    <t>MATEUS GUTIERREZ</t>
  </si>
  <si>
    <t>NC-CPS-073-2022</t>
  </si>
  <si>
    <t>MICROBIOLOGIA</t>
  </si>
  <si>
    <t>rosaniasandoval@gmail.com</t>
  </si>
  <si>
    <t>13A-7M-28D</t>
  </si>
  <si>
    <t>PAMPLONA</t>
  </si>
  <si>
    <t>MONICA ROSANIA</t>
  </si>
  <si>
    <t>SANDOVAL ARAQUE</t>
  </si>
  <si>
    <t>NC-CPS-072-2022</t>
  </si>
  <si>
    <t>COMUNICACIÓN ESTRATEGICA</t>
  </si>
  <si>
    <t>COMUNICACIÓN SOCIAL</t>
  </si>
  <si>
    <t>miguelangelrr.comunicador@gmail.com</t>
  </si>
  <si>
    <t>7A-11M-11D</t>
  </si>
  <si>
    <t>MIGUEL ANGEL</t>
  </si>
  <si>
    <t>RICO RAMIREZ</t>
  </si>
  <si>
    <t>NC-CPS-071-2022</t>
  </si>
  <si>
    <t>DERECHO LABORAL Y DE LA SEGURIDAD SOCIAL</t>
  </si>
  <si>
    <t>mhvel@hotmail.com</t>
  </si>
  <si>
    <t>19A-5M-14D</t>
  </si>
  <si>
    <t>SAN LUIS (TOLIMA)</t>
  </si>
  <si>
    <t>MARIA ELENA</t>
  </si>
  <si>
    <t>VELASQUEZ ROBAYO</t>
  </si>
  <si>
    <t>NC-CPS-070-2022</t>
  </si>
  <si>
    <t>juan.pablo_12@hotmail.es</t>
  </si>
  <si>
    <t>NEIVA</t>
  </si>
  <si>
    <t>FLORIDABLANCA</t>
  </si>
  <si>
    <t>JUAN PABLO</t>
  </si>
  <si>
    <t>MARTINEZ BOLAÑOS</t>
  </si>
  <si>
    <t>NC-CPS-069-2022</t>
  </si>
  <si>
    <t>karen.y14@hotmail.com</t>
  </si>
  <si>
    <t>LA PEÑA (CUNDINAMARCA)</t>
  </si>
  <si>
    <t>KAREN YADIRA</t>
  </si>
  <si>
    <t>CASALLAS ROJAS</t>
  </si>
  <si>
    <t>NC-CPS-068-2022</t>
  </si>
  <si>
    <t>INGENIERIA DE SISTEMAS</t>
  </si>
  <si>
    <t>fbolivarb@gmail.com</t>
  </si>
  <si>
    <t>12A</t>
  </si>
  <si>
    <t xml:space="preserve">FERNANDO </t>
  </si>
  <si>
    <t>BOLIVAR BUITRAGO</t>
  </si>
  <si>
    <t>NC-CPS-067-2022</t>
  </si>
  <si>
    <t>SISTEMAS DE INFORMACION Y DOCUMENTACION, BIBLIOTECOLOGÍA Y ARCHIVÍSTICA</t>
  </si>
  <si>
    <t>fecastro@gmail.com</t>
  </si>
  <si>
    <t>9A-5M-26D</t>
  </si>
  <si>
    <t>FABIAN ENRIQUE</t>
  </si>
  <si>
    <t>CASTRO VARGAS</t>
  </si>
  <si>
    <t>NC-CPS-066-2022</t>
  </si>
  <si>
    <t>SEGURIDAD INDUSTRIAL, HIGIENE Y GESTION AMBIENTAL</t>
  </si>
  <si>
    <t>oscarabarrerag@hotmail.com</t>
  </si>
  <si>
    <t>9A-11M-28D</t>
  </si>
  <si>
    <t>OSCAR ALEJANDRO</t>
  </si>
  <si>
    <t>BARRERA GRANADOS</t>
  </si>
  <si>
    <t>NC-CPS-065-2022</t>
  </si>
  <si>
    <t>GERENCIA ESTRÁTEGICA</t>
  </si>
  <si>
    <t>ADMINISTRADOR FINANCIERO</t>
  </si>
  <si>
    <t>angemoral@hotmail.com</t>
  </si>
  <si>
    <t>10A-11M-7D</t>
  </si>
  <si>
    <t>ANGELICA MARIA</t>
  </si>
  <si>
    <t>MORALES RUBIO</t>
  </si>
  <si>
    <t>NC-CPS-064-2022</t>
  </si>
  <si>
    <t>EDIFICACION SOSTENIBLE</t>
  </si>
  <si>
    <t>CONTRUCCION Y GESTION EN ARQUITECTURA</t>
  </si>
  <si>
    <t>miguel.o.benavides.p@gmail.com</t>
  </si>
  <si>
    <t>4A-8M-14D</t>
  </si>
  <si>
    <t>MIGUEL ORLANDO</t>
  </si>
  <si>
    <t>BENAVIDES PENAGOS</t>
  </si>
  <si>
    <t>NC-CPS-063-2022</t>
  </si>
  <si>
    <t>GOBIERNO, GERENCIA Y ASUNTOS PÚBLICOS</t>
  </si>
  <si>
    <t>LICENCIA EN CIENCIAS POLITICAS</t>
  </si>
  <si>
    <t>danielucas0322@gmail.com</t>
  </si>
  <si>
    <t>3A-8M-3D</t>
  </si>
  <si>
    <t>DANIEL HUMBERTO</t>
  </si>
  <si>
    <t>LUCAS POVEDA</t>
  </si>
  <si>
    <t>NC-CPS-062-2022</t>
  </si>
  <si>
    <t>yuryn.soteloc@gmail.com</t>
  </si>
  <si>
    <t>8A-4M-27D</t>
  </si>
  <si>
    <t>YURY NATALI</t>
  </si>
  <si>
    <t>SOTELO CRUZ</t>
  </si>
  <si>
    <t>NC-CPS-061-2022</t>
  </si>
  <si>
    <t>PSICOLOGÍA</t>
  </si>
  <si>
    <t>paulaandrea_quintero@hotmail.com</t>
  </si>
  <si>
    <t>12A-3M</t>
  </si>
  <si>
    <t>PAULA ANDREA</t>
  </si>
  <si>
    <t>QUINTERO LOPEZ</t>
  </si>
  <si>
    <t>NC-CPS-060-2022</t>
  </si>
  <si>
    <t>EVALUACION SOCIAL DE PROYECTOS</t>
  </si>
  <si>
    <t>dnandogomez@hotmail.com</t>
  </si>
  <si>
    <t>13A-4M-6D</t>
  </si>
  <si>
    <t>DANIEL HERNANDO</t>
  </si>
  <si>
    <t>GOMEZ FORERO</t>
  </si>
  <si>
    <t>NC-CPS-059-2022</t>
  </si>
  <si>
    <t>PROYECTOS DE DESARROLLO</t>
  </si>
  <si>
    <t>ADMINISTRACIÓN PÚBLICA</t>
  </si>
  <si>
    <t>bibianarmarin@gmail.com</t>
  </si>
  <si>
    <t>3A-1M-4D</t>
  </si>
  <si>
    <t>ENGATIVA</t>
  </si>
  <si>
    <t>BIBIANA ROCIO</t>
  </si>
  <si>
    <t>MARIN TORRES</t>
  </si>
  <si>
    <t>NC-CPS-058-2022</t>
  </si>
  <si>
    <t>brilicambiental@gmail.com</t>
  </si>
  <si>
    <t>3A-2M-29D</t>
  </si>
  <si>
    <t>TESALIA (HUILA)</t>
  </si>
  <si>
    <t>BRIANA LIZETH</t>
  </si>
  <si>
    <t>CABRERA LEIVA</t>
  </si>
  <si>
    <t>NC-CPS-057-2022</t>
  </si>
  <si>
    <t>DERECHO URBANISTICO</t>
  </si>
  <si>
    <t>karenina1705@gmail.com</t>
  </si>
  <si>
    <t>12A-10M-14D</t>
  </si>
  <si>
    <t>YENNY KARINA</t>
  </si>
  <si>
    <t>VALENZUELA BELTRAN</t>
  </si>
  <si>
    <t>NC-CPS-056-2022</t>
  </si>
  <si>
    <t>ARQUITECTURA DE LAS CONSTRUCCIONES</t>
  </si>
  <si>
    <t>emanuele.virzi.arch@gmail.com</t>
  </si>
  <si>
    <t>13A-10M-9D</t>
  </si>
  <si>
    <t>ITALIA</t>
  </si>
  <si>
    <t>EMANUELE</t>
  </si>
  <si>
    <t>VIRZI</t>
  </si>
  <si>
    <t>NC-CPS-055-2022</t>
  </si>
  <si>
    <t>pammedellin1@gmail.com</t>
  </si>
  <si>
    <t>19A-6M-24D</t>
  </si>
  <si>
    <t>FACATATIVÁ</t>
  </si>
  <si>
    <t>MOJICA MEDELLIN</t>
  </si>
  <si>
    <t>NC-CPS-054-2022</t>
  </si>
  <si>
    <t>DERECHO PÚBLICO</t>
  </si>
  <si>
    <t>leidyabogada25@gmail.com</t>
  </si>
  <si>
    <t>6A-3D</t>
  </si>
  <si>
    <t>SAN JOSE DEL GUAVIARES</t>
  </si>
  <si>
    <t>LEIDY PAOLA</t>
  </si>
  <si>
    <t>VALDES SOLANO</t>
  </si>
  <si>
    <t>NC-CPS-053-2022</t>
  </si>
  <si>
    <t>ESTUDIOS INTERDICIPLINARIOS SOBRE DESARROLLO</t>
  </si>
  <si>
    <t>INGENIERIA FORESTAL</t>
  </si>
  <si>
    <t>amemonge@gmail.com</t>
  </si>
  <si>
    <t>14A-9M-13D</t>
  </si>
  <si>
    <t>MANAGUA (NICARAGUA)</t>
  </si>
  <si>
    <t>AMERICA YADIRA</t>
  </si>
  <si>
    <t>MONGE ROMERO</t>
  </si>
  <si>
    <t>NC-CPS-052-2022</t>
  </si>
  <si>
    <t>CONTRATACIÓN PÚBLICA - GESTIÓN PÚBLICA</t>
  </si>
  <si>
    <t>efra_molano@hotmail.com</t>
  </si>
  <si>
    <t>9A-3M-16D</t>
  </si>
  <si>
    <t>EFRAIN MOLANO</t>
  </si>
  <si>
    <t>VARGAS</t>
  </si>
  <si>
    <t>NC-CPS-051-2022</t>
  </si>
  <si>
    <t>jefer_25_94@hotmail.com</t>
  </si>
  <si>
    <t>4A-3M-21D</t>
  </si>
  <si>
    <t>JEFFERSON DEVIA</t>
  </si>
  <si>
    <t>CESPEDES</t>
  </si>
  <si>
    <t>NC-CPS-050-2022</t>
  </si>
  <si>
    <t>ADMINISTRACION FINANCIERA</t>
  </si>
  <si>
    <t>claudiarocio29@gmail.com</t>
  </si>
  <si>
    <t>3A-10M-7D</t>
  </si>
  <si>
    <t>CLAUDIA ROCIO</t>
  </si>
  <si>
    <t>PERILLA MOLANO</t>
  </si>
  <si>
    <t>NC-CPS-049-2022</t>
  </si>
  <si>
    <t>moralesmartiezjose@hotmail.com</t>
  </si>
  <si>
    <t>CAJICA</t>
  </si>
  <si>
    <t>JOSE FRANCISCO</t>
  </si>
  <si>
    <t>MORALES MARTINEZ</t>
  </si>
  <si>
    <t>NC-CPS-048-2022</t>
  </si>
  <si>
    <t>DERECHO ADMINISTRATIVO</t>
  </si>
  <si>
    <t>cviteryd@hotmail.com</t>
  </si>
  <si>
    <t>11A-8M</t>
  </si>
  <si>
    <t>CHRISTIAN</t>
  </si>
  <si>
    <t>VITERY DUARTE</t>
  </si>
  <si>
    <t>NC-CPS-047-2022</t>
  </si>
  <si>
    <t>m.m.kmmy89@gmail.com</t>
  </si>
  <si>
    <t>9A-3M-18D</t>
  </si>
  <si>
    <t>GUEPSA (SANTANDER)</t>
  </si>
  <si>
    <t>DIAZ MARIN</t>
  </si>
  <si>
    <t>NC-CPS-047C-2022</t>
  </si>
  <si>
    <t>ALTA DIRECCION DEL ESTADO</t>
  </si>
  <si>
    <t>TRABAJO SOCIAL Y ADMINISTRACION DE EMPRESAS</t>
  </si>
  <si>
    <t>carolinaoviedoleon@gmil.com</t>
  </si>
  <si>
    <t>25A-14D</t>
  </si>
  <si>
    <t>DIANA CAROLINA</t>
  </si>
  <si>
    <t>OVIEDO LEON</t>
  </si>
  <si>
    <t>NC-CPS-046-2022</t>
  </si>
  <si>
    <t>CIENCIA POLITICA</t>
  </si>
  <si>
    <t>felipeguerra.fgb@gmail.com</t>
  </si>
  <si>
    <t>8A-2M-26D</t>
  </si>
  <si>
    <t>FELIPE GUERRA</t>
  </si>
  <si>
    <t>BAQUERO</t>
  </si>
  <si>
    <t>NC-CPS-045-2022</t>
  </si>
  <si>
    <t>POLITOLOGÍA, CIENCIA POLITICA Y GOBIERNO</t>
  </si>
  <si>
    <t>davidrika27@hotmail.com</t>
  </si>
  <si>
    <t>4A-11M-6D</t>
  </si>
  <si>
    <t>MORELIA (CAQUETA)</t>
  </si>
  <si>
    <t>WILLIAM DAVID</t>
  </si>
  <si>
    <t>RICARDO AMAYA</t>
  </si>
  <si>
    <t>NC-CPS-044-2022</t>
  </si>
  <si>
    <t>GESTION ENERGETICA Y AMBIENTAL</t>
  </si>
  <si>
    <t>INGENIERIA ELECTRICISTA</t>
  </si>
  <si>
    <t>juanchorr27@yahoo.es</t>
  </si>
  <si>
    <t>12A-7M-5D</t>
  </si>
  <si>
    <t>JUAN CARLOS</t>
  </si>
  <si>
    <t>RONCANCIO RONCANCIO</t>
  </si>
  <si>
    <t>NC-CPS-043-2022</t>
  </si>
  <si>
    <t>NEGOCIOS INTERNACIONALES</t>
  </si>
  <si>
    <t>jineth.aguilar.ma@gmail.com</t>
  </si>
  <si>
    <t>JINETH FERNANDA</t>
  </si>
  <si>
    <t>AGUILAR MARULANDA</t>
  </si>
  <si>
    <t>NC-CPS-042-2022</t>
  </si>
  <si>
    <t>arqmile92@gmail.com</t>
  </si>
  <si>
    <t>4A-8M-24D</t>
  </si>
  <si>
    <t>DIANA MILENA</t>
  </si>
  <si>
    <t>BENAVIDES SANABRIA</t>
  </si>
  <si>
    <t>NC-CPS-041-2022</t>
  </si>
  <si>
    <t>diana.clavijo2013@gmail.com</t>
  </si>
  <si>
    <t>12A-26D</t>
  </si>
  <si>
    <t>IPIALES (NARIÑO)</t>
  </si>
  <si>
    <t>CHIA</t>
  </si>
  <si>
    <t>DIANA MARCELA</t>
  </si>
  <si>
    <t>CLAVIJO TELLEZ</t>
  </si>
  <si>
    <t>NC-CPS-040-2022</t>
  </si>
  <si>
    <t>GEOMÁTICA</t>
  </si>
  <si>
    <t>henrycasquif@gmail.com</t>
  </si>
  <si>
    <t>14A-7M-17D</t>
  </si>
  <si>
    <t>MALAGA (SANTANDER)</t>
  </si>
  <si>
    <t>HENRY OMAR AUGUSTO</t>
  </si>
  <si>
    <t>CASTELLANOS QUIROZ</t>
  </si>
  <si>
    <t>NC-CPS-039-2022</t>
  </si>
  <si>
    <t>andreslopezlu@gmail.com</t>
  </si>
  <si>
    <t>4A-6M-25D</t>
  </si>
  <si>
    <t>YOHAN ANDRES</t>
  </si>
  <si>
    <t>LOPEZ LUCERO</t>
  </si>
  <si>
    <t>NC-CPS-038-2022</t>
  </si>
  <si>
    <t>SISTEMAS DE INFORMACIÓN GEOGRÁFICA - ANALISIS ESPACIAL</t>
  </si>
  <si>
    <t>ingerfore@gmail.com</t>
  </si>
  <si>
    <t>9A-18D</t>
  </si>
  <si>
    <t>RAMIREZ HERNANDEZ</t>
  </si>
  <si>
    <t>NC-CPS-037-2022</t>
  </si>
  <si>
    <t>ivanforestal@gmail.com</t>
  </si>
  <si>
    <t>10A-2M-7D</t>
  </si>
  <si>
    <t>IVAN ANDRES</t>
  </si>
  <si>
    <t>POSADA CESPEDES</t>
  </si>
  <si>
    <t>NC-CPS-036-2022</t>
  </si>
  <si>
    <t>DIRECCION DE PROYECTOS</t>
  </si>
  <si>
    <t>ADMINISTRACION DE EMPRESAS</t>
  </si>
  <si>
    <t>jm2555@hotmail.com</t>
  </si>
  <si>
    <t>9A-10M-15D</t>
  </si>
  <si>
    <t>JUAN ESTEBAN</t>
  </si>
  <si>
    <t>MARTINEZ AHUMADA</t>
  </si>
  <si>
    <t>NC-CPS-035-2022</t>
  </si>
  <si>
    <t>GERENCIA DE MERCADEO</t>
  </si>
  <si>
    <t>siarav79@gmail.com</t>
  </si>
  <si>
    <t>15A-5M-20D</t>
  </si>
  <si>
    <t>SHIARA VANESSA</t>
  </si>
  <si>
    <t>VELASQUEZ MENDEZ</t>
  </si>
  <si>
    <t>NC-CPS-034-2022</t>
  </si>
  <si>
    <t>villamilgerardo@hotmail.com</t>
  </si>
  <si>
    <t>24A-3M-29D</t>
  </si>
  <si>
    <t>GERARDO ALBERTO</t>
  </si>
  <si>
    <t>VILLAMIL SANCHEZ</t>
  </si>
  <si>
    <t>NC-CPS-033-2022</t>
  </si>
  <si>
    <t>DERECHO LABORAL</t>
  </si>
  <si>
    <t>asuntoslegalesconsultoria@gmail.com</t>
  </si>
  <si>
    <t>22A-3M-23D</t>
  </si>
  <si>
    <t>VILLA DE LEIVA</t>
  </si>
  <si>
    <t>RUSSY ESCOBAR</t>
  </si>
  <si>
    <t>NC-CPS-032-2022</t>
  </si>
  <si>
    <t>SISTEMAS DE INFORMACIÓN GEOGRÁFICA</t>
  </si>
  <si>
    <t>igualdron.pnn@gmail.com</t>
  </si>
  <si>
    <t>13A-8M-6D</t>
  </si>
  <si>
    <t>SAN GIL (SANTANDER)</t>
  </si>
  <si>
    <t>SAN GIL</t>
  </si>
  <si>
    <t>ALBA LILIANA</t>
  </si>
  <si>
    <t>GUALDRON DIAZ</t>
  </si>
  <si>
    <t>NC-CPS-031-2022</t>
  </si>
  <si>
    <t>cdmoncayo89@gmail.com</t>
  </si>
  <si>
    <t>6A-4M-24D</t>
  </si>
  <si>
    <t>CARLOS DANIEL</t>
  </si>
  <si>
    <t>MONCAYO SAMUDIO</t>
  </si>
  <si>
    <t>NC-CPS-030-2022</t>
  </si>
  <si>
    <t>simonrp22@gmail.com</t>
  </si>
  <si>
    <t>4A-11M-11D</t>
  </si>
  <si>
    <t>SIMON DANIEL</t>
  </si>
  <si>
    <t>RODRIGUEZ PINILLA</t>
  </si>
  <si>
    <t>NC-CPS-029-2022</t>
  </si>
  <si>
    <t>sandraperez39@gmail.com</t>
  </si>
  <si>
    <t>20A-5M-29D</t>
  </si>
  <si>
    <t>SANDRA YANETH</t>
  </si>
  <si>
    <t>PEREZ SALAZAR</t>
  </si>
  <si>
    <t>NC-CPS-028-2022</t>
  </si>
  <si>
    <t>DERECHO AMBIENTAL</t>
  </si>
  <si>
    <t>catalina.isoza@gmail.com</t>
  </si>
  <si>
    <t>7A-9M-20D</t>
  </si>
  <si>
    <t>PAOLA CATALINA</t>
  </si>
  <si>
    <t>ISOZA VELASQUEZ</t>
  </si>
  <si>
    <t>NC-CPS-027-2022</t>
  </si>
  <si>
    <t>anahernandezanzola@gmail.com</t>
  </si>
  <si>
    <t>8A-11M-13D</t>
  </si>
  <si>
    <t>ANA MARIA</t>
  </si>
  <si>
    <t>HERNANDEZ ANZOLA</t>
  </si>
  <si>
    <t>NC-CPS-026-2022</t>
  </si>
  <si>
    <t>CONTRATACIÓN ESTATAL</t>
  </si>
  <si>
    <t>mariaangelgonzalezrois@gmail.com</t>
  </si>
  <si>
    <t>17A-3M-23D</t>
  </si>
  <si>
    <t>SAN JUAN DEL CESAR (LA GUAJIRA)</t>
  </si>
  <si>
    <t>MARIA ANGEL</t>
  </si>
  <si>
    <t>GONZALEZ ROIS</t>
  </si>
  <si>
    <t>NC-CPS-025-2022</t>
  </si>
  <si>
    <t>aevelasquez75@gmail.com</t>
  </si>
  <si>
    <t>ANDRES EDUARDO</t>
  </si>
  <si>
    <t>VELASQUEZ VARGAS</t>
  </si>
  <si>
    <t>NC-CPS-024-2022</t>
  </si>
  <si>
    <t>GERENCIA</t>
  </si>
  <si>
    <t>ADMINISTRACION DE EMPRESAS AGROPECUARIAS</t>
  </si>
  <si>
    <t>cvinchirap@gmail.com</t>
  </si>
  <si>
    <t>12A-11M-20D</t>
  </si>
  <si>
    <t>VINCHIRA PARRA</t>
  </si>
  <si>
    <t>NC-CPS-023-2022</t>
  </si>
  <si>
    <t>cme20_04@yahoo.com</t>
  </si>
  <si>
    <t>33A-2M-20D</t>
  </si>
  <si>
    <t>MARTHA CECILIA</t>
  </si>
  <si>
    <t>MARQUEZ DIAZ</t>
  </si>
  <si>
    <t>NC-CPS-022-2022</t>
  </si>
  <si>
    <t>williamurrutia9@gmail.com</t>
  </si>
  <si>
    <t>19A-9M-10D</t>
  </si>
  <si>
    <t>WILLIAM GIOVANNY</t>
  </si>
  <si>
    <t>URRUTIA RAMIREZ</t>
  </si>
  <si>
    <t>NC-CPS-021-2022</t>
  </si>
  <si>
    <t>nelly.camargob@gmail.com</t>
  </si>
  <si>
    <t>2A-11M-4D</t>
  </si>
  <si>
    <t>QUIPILE (CUNDINAMARCA)</t>
  </si>
  <si>
    <t>NELLY YOJHANA</t>
  </si>
  <si>
    <t>CAMARGO BERNAL</t>
  </si>
  <si>
    <t>NC-CPS-020-2022</t>
  </si>
  <si>
    <t>CIENCIAS PENALES Y CRIMINOLÓGICAS</t>
  </si>
  <si>
    <t>afvelasco@hotmail.com</t>
  </si>
  <si>
    <t>9A-11M-23D</t>
  </si>
  <si>
    <t>PALMIRA</t>
  </si>
  <si>
    <t>VELASCO RIVERA</t>
  </si>
  <si>
    <t>NC-CPS-019-2022</t>
  </si>
  <si>
    <t>juve2424@hotmail.com</t>
  </si>
  <si>
    <t>10A-10M-25D</t>
  </si>
  <si>
    <t>HATO (SANTANDER)</t>
  </si>
  <si>
    <t>HATO</t>
  </si>
  <si>
    <t>JUVENAL</t>
  </si>
  <si>
    <t>NIÑO LANDINEZ</t>
  </si>
  <si>
    <t>NC-CPS-018-2022</t>
  </si>
  <si>
    <t>INGENIERA AGROFORESTAL</t>
  </si>
  <si>
    <t>isabelgarcia9212@gmail.com</t>
  </si>
  <si>
    <t>8A-10M-17D</t>
  </si>
  <si>
    <t>CONTADERO (NARIÑO)</t>
  </si>
  <si>
    <t>ISABEL CRISTINA</t>
  </si>
  <si>
    <t>GARCIA BURBANO</t>
  </si>
  <si>
    <t>NC-CPS-017-2022</t>
  </si>
  <si>
    <t>DERECHO CONSTITUCIONAL</t>
  </si>
  <si>
    <t>marcarolinaduarte@gmail.com</t>
  </si>
  <si>
    <t>16A-4M-21D</t>
  </si>
  <si>
    <t>SUBA</t>
  </si>
  <si>
    <t>MARIA CAROLINA</t>
  </si>
  <si>
    <t>DUARTE TRIVIÑO</t>
  </si>
  <si>
    <t>NC-CPS-016-2022</t>
  </si>
  <si>
    <t>ameliachala@hotmail.com</t>
  </si>
  <si>
    <t>10A-8M-18D</t>
  </si>
  <si>
    <t>IPIALES</t>
  </si>
  <si>
    <t>AMELIA CAROLINA</t>
  </si>
  <si>
    <t>CHALAPUD NOGUERA</t>
  </si>
  <si>
    <t>NC-CPS-015-2022</t>
  </si>
  <si>
    <t>GERENCIA Y ADMINISTRACION FINANCIERA</t>
  </si>
  <si>
    <t>CONTADURIA PUBLICA</t>
  </si>
  <si>
    <t>orlanserr73@gmail.com</t>
  </si>
  <si>
    <t>23A-22D</t>
  </si>
  <si>
    <t>JOSE ORLANDO</t>
  </si>
  <si>
    <t>SERRANO SUAREZ</t>
  </si>
  <si>
    <t>NC-CPS-014-2022</t>
  </si>
  <si>
    <t>ADMINISTRACIÒN DE EMPRESAS</t>
  </si>
  <si>
    <t>luzdary.gonzalezm@gmail.com</t>
  </si>
  <si>
    <t>14A-1M-04D</t>
  </si>
  <si>
    <t>LUZ DARY</t>
  </si>
  <si>
    <t>GONZÁLEZ MUÑOZ</t>
  </si>
  <si>
    <t>NC-CPS-013-2022</t>
  </si>
  <si>
    <t>INGENIERIA EN TELECOMUNICACIONES</t>
  </si>
  <si>
    <t>leidy0218@gmail.com</t>
  </si>
  <si>
    <t>5A-2M-11D</t>
  </si>
  <si>
    <t>CUCUTA</t>
  </si>
  <si>
    <t xml:space="preserve">LEIDY </t>
  </si>
  <si>
    <t>MONCADA ROSERO</t>
  </si>
  <si>
    <t>NC-CPS-012-2022</t>
  </si>
  <si>
    <t>19A-11M-14D</t>
  </si>
  <si>
    <t>SAMACA (BOYACA)</t>
  </si>
  <si>
    <t>VICTOR HUGO</t>
  </si>
  <si>
    <t>ESPITIA JUNCO</t>
  </si>
  <si>
    <t>NC-CPS-011-2022</t>
  </si>
  <si>
    <t>GERENCIA DE RECURSOS HUMANOS</t>
  </si>
  <si>
    <t>steven-992@hotmail.com</t>
  </si>
  <si>
    <t>6A-29D</t>
  </si>
  <si>
    <t>YILBERT STEVEN</t>
  </si>
  <si>
    <t>MATEUS CASTRO</t>
  </si>
  <si>
    <t>NC-CPS-010-2022</t>
  </si>
  <si>
    <t>ALTA GERENCIA</t>
  </si>
  <si>
    <t>lilipinillalo@gmail.com</t>
  </si>
  <si>
    <t>8A-6M-5D</t>
  </si>
  <si>
    <t>JANNETH LILIANA</t>
  </si>
  <si>
    <t>PINILLA ROJAS</t>
  </si>
  <si>
    <t>NC-CPS-009-2022</t>
  </si>
  <si>
    <t>DERECHO INTERNACIONAL</t>
  </si>
  <si>
    <t>POLITOLOGIA</t>
  </si>
  <si>
    <t>male_ba@hotmail.com</t>
  </si>
  <si>
    <t>10A-2M-19D</t>
  </si>
  <si>
    <t>MARIA ALEJANDRA</t>
  </si>
  <si>
    <t>BAQUERO CIMADEVILLA</t>
  </si>
  <si>
    <t>NC-CPS-008-2022</t>
  </si>
  <si>
    <t>lilianamurillom@gmail.com</t>
  </si>
  <si>
    <t>17A-11M-8D</t>
  </si>
  <si>
    <t>LILIANA ESPERANZA</t>
  </si>
  <si>
    <t>MURILLO MURILLO</t>
  </si>
  <si>
    <t>NC-CPS-007-2022</t>
  </si>
  <si>
    <t>camila.barrantes01@gmail.com</t>
  </si>
  <si>
    <t>3A-11M-19D</t>
  </si>
  <si>
    <t>YURY CAMILA</t>
  </si>
  <si>
    <t>BARRANTES REYES</t>
  </si>
  <si>
    <t>NC-CPS-006-2022</t>
  </si>
  <si>
    <t>maovillegas79@hotmail.com</t>
  </si>
  <si>
    <t>12A-4M-11D</t>
  </si>
  <si>
    <t>ANDRES MAURICIO</t>
  </si>
  <si>
    <t>VILLEGAS NAVARRO</t>
  </si>
  <si>
    <t>NC-CPS-005-2022</t>
  </si>
  <si>
    <t>25A-10M-17D</t>
  </si>
  <si>
    <t>MARTHA PATRICIA</t>
  </si>
  <si>
    <t>LOPEZ PEREZ</t>
  </si>
  <si>
    <t>NC-CPS-004-2022</t>
  </si>
  <si>
    <t>CONTRATACIÓN ESTATAL Y SU GESTION</t>
  </si>
  <si>
    <t>nelcadena@hotmail.com</t>
  </si>
  <si>
    <t>7A-1M-13D</t>
  </si>
  <si>
    <t>NELSON CADENA</t>
  </si>
  <si>
    <t>GARCIA</t>
  </si>
  <si>
    <t>NC-CPS-003-2022</t>
  </si>
  <si>
    <t>luzjanethv@gmail.com</t>
  </si>
  <si>
    <t>14A-3M-10D</t>
  </si>
  <si>
    <t>LUZ JANETH</t>
  </si>
  <si>
    <t>VILLALBA SUAREZ</t>
  </si>
  <si>
    <t>NC-CPS-002-2022</t>
  </si>
  <si>
    <t>TECNICO EN RECURSOS HUMANOS</t>
  </si>
  <si>
    <t>sandracadc@gmail.com</t>
  </si>
  <si>
    <t>Prestación de servicios técnicos para apoyar las actividades propias del proceso de Gestión Contractual en la aplicación técnica, organización, clasificación e inventario y el manejo de las diferentes plataformas.</t>
  </si>
  <si>
    <t>SANDRA LILIANA</t>
  </si>
  <si>
    <t>CHAVES CLAVIJO</t>
  </si>
  <si>
    <t>NC-CPS-001-2022</t>
  </si>
  <si>
    <t>CANTIDAD DE CONTRATOS EN L VIGENCIA</t>
  </si>
  <si>
    <t>ESTADO</t>
  </si>
  <si>
    <t>ARL</t>
  </si>
  <si>
    <t>ESPECIALIZACIÓN/MAESTRÍA</t>
  </si>
  <si>
    <t>PROFESIÓN</t>
  </si>
  <si>
    <t>NC</t>
  </si>
  <si>
    <t>PLAZO DE EJECUCIÓN</t>
  </si>
  <si>
    <t>LUGAR DE EJECUCIÓN DEL CONTRATO</t>
  </si>
  <si>
    <t>SALARIO</t>
  </si>
  <si>
    <t>CORREO ELECTRÓNICO</t>
  </si>
  <si>
    <t>OBJETO DEL CONTRATO</t>
  </si>
  <si>
    <t>EXPERIENCIA LABORAL Y/O PROFESIONAL</t>
  </si>
  <si>
    <t>FORMACIÓN ACADÉMICA</t>
  </si>
  <si>
    <t>CIUDAD DE NACIMIENTO</t>
  </si>
  <si>
    <t>FECHA DE NACIMIENTO</t>
  </si>
  <si>
    <t>EXPEDIDA EN</t>
  </si>
  <si>
    <t>CÉDULA</t>
  </si>
  <si>
    <t>NOMBRES</t>
  </si>
  <si>
    <t>APELLIDOS</t>
  </si>
  <si>
    <t>ULTIMO CONTRATO</t>
  </si>
  <si>
    <t xml:space="preserve"> </t>
  </si>
  <si>
    <t>CPS-220-2021</t>
  </si>
  <si>
    <t>MALDONADO MORENO</t>
  </si>
  <si>
    <t>LEIDY VANESSA</t>
  </si>
  <si>
    <t>TECNICO</t>
  </si>
  <si>
    <t>Prestación de servicios técnicos en el Grupo de Gestión financiera con el fin de contribuir con el óptimo desarrollo de los procesos de la Tesorería y asuntos administrativos para dar cumplimiento a los procesos de la entidad</t>
  </si>
  <si>
    <t>leidymaldonado97@outlook.es</t>
  </si>
  <si>
    <t>GRUPO DE GESTIÓN FINANCIERA</t>
  </si>
  <si>
    <t>TRABAJADORA SOCIAL</t>
  </si>
  <si>
    <t>VIGENTE</t>
  </si>
  <si>
    <t>CPS-221-2021</t>
  </si>
  <si>
    <t>PRIETO GONZALEZ</t>
  </si>
  <si>
    <t>LIZETH ALEXANDRA</t>
  </si>
  <si>
    <t>GUACHETA</t>
  </si>
  <si>
    <t>6A-1M-5D</t>
  </si>
  <si>
    <t>Prestación de servicios profesionales especializados para asistir el proceso transversal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Coordinación Financiera y la normatividad legal vigente.</t>
  </si>
  <si>
    <t>lizethprietog@gmail.com</t>
  </si>
  <si>
    <t>CONTADORA PUBLICA</t>
  </si>
  <si>
    <t>CPS-222-2021</t>
  </si>
  <si>
    <t>CAMPO SANCHEZ</t>
  </si>
  <si>
    <t>ADRIANA MARIA</t>
  </si>
  <si>
    <t>7A-4M-6D</t>
  </si>
  <si>
    <t>Prestación de servicios profesionales en el Grupo Gestión Financiera, con el fin de realizar análisis y acompañamiento a los procesos de depuración contable de las Direcciones Territoriales de PNNC y de la Subcuenta FONAM – Parques, de conformidad con las normas emitidas por la Contaduría General de la Nación y demás normas relacionadas para el Sector Público, a fin de garantizar la razonabilidad de los Estados Financieros de la Entidad y la rendición de cuentas a los entes de control.</t>
  </si>
  <si>
    <t>nanitacampo@hotmail.com</t>
  </si>
  <si>
    <t>CPS-225-2021</t>
  </si>
  <si>
    <t>TORRES TORRES</t>
  </si>
  <si>
    <t>CLAUDIA MARCELA</t>
  </si>
  <si>
    <t>15A-11M-1D</t>
  </si>
  <si>
    <t>Prestación de servicios Profesionales en el Grupo Gestión Financiera, para realizar el registro de operaciones Financieras en los aplicativos definidos por la nación y la entidad, efectuando análisis y conciliaciones y demás actividades del área Financiera de Parques Nacionales Naturales y la subcuenta FONAM Parques</t>
  </si>
  <si>
    <t>claudiamarcelat926@gmail.com</t>
  </si>
  <si>
    <t>CPS-229-2021</t>
  </si>
  <si>
    <t>GARZON ROMERO</t>
  </si>
  <si>
    <t>WILLIAM ALBERTO</t>
  </si>
  <si>
    <t>9A-6M-10D</t>
  </si>
  <si>
    <t>Prestación de servicios profesionales para brindar apoyo al seguimiento de los diferentes instrumentos y herramientas de planeación en el marco del Modelo Integrado de Planeación y Gestión y el Presupuesto Orientado a Resultados como proyectos, trazadores presupuestales, indicadores y recursos relacionados.</t>
  </si>
  <si>
    <t>nerv06@gmail.com</t>
  </si>
  <si>
    <t>OFICINA ASESORA PLANEACIÓN</t>
  </si>
  <si>
    <t>CPS-230-2021</t>
  </si>
  <si>
    <t>BECERRA CASTIBLANCO</t>
  </si>
  <si>
    <t>YULI ANDREA</t>
  </si>
  <si>
    <t>UBATE</t>
  </si>
  <si>
    <t>UBATE (CUNDINAMARCAR)</t>
  </si>
  <si>
    <t>8A-4M</t>
  </si>
  <si>
    <t>Prestación de servicios profesionales para realizar el registro, control y seguimiento del recaudo de la Subcuenta FONAM – Parques de los derechos administrativos, venta de bienes y servicios, sanciones y demás conceptos propios de la función de la Entidad y realizar el seguimiento financiero a los contratos de ecoturismo suscritos por la Entidad.</t>
  </si>
  <si>
    <t>andrea221089@hotmail.com</t>
  </si>
  <si>
    <t>CPS-231-2021</t>
  </si>
  <si>
    <t>GARCIA DUARTE</t>
  </si>
  <si>
    <t>HERLY</t>
  </si>
  <si>
    <t>16A-5M-12D</t>
  </si>
  <si>
    <t>Prestación de servicios profesionales especializados en el Grupo Gestión Financiera, con el fin de preparar y certificar los Estados Financieros de Parques Nacionales Naturales de Colombia y de la Subcuenta Fondo Nacional Ambiental –Parques Nacionales, de conformidad con las normas emitidas por la Contaduría General de la Nación y demás normas relacionadas para el Sector Público, a fin de garantizar su razonabilidad y oportunidad.</t>
  </si>
  <si>
    <t>herlyg@yahoo.com</t>
  </si>
  <si>
    <t>CPS-232-2021</t>
  </si>
  <si>
    <t xml:space="preserve">QUIROGA LUGO </t>
  </si>
  <si>
    <t>LAURA CAMILA</t>
  </si>
  <si>
    <t>6A-3M-28D</t>
  </si>
  <si>
    <t>Prestación de servicios profesionales para brindar apoyo metodológico en la formulación y seguimiento a los proyectos/convenios e iniciativas de cooperación con recursos provenientes de fuentes oficiales y no oficiales, articuladas con la planeación estratégica de Parques Nacionales Naturales de Colombia.</t>
  </si>
  <si>
    <t>laura.quiroga1092@gmail.com</t>
  </si>
  <si>
    <t>PROFESIONAL EN RELACIONES INTERNACIONALES Y ESTUDIOS POLITICOS</t>
  </si>
  <si>
    <t>CPS-233-2021</t>
  </si>
  <si>
    <t>GUZMAN PARRA</t>
  </si>
  <si>
    <t>DORIS JOHANA</t>
  </si>
  <si>
    <t>9A-6M-22D</t>
  </si>
  <si>
    <t>Prestación de servicios profesionales especializados a la Subdirección Administrativa y Financiera para gestionar las actividades relacionadas con la programación, distribución, consolidación, modificación, seguimiento y análisis del presupuesto anual de Parques Nacionales y de la Subcuenta de FONAM Parques, acorde con los planes y programas de la Entidad.</t>
  </si>
  <si>
    <t>INGENIERA DE SISTEMAS</t>
  </si>
  <si>
    <t>CPS-234-2021</t>
  </si>
  <si>
    <t>HERRERA TOVAR</t>
  </si>
  <si>
    <t>JOSE DEL CARMEN</t>
  </si>
  <si>
    <t>LA DORADA</t>
  </si>
  <si>
    <t>PIEDRAS (TOLIMA)</t>
  </si>
  <si>
    <t>17A-9M-6D</t>
  </si>
  <si>
    <t>Prestación de servicios profesionales especializados en el Grupo Gestión Financiera, para realizar las actividades relacionadas con el área de presupuesto tales como la desagregación presupuestal, gestión y seguimiento a tramites presupuestales ante los entes externos, gestión de los instrumentos del sistema integrado, parametrizaciones en SIIF, seguimiento a la gestión de cartera; así como organizar, estructurar y evaluar los indicadores financieros de los procesos contractuales de Nivel Central y validación de indicadores financieros de las Direcciones Territoriales</t>
  </si>
  <si>
    <t>jose.2004@hotmail.com</t>
  </si>
  <si>
    <t>CPS-237-2021</t>
  </si>
  <si>
    <t>QUIÑONEZ</t>
  </si>
  <si>
    <t>NURY MAYERLIN</t>
  </si>
  <si>
    <t>4A-1M-2D</t>
  </si>
  <si>
    <t>Prestación de servicios profesionales especializados en el Grupo de Gestión Financiera para la administración y control de PAC, gestión de los instrumentos del sistema integrado del área de tesorería y análisis a la información del Financiera de la Entidad con el fin de contribuir con las metas institucionales</t>
  </si>
  <si>
    <t>nuryq_19@hotmail.com</t>
  </si>
  <si>
    <t>CPS-241-2021</t>
  </si>
  <si>
    <t>CARDENAS LEMUS</t>
  </si>
  <si>
    <t>DEISYY NATHALY</t>
  </si>
  <si>
    <t>Prestación de servicios profesionales, con el fin de atender, analizar y gestionar lo relacionado con el sistema de gestión integrado y demás instrumentos de planeación del proceso de Recursos financieros, y apoyar las actividades propias de la Coordinación Financiera de la Entidad</t>
  </si>
  <si>
    <t>nataideamc@gmail.com</t>
  </si>
  <si>
    <t>CPS-242-2021</t>
  </si>
  <si>
    <t xml:space="preserve">MONCADA ROSERO </t>
  </si>
  <si>
    <t>LA PLATA (HUILA)</t>
  </si>
  <si>
    <t>51M-7D</t>
  </si>
  <si>
    <t>Prestación de servicios profesionales en el Grupo Gestión Financiera con el fin de atender y gestionar lo relacionado en materia tributaria de Parques Nacionales Naturales de Colombia y de la Subcuenta FONAM - Parques, desarrollo de actividades de gestión contable y respuesta a requerimientos de índole tributario a entidades externas e internas, garantizando el cumplimiento de obligaciones formales tributarias de la Entidad, de acuerdo a normatividad vigente.</t>
  </si>
  <si>
    <t>marujita0154@gmail.com</t>
  </si>
  <si>
    <t>CPS-245-2021</t>
  </si>
  <si>
    <t>GAMBA GONZALEZ</t>
  </si>
  <si>
    <t>CAROL JAZMIN</t>
  </si>
  <si>
    <t>7A-2M-19D</t>
  </si>
  <si>
    <t>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las cuentas de pasivos y propiedad planta y equipos reflejadas en los Estados Financieros de la Entidad.</t>
  </si>
  <si>
    <t>caroljaz@hotmail.com</t>
  </si>
  <si>
    <t>CPS-246-2021</t>
  </si>
  <si>
    <t>QUITIAN TELLEZ</t>
  </si>
  <si>
    <t>JENNY LORENA</t>
  </si>
  <si>
    <t xml:space="preserve">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contribuir en la razonabilidad y oportunidad de los Estados Financieros.	 </t>
  </si>
  <si>
    <t>lorenaqtellez@hotmail.com</t>
  </si>
  <si>
    <t>DT</t>
  </si>
  <si>
    <t>RUIZ SANCHEZ</t>
  </si>
  <si>
    <t>VILLAVICENCIO</t>
  </si>
  <si>
    <t>PROFESIONAL EN DERECHO</t>
  </si>
  <si>
    <t>17A 3M 8D</t>
  </si>
  <si>
    <t>contratos2.dtor@parquesnacionales.gov.co</t>
  </si>
  <si>
    <t>CALLEJAS AVILA</t>
  </si>
  <si>
    <t>DERLY JOHANA</t>
  </si>
  <si>
    <t>CUBARRAL</t>
  </si>
  <si>
    <t>TECNICO EN PRESERVACION DE RECURSOS NATURALES</t>
  </si>
  <si>
    <t>1A 10 M2 D</t>
  </si>
  <si>
    <t>ECHENIQUE CABRIA</t>
  </si>
  <si>
    <t>DARCY MILENA</t>
  </si>
  <si>
    <t>PUERTO CARREÑO</t>
  </si>
  <si>
    <t>ADMINISTRACION DE ASAMBLEA Y MANTENIMIENTO</t>
  </si>
  <si>
    <t>6 M</t>
  </si>
  <si>
    <t>HERRERA</t>
  </si>
  <si>
    <t>NATALY</t>
  </si>
  <si>
    <t>ESPECIALIZACION EN SEGURIDA Y SALUD EN EL TRABAJO</t>
  </si>
  <si>
    <t>33M Y 18 DIAS</t>
  </si>
  <si>
    <t>GUTIERREZ HERRERA</t>
  </si>
  <si>
    <t>GIOVANNY</t>
  </si>
  <si>
    <t>1A 10 M 14D</t>
  </si>
  <si>
    <t>NOREÑA USECHE</t>
  </si>
  <si>
    <t>JAVIER ALEXANDER</t>
  </si>
  <si>
    <t>INGENIERO INDUSTRIAL</t>
  </si>
  <si>
    <t>3A 25D</t>
  </si>
  <si>
    <t>FUENTES FUENTES</t>
  </si>
  <si>
    <t>ISRAEL</t>
  </si>
  <si>
    <t>PTO CARREÑO</t>
  </si>
  <si>
    <t>BACHILLER ACADEMICO</t>
  </si>
  <si>
    <t>7M</t>
  </si>
  <si>
    <t>DUSSAN CERON</t>
  </si>
  <si>
    <t>GENTIL</t>
  </si>
  <si>
    <t>LA PLATA HUILA</t>
  </si>
  <si>
    <t>EXPERTO LOCAL</t>
  </si>
  <si>
    <t>6M</t>
  </si>
  <si>
    <t>DIAZ MENDEZ</t>
  </si>
  <si>
    <t>2A 1M 25D</t>
  </si>
  <si>
    <t>CALDERON OROZCO</t>
  </si>
  <si>
    <t>WILDER</t>
  </si>
  <si>
    <t>PTO GAITAN</t>
  </si>
  <si>
    <t>9M 12D</t>
  </si>
  <si>
    <t>GALLEGO PEREZ</t>
  </si>
  <si>
    <t>MAELIN</t>
  </si>
  <si>
    <t>TAME</t>
  </si>
  <si>
    <t>ADMINISTRACIÓN DE EMPRESAS-TECNOLOGO EN GESTIÓN DE RIESGOS Y SEGUROS</t>
  </si>
  <si>
    <t>6A 5M 20D</t>
  </si>
  <si>
    <t>ORTIZ CABRERA</t>
  </si>
  <si>
    <t>JIMENA BRIYIT</t>
  </si>
  <si>
    <t>SAN ANTONIO TOLIMA</t>
  </si>
  <si>
    <t>TECNICO EN ALOJAMIENTO RURAL</t>
  </si>
  <si>
    <t>1A 1M</t>
  </si>
  <si>
    <t>HERRERA SOSSA</t>
  </si>
  <si>
    <t>CAMILO ESTEBAN</t>
  </si>
  <si>
    <t>BOGOTA</t>
  </si>
  <si>
    <t>SOCIOLOGO</t>
  </si>
  <si>
    <t>27 M 11DIA</t>
  </si>
  <si>
    <t>TRUJILLO BARBOSA</t>
  </si>
  <si>
    <t>TECNOLOGO EN PRODUCCION AGROPECUARIA ECOLOGICA</t>
  </si>
  <si>
    <t>7 M 8 D</t>
  </si>
  <si>
    <t>AZABACHE ZARTA</t>
  </si>
  <si>
    <t>MARIA PAULA</t>
  </si>
  <si>
    <t>11M 17D</t>
  </si>
  <si>
    <t>RIVERA LAMUÑO</t>
  </si>
  <si>
    <t>JOSE RAMON</t>
  </si>
  <si>
    <t>BASICA PRIMARIA</t>
  </si>
  <si>
    <t>7M 20D</t>
  </si>
  <si>
    <t>ANGULO RUGELES</t>
  </si>
  <si>
    <t>NICOLAS ANDRES</t>
  </si>
  <si>
    <t>TECNICO GESTIÓN CONTABLE FINANCIERA</t>
  </si>
  <si>
    <t>18 M</t>
  </si>
  <si>
    <t>PACANCHIQUE NIÑO</t>
  </si>
  <si>
    <t>YINET PATRICIA</t>
  </si>
  <si>
    <t>ADMINISTRADORA FINANCIERA</t>
  </si>
  <si>
    <t>DUARTE CABEZAS</t>
  </si>
  <si>
    <t>JAIME ANDRES</t>
  </si>
  <si>
    <t>19 M 14 D</t>
  </si>
  <si>
    <t>OSORIO ORTEGA</t>
  </si>
  <si>
    <t>LILIANA ANDREA</t>
  </si>
  <si>
    <t>NEIVA - HUILA</t>
  </si>
  <si>
    <t>BACHICHER TECNICO CON ESPESIALIDAD AGROPECUARIA</t>
  </si>
  <si>
    <t>7 M 1 D</t>
  </si>
  <si>
    <t>CASTRO GARCIA</t>
  </si>
  <si>
    <t>JOHN JAIRO</t>
  </si>
  <si>
    <t>SAN VICENTE DEL CAGUAN</t>
  </si>
  <si>
    <t>ORJUELA PARRADO</t>
  </si>
  <si>
    <t>LINDA ROCIO</t>
  </si>
  <si>
    <t>BOGOTA D.C.</t>
  </si>
  <si>
    <t>INGENIERA FORESTAL EN PRODUCCIÓN DE TRANSFORMACIÓN Y COMERCIALIZACIÓN DE LA MADERA.</t>
  </si>
  <si>
    <t>39 M 21 D</t>
  </si>
  <si>
    <t>VELASQUEZ BELTRAN</t>
  </si>
  <si>
    <t>ROBERTO</t>
  </si>
  <si>
    <t>INGENIERO FORESTAL EN ESPECIALISTA ADMINISTRACIÓN PUBLICA</t>
  </si>
  <si>
    <t>25 M 23 D</t>
  </si>
  <si>
    <t>DIAZ CELIS</t>
  </si>
  <si>
    <t>CAMILO EDUARDO</t>
  </si>
  <si>
    <t>INGENIERO FORESTAL ESPECIALIZACIÓN EN
 EXTENSIÓN RURAL</t>
  </si>
  <si>
    <t>25 M 3 D</t>
  </si>
  <si>
    <t>ROJAS CETINA</t>
  </si>
  <si>
    <t>LEONARDO</t>
  </si>
  <si>
    <t>CAQUEZA</t>
  </si>
  <si>
    <t>ABOGADO CON ESPECIALIZACIÓN CON DERECHO DE MEDIO AMBIENTE</t>
  </si>
  <si>
    <t>22 M 7 D</t>
  </si>
  <si>
    <t>HERNANDEZ CASTAÑO</t>
  </si>
  <si>
    <t>JORGE ALBERTO</t>
  </si>
  <si>
    <t>GRANADA</t>
  </si>
  <si>
    <t>INGENIERO CATASTRAL Y GEODESTA</t>
  </si>
  <si>
    <t>44 3 21 D</t>
  </si>
  <si>
    <t>CORTES BALLEN</t>
  </si>
  <si>
    <t>LORENA ANDREA</t>
  </si>
  <si>
    <t>ECÓLOGA EN MAESTRÍA EN DESARROLLO Y MEDIO AMBIENTAL.</t>
  </si>
  <si>
    <t>35 M 12 D</t>
  </si>
  <si>
    <t>HERNANDEZ GUZMAN</t>
  </si>
  <si>
    <t>ANDRES</t>
  </si>
  <si>
    <t>44 M 3 D</t>
  </si>
  <si>
    <t>RAMOS TORRES</t>
  </si>
  <si>
    <t>JOHN FABER</t>
  </si>
  <si>
    <t>PEREIRA-RISARALDA</t>
  </si>
  <si>
    <t>ADMINISTRADOR AMBIENTAL, CON ESPECIALIZACION EN GESTION DE PROYECTOS</t>
  </si>
  <si>
    <t>44 M 10D</t>
  </si>
  <si>
    <t>PARRADO VELASQUEZ</t>
  </si>
  <si>
    <t>NENCY PATRICIA</t>
  </si>
  <si>
    <t>21 M 18 D</t>
  </si>
  <si>
    <t>MEJIA HERRERA</t>
  </si>
  <si>
    <t>BERTULFO</t>
  </si>
  <si>
    <t>TECNICO AUXILIAR ADMINISTRATIVO</t>
  </si>
  <si>
    <t>22 M 9 D</t>
  </si>
  <si>
    <t>BALTA GARCIA</t>
  </si>
  <si>
    <t>JESUS ALBERTO</t>
  </si>
  <si>
    <t>CRAVO NORTE</t>
  </si>
  <si>
    <t>INGENIERO ELECTROMECANICO</t>
  </si>
  <si>
    <t>7 M 19 D</t>
  </si>
  <si>
    <t>BLANCO CHAVEZ</t>
  </si>
  <si>
    <t>ALEXIS ARCADIO</t>
  </si>
  <si>
    <t>VILLABON ROMERO</t>
  </si>
  <si>
    <t>LEIDY YOLIMA</t>
  </si>
  <si>
    <t>GUAMAL</t>
  </si>
  <si>
    <t>CONTADOR PUBLICO</t>
  </si>
  <si>
    <t>22 M 1 D</t>
  </si>
  <si>
    <t>ROBINS</t>
  </si>
  <si>
    <t>JORGE DUVAN</t>
  </si>
  <si>
    <t>PARALES PANTOJA</t>
  </si>
  <si>
    <t>FELIX MAURICIO</t>
  </si>
  <si>
    <t>CARVAJAL BRITTO</t>
  </si>
  <si>
    <t>MARCO AURELIO</t>
  </si>
  <si>
    <t>CASTAÑEDA YUCUMA</t>
  </si>
  <si>
    <t>ELIANA</t>
  </si>
  <si>
    <t>PALERMO</t>
  </si>
  <si>
    <t>MERCADEO AGROPECUARIO</t>
  </si>
  <si>
    <t>8 A 7 M</t>
  </si>
  <si>
    <t>BELTRAN JIMENEZ</t>
  </si>
  <si>
    <t>JULIO CESAR</t>
  </si>
  <si>
    <t>HUERTAS VERA</t>
  </si>
  <si>
    <t>MACEDONIO</t>
  </si>
  <si>
    <t>MACANAL</t>
  </si>
  <si>
    <t>CARAGOA</t>
  </si>
  <si>
    <t>GONZALEZ ARCHILA</t>
  </si>
  <si>
    <t>MAYRA ALEJANDRA</t>
  </si>
  <si>
    <t>ADMINISTRACION AMBIENTAL CON MAESTRIA EN DESARROLLO SUSTENTABLE Y GESTION AMBIENTAL</t>
  </si>
  <si>
    <t>5 A 11 M</t>
  </si>
  <si>
    <t>HERRERA ROSAS</t>
  </si>
  <si>
    <t>MARICELA</t>
  </si>
  <si>
    <t>LEJANIAS</t>
  </si>
  <si>
    <t>GONZALEZ RODRIGUEZ</t>
  </si>
  <si>
    <t>DIYER LEONARDO</t>
  </si>
  <si>
    <t>SAN JUAN DE ARAMA</t>
  </si>
  <si>
    <t>FLORIAN</t>
  </si>
  <si>
    <t>GONZALEZ MEDINA</t>
  </si>
  <si>
    <t>ROMAN PLUTARCO</t>
  </si>
  <si>
    <t>MENDOZA AMRTINEZ</t>
  </si>
  <si>
    <t>BLANCA CECILIA</t>
  </si>
  <si>
    <t>EL COLEGIO</t>
  </si>
  <si>
    <t>PROFESIONAL UNIVERSITARIA</t>
  </si>
  <si>
    <t>14 A 10 M</t>
  </si>
  <si>
    <t>FALLA TOVAR</t>
  </si>
  <si>
    <t>MABY KATERINE</t>
  </si>
  <si>
    <t>INGENIERA INDUSTRIAL</t>
  </si>
  <si>
    <t>7 A 7 M</t>
  </si>
  <si>
    <t>ROMERO ROJAS</t>
  </si>
  <si>
    <t>DEIVER ORLANDO</t>
  </si>
  <si>
    <t>PENAGOS RIOS</t>
  </si>
  <si>
    <t>MOISES ORLANDO</t>
  </si>
  <si>
    <t>PASCA -CUNDINAMARCA</t>
  </si>
  <si>
    <t>BENAVIDES RODRIGUEZ</t>
  </si>
  <si>
    <t>ERIKA PATRICIA</t>
  </si>
  <si>
    <t>INGENIERIA AGRONOMICA</t>
  </si>
  <si>
    <t>15 A 7 M</t>
  </si>
  <si>
    <t>ANDREA DEL PILAR</t>
  </si>
  <si>
    <t>LICENCIADA EN BIOLOGIA Y MAGISTER EN EDUCACION AMBIENTAL</t>
  </si>
  <si>
    <t>6 A 4 M</t>
  </si>
  <si>
    <t>PALACIOS</t>
  </si>
  <si>
    <t>ANGELICA</t>
  </si>
  <si>
    <t>ADMINISTRACION TURISTICA Y HOTELERA ESPECIALISTA EN TURISMO, AMBIENTE Y TERRITORIO.</t>
  </si>
  <si>
    <t>10 A 1 M</t>
  </si>
  <si>
    <t>BERMUDEZ MARIN</t>
  </si>
  <si>
    <t>SHIRLEY IVONNE</t>
  </si>
  <si>
    <t>SAN JOSE DEL GUAVIARE</t>
  </si>
  <si>
    <t>ADMINISTRACION AMBIENTAL CON ESPECALIZACION EN GERENCIA DE RECURSOS NATURALES</t>
  </si>
  <si>
    <t>8 A 11 M</t>
  </si>
  <si>
    <t>VILLALBA VERGARA</t>
  </si>
  <si>
    <t>YUDY PAOLA</t>
  </si>
  <si>
    <t>5 A 10 M</t>
  </si>
  <si>
    <t>CARDONA GONZALEZ</t>
  </si>
  <si>
    <t>LUZ ENETH</t>
  </si>
  <si>
    <t>URIBE</t>
  </si>
  <si>
    <t>GONZALEZ RUBIO</t>
  </si>
  <si>
    <t>YULY ALEXANDRA</t>
  </si>
  <si>
    <t>MESETAS</t>
  </si>
  <si>
    <t>TECNICO EN PRODUCCION AGROPECUARIA</t>
  </si>
  <si>
    <t>8 M 24 D</t>
  </si>
  <si>
    <t>DUARTE VARGAS</t>
  </si>
  <si>
    <t>JAVIER IVAN</t>
  </si>
  <si>
    <t>6 A 4 M 2 D</t>
  </si>
  <si>
    <t>MONDRAGON BEDOYA</t>
  </si>
  <si>
    <t>RICARDO</t>
  </si>
  <si>
    <t>ACEVEDO</t>
  </si>
  <si>
    <t>EL TAMBO CAUCA</t>
  </si>
  <si>
    <t>GONZALEZ LASSO</t>
  </si>
  <si>
    <t>DANIEL</t>
  </si>
  <si>
    <t>PUERTO RICO</t>
  </si>
  <si>
    <t>LA MACARENA</t>
  </si>
  <si>
    <t>AVILA PINTO</t>
  </si>
  <si>
    <t>YULIETH</t>
  </si>
  <si>
    <t>PROFESIONAL EN BIOLOGIA</t>
  </si>
  <si>
    <t>1 A 8 M</t>
  </si>
  <si>
    <t>MARTINEZ ARENAS</t>
  </si>
  <si>
    <t>ALEXANDER</t>
  </si>
  <si>
    <t>ACACIAS</t>
  </si>
  <si>
    <t>CAMARGO MEDINA</t>
  </si>
  <si>
    <t>TECNOLOGO EN ANALISIS Y DESARROLLO DE SISTEMAS DE INFORMACION</t>
  </si>
  <si>
    <t>1 A 4 M</t>
  </si>
  <si>
    <t>RAMIREZ RIVEROS</t>
  </si>
  <si>
    <t>PEDRO HARCEY</t>
  </si>
  <si>
    <t>ABOGADO ESPECIALISTA EN DERECHO ADMINISTRATIVO</t>
  </si>
  <si>
    <t>60 M</t>
  </si>
  <si>
    <t>AREVALO PARDO</t>
  </si>
  <si>
    <t>TECNICO AGRO EMPRESARIAL</t>
  </si>
  <si>
    <t>10 M 29 D</t>
  </si>
  <si>
    <t>LOZANO ACOSTA</t>
  </si>
  <si>
    <t>YANNY NATALI</t>
  </si>
  <si>
    <t>MITU</t>
  </si>
  <si>
    <t>PROSIONAL PSICOLOGIA</t>
  </si>
  <si>
    <t>24 M</t>
  </si>
  <si>
    <t>SUAREZ LADINO</t>
  </si>
  <si>
    <t>JOSE ALEXANDER</t>
  </si>
  <si>
    <t>VISTAHERMOSA</t>
  </si>
  <si>
    <t>TECNOLOGO EN GESTION DE RECURSOS NATURALES</t>
  </si>
  <si>
    <t>2 A 1 M 27 D</t>
  </si>
  <si>
    <t>DUQUE CABRERA</t>
  </si>
  <si>
    <t>HELENA MARIA</t>
  </si>
  <si>
    <t>14 A 8 M</t>
  </si>
  <si>
    <t>MENDOZA LIZARAZO</t>
  </si>
  <si>
    <t>CECILIA</t>
  </si>
  <si>
    <t>SARAVENA</t>
  </si>
  <si>
    <t>SANTA HELENA DEL OPON</t>
  </si>
  <si>
    <t>SOCHA FANDIÑO</t>
  </si>
  <si>
    <t>PROFESIONAL CIENCIAS AMBIENTALES</t>
  </si>
  <si>
    <t>12 M 15 D</t>
  </si>
  <si>
    <t>BONILLA MACIAS</t>
  </si>
  <si>
    <t>LIOBARDO</t>
  </si>
  <si>
    <t>BARAYA</t>
  </si>
  <si>
    <t>TELLO - HUILA</t>
  </si>
  <si>
    <t>SANCHEZ CORCOVADO</t>
  </si>
  <si>
    <t>JHONATAN</t>
  </si>
  <si>
    <t>TECNICO PROFESIONAL</t>
  </si>
  <si>
    <t>23 M</t>
  </si>
  <si>
    <t>RAMIREZ PEÑA</t>
  </si>
  <si>
    <t>BALBOA</t>
  </si>
  <si>
    <t>8 M</t>
  </si>
  <si>
    <t>SANCHEZ ORTEGA</t>
  </si>
  <si>
    <t>WILMAR ANDRES</t>
  </si>
  <si>
    <t>ALGECIRAS</t>
  </si>
  <si>
    <t>ALGECIRAS- HUILA</t>
  </si>
  <si>
    <t>TECNICO Y LABORAL EN AGROPECUARIAS TRANSFORMACIÓN DE ALIMENTOS</t>
  </si>
  <si>
    <t>1 A 9 M 18 D</t>
  </si>
  <si>
    <t>ZANABRIA NINCO</t>
  </si>
  <si>
    <t>YURY ALEJANDRA</t>
  </si>
  <si>
    <t>BACHICHER TECNICO AGRO EMPRESARIAL</t>
  </si>
  <si>
    <t>7 M</t>
  </si>
  <si>
    <t>GUEPENDO PARDO</t>
  </si>
  <si>
    <t>WALTER ANDREY</t>
  </si>
  <si>
    <t>1 A 8 M 26 D</t>
  </si>
  <si>
    <t>GUEPENDO GUZMAN</t>
  </si>
  <si>
    <t>DIANA CECILIA</t>
  </si>
  <si>
    <t>INGENIERO DFORESTAL</t>
  </si>
  <si>
    <t>4 A 1 M 5 D</t>
  </si>
  <si>
    <t>GARZON MONTENEGRO</t>
  </si>
  <si>
    <t>CARLOS ALBERTO</t>
  </si>
  <si>
    <t>VALENCIA ARBOLEDA</t>
  </si>
  <si>
    <t>JORGE IVAN</t>
  </si>
  <si>
    <t>BALLILLER</t>
  </si>
  <si>
    <t>3 M 28 D</t>
  </si>
  <si>
    <t>MORALES VELASQUEZ</t>
  </si>
  <si>
    <t>ERIKA JOHANA</t>
  </si>
  <si>
    <t>TECNOLOGO GUIANZA TURISTICA</t>
  </si>
  <si>
    <t>2 A 5 M 16 D</t>
  </si>
  <si>
    <t>ALVAREZ OSORIO</t>
  </si>
  <si>
    <t>EVERALDO</t>
  </si>
  <si>
    <t>PUERTO BOYACA</t>
  </si>
  <si>
    <t>10 M</t>
  </si>
  <si>
    <t>ARDILA CASTRO</t>
  </si>
  <si>
    <t>SANDRA</t>
  </si>
  <si>
    <t>4 A 2 M</t>
  </si>
  <si>
    <t>LINARES RODRIGUES</t>
  </si>
  <si>
    <t>BARBARA IVONNE</t>
  </si>
  <si>
    <t>2 A 5 M5 D</t>
  </si>
  <si>
    <t>CABALLERO BARRERA</t>
  </si>
  <si>
    <t>NOLBERTO</t>
  </si>
  <si>
    <t>PLAZAS RUBIANO</t>
  </si>
  <si>
    <t>JOSE NECTARIO</t>
  </si>
  <si>
    <t>ADMINISTRADOR AMBIENTALY DE LOS RECURSOS NATURALES</t>
  </si>
  <si>
    <t>BELTRAN HERNANDEZ</t>
  </si>
  <si>
    <t>MARIA SUSANA</t>
  </si>
  <si>
    <t>ADMINISTRADORA PUBLICA</t>
  </si>
  <si>
    <t>2 A 6 M</t>
  </si>
  <si>
    <t>MAHECHA RODRIGUEZ</t>
  </si>
  <si>
    <t>YERZON STIVENT</t>
  </si>
  <si>
    <t>BACHICHER</t>
  </si>
  <si>
    <t>7 M 16 D</t>
  </si>
  <si>
    <t>PUERTA GUERRA</t>
  </si>
  <si>
    <t>GERZAN ALDEMAR</t>
  </si>
  <si>
    <t>PUERTO RONDON</t>
  </si>
  <si>
    <t>BEDOYA GUZMAN</t>
  </si>
  <si>
    <t>GEINER ANDREI</t>
  </si>
  <si>
    <t>PLANADAS</t>
  </si>
  <si>
    <t>1 A 10 M 12 D</t>
  </si>
  <si>
    <t>TRIVIÑO CRUZ</t>
  </si>
  <si>
    <t>PAOLA MARCELA</t>
  </si>
  <si>
    <t>13/121985</t>
  </si>
  <si>
    <t>10 A 1 M 16 D</t>
  </si>
  <si>
    <t>RAMIREZ URREGO</t>
  </si>
  <si>
    <t>ANYILI JOHANA</t>
  </si>
  <si>
    <t>TECNOLOGO EN PRODUCCION AGRICOLA</t>
  </si>
  <si>
    <t>BETANCOURT MEJIA</t>
  </si>
  <si>
    <t>EUFEMIA</t>
  </si>
  <si>
    <t>PROFESIONAL EN ZOOTECNIA</t>
  </si>
  <si>
    <t>10 M 28 D</t>
  </si>
  <si>
    <t>VILORIA RIVAS</t>
  </si>
  <si>
    <t>JOSE GREGORIO</t>
  </si>
  <si>
    <t>PUERTO ESCONDIDO</t>
  </si>
  <si>
    <t>MEDINA CASASBLANCA</t>
  </si>
  <si>
    <t>PROFESIONAL EN INGENIERIA AMBIENTAL</t>
  </si>
  <si>
    <t>4 M</t>
  </si>
  <si>
    <t>GIL GUERRERO</t>
  </si>
  <si>
    <t>VICTOR ANDRES</t>
  </si>
  <si>
    <t>TECNICO EN GESTION HOTELERA</t>
  </si>
  <si>
    <t>POLOCHE PLAZAS</t>
  </si>
  <si>
    <t>RUBEN DARIO</t>
  </si>
  <si>
    <t>EL DONCELLO</t>
  </si>
  <si>
    <t>10 M 27 D</t>
  </si>
  <si>
    <t>ARIZA SALINAS</t>
  </si>
  <si>
    <t>44 M 1 D</t>
  </si>
  <si>
    <t>CRUZ CARDENAS</t>
  </si>
  <si>
    <t>GINNA PATRICIA</t>
  </si>
  <si>
    <t>YOPAL</t>
  </si>
  <si>
    <t>PROFESONAL EN BIOLOGIA ESPECIALISTA EN SISTEMAS INTEGRADOS DE GESTION HSEQ</t>
  </si>
  <si>
    <t>4 A 4 M 2 D</t>
  </si>
  <si>
    <t>OJEDA FLOREZ</t>
  </si>
  <si>
    <t>JOSE INDALECIO</t>
  </si>
  <si>
    <t>SARMIENTO SUAREZ</t>
  </si>
  <si>
    <t>INGRI AZUCENA</t>
  </si>
  <si>
    <t>MOSQUERA</t>
  </si>
  <si>
    <t>TECNICO EN GUIANZA TURISTICA</t>
  </si>
  <si>
    <t>1 A 9 M 19 D</t>
  </si>
  <si>
    <t>ALEJANDRO SANCHEZ</t>
  </si>
  <si>
    <t>JEANCARLO EMANUEL</t>
  </si>
  <si>
    <t>BOGOTA DC</t>
  </si>
  <si>
    <t>10 M 25 D</t>
  </si>
  <si>
    <t>LOPEZ ARDILA</t>
  </si>
  <si>
    <t>EMMA JOHANA</t>
  </si>
  <si>
    <t>PROFESIONAL INGENIERO AGRONOMO</t>
  </si>
  <si>
    <t>3 A 3M</t>
  </si>
  <si>
    <t>RORIGUEZ</t>
  </si>
  <si>
    <t>GINA</t>
  </si>
  <si>
    <t>PROFESIONAL EN ADMINISTRACION AMBIENTAL</t>
  </si>
  <si>
    <t>20 M 8 D</t>
  </si>
  <si>
    <t>ACOSTA GUEVARA</t>
  </si>
  <si>
    <t>CRISTIAN ORLANDO</t>
  </si>
  <si>
    <t>POLANCO CABRERA</t>
  </si>
  <si>
    <t>PEDRO CLAVER</t>
  </si>
  <si>
    <t>LERIDA - TOLIMA</t>
  </si>
  <si>
    <t>GUZMAN MORENO</t>
  </si>
  <si>
    <t>CARLOS ANDRES</t>
  </si>
  <si>
    <t>LA MESA</t>
  </si>
  <si>
    <t>PROFESIONAL EN DERECHO CON ESPECIALIZACION EN DERECHO ADMINISTRATIVO</t>
  </si>
  <si>
    <t>21 M</t>
  </si>
  <si>
    <t>RODRIGUEZ LOZANO</t>
  </si>
  <si>
    <t>MARIO FERNANDO</t>
  </si>
  <si>
    <t>INGENIERO DE SISTEMAS ESPECIALISTA EN GESTION PUBLICA</t>
  </si>
  <si>
    <t>38 M 20 D</t>
  </si>
  <si>
    <t>DTOR</t>
  </si>
  <si>
    <t>CD-DTOR-001-2022</t>
  </si>
  <si>
    <t>Prestar servicios Profesionales para el trámite de los procesos contractuales y pre-contractuales de la Dirección Territorial Orinoquia y sus áreas protegidas.</t>
  </si>
  <si>
    <t>CD-DTOR-002-2022</t>
  </si>
  <si>
    <t>Prestación de servicios técnicos para la ejecución y seguimiento de los procesos administrativos y financieros planificados y requeridos para el año 2022, de acuerdo con los lineamientos de la Entidad</t>
  </si>
  <si>
    <t>PNN Tuparro</t>
  </si>
  <si>
    <t>CD-DTOR-003-2022</t>
  </si>
  <si>
    <t>Prestación de servicios técnicos en los trámites y procesos de apoyo y recursos físicos planificados en el 2022 para el cumplimiento de los compromisos planificados en el Plan de Manejo del PNN El Tuparro.</t>
  </si>
  <si>
    <t>CD-DTOR-004-2022</t>
  </si>
  <si>
    <t>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t>
  </si>
  <si>
    <t>CD-DTOR-005-2022</t>
  </si>
  <si>
    <t>Prestación de servicios profesionales como ingeniero de sistemas para brindar soporte técnico y asesoría tecnológica en general a la Dirección Territorial Orinoquia y sus áreas adscritas.</t>
  </si>
  <si>
    <t>CD-DTOR-006-2022</t>
  </si>
  <si>
    <t>Prestación de servicios de un profesional para apoyar el trámite administrativo de cuentas y de elaboración de informes contractuales de la Dirección Territorial Orinoquia, de acuerdo con las necesidades y requerimientos de la Entidad.</t>
  </si>
  <si>
    <t>CD-DTOR-007-2022</t>
  </si>
  <si>
    <t xml:space="preserve">Prestación de servicios operativos y de apoyo a la gestión en la ejecución de los procesos planificados en la vigencia 2022, en el marco de la línea estratégica de Estrategias Especiales de Manejo para el Parque Nacional Natural El Tuparro.  </t>
  </si>
  <si>
    <t>CD-DTOR-008-2022</t>
  </si>
  <si>
    <t>Prestación de servicios como experto local para la implementación, acercamientos y logística para los espacios y acciones concertadas en la vigencia 2022 con las comunidades indígenas que hacen uso del Parque Nacional Natural El Tuparro.</t>
  </si>
  <si>
    <t>CD-DTOR-009-2022</t>
  </si>
  <si>
    <t>Prestación de servicios operativos, logísticos y de apoyo en la implementación del Plan de Ordenamiento Ecoturístico del PNN El Tuparro de acuerdo con el plan de actividades priorizadas para el año 2022 en el sector Maipures.</t>
  </si>
  <si>
    <t>CD-DTOR-010-2022</t>
  </si>
  <si>
    <t>Prestación de servicios operativos, logísticos y de apoyo en la implementación del Plan de Ordenamiento Ecoturístico del PNN El Tuparro de acuerdo con el plan de actividades priorizadas para el año 2022 en el sector Tomo.</t>
  </si>
  <si>
    <t>CD-DTOR-011-2022</t>
  </si>
  <si>
    <t>Prestación de servicios profesionales para la ejecución de los procesos administrativos y financieros del Distrito Nacional de Manejo Integrado Cinaruco, de acuerdo con los lineamientos institucionales.</t>
  </si>
  <si>
    <t>DNMI Cinaruco</t>
  </si>
  <si>
    <t>CD-DTOR-012-2022</t>
  </si>
  <si>
    <t>Prestación de Servicios Técnicos para el apoyo en el cierre y apertura de vigencia en los procesos administrativos de la DTOR - Dirección Territorial Orinoquia.</t>
  </si>
  <si>
    <t>CD-DTOR-013-2022</t>
  </si>
  <si>
    <t>Prestación de servicios profesionales para la implementación y seguimiento de las acciones de acercamiento, concertación y diálogo planificadas en el año 2022 con las comunidades indígenas que hacen uso del Parque Nacional Natural El Tuparro.</t>
  </si>
  <si>
    <t>CD-DTOR-014-2022</t>
  </si>
  <si>
    <t>Prestación de servicios técnicos para la implementación de las acciones planificadas para el año 2022 en el marco de la estrategia de Prevención, Vigilancia y Control para el Parque Nacional Natural El Tuparro.</t>
  </si>
  <si>
    <t>CD-DTOR-015-2022</t>
  </si>
  <si>
    <t>Prestación de servicios profesionales para la ejecución de las acciones de manejo planificadas para la vigencia 2022 entorno al control, prevención y regulación de las presiones identificadas para el Parque Nacional Natural El Tuparro.</t>
  </si>
  <si>
    <t>CD-DTOR-016-2022</t>
  </si>
  <si>
    <t>Prestación de servicios operativos y de apoyo a la gestión para la implementación de las acciones programadas para el 2022 de acuerdo con los instrumentos del programa de monitoreo y portafolio de investigación del Parque Nacional Natural El Tuparro.</t>
  </si>
  <si>
    <t>CD-DTOR-017-2022</t>
  </si>
  <si>
    <t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t>
  </si>
  <si>
    <t>CD-DTOR-018-2022</t>
  </si>
  <si>
    <t>Prestación de servicios profesionales para la implementación de las acciones programadas desde el ciclo de vida del servidor público que integra el Plan Estratégico de Talento Humano de la Dirección Territorial Orinoquia y sus áreas protegidas.</t>
  </si>
  <si>
    <t>CD-DTOR-019-2022</t>
  </si>
  <si>
    <t>Prestación de servicios profesionales para la ejecución de las necesidades de investigación y monitoreo identificadas para el manejo del Parque Nacional Natural Cordillera de los Picachos de acuerdo con los instrumentos de planificación de la Entidad.</t>
  </si>
  <si>
    <t>PNN Cordillera de los Picachos</t>
  </si>
  <si>
    <t>CD-DTOR-020-2022</t>
  </si>
  <si>
    <t>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t>
  </si>
  <si>
    <t>CD-DTOR-021-2022</t>
  </si>
  <si>
    <t>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t>
  </si>
  <si>
    <t>CD-DTOR-022-2022</t>
  </si>
  <si>
    <t>Prestación de servicios profesionales para apoyar la coordinación del SIRAP Orinoquia en el marco del cumplimiento de las metas del Plan de Acción Anual</t>
  </si>
  <si>
    <t>CD-DTOR-023-2022</t>
  </si>
  <si>
    <t>Prestación de servicio profesional para liderar la implementación y seguimiento a la restauración ecológica en las áreas protegidas de la Dirección Territorial Orinoquia</t>
  </si>
  <si>
    <t>CD-DTOR-024-2022</t>
  </si>
  <si>
    <t>Prestación de servicio profesional para la orientación en la producción de material vegetal en los viveros de las áreas protegidas de la Dirección Territorial Orinoquia</t>
  </si>
  <si>
    <t>CD-DTOR-025-2022</t>
  </si>
  <si>
    <t>Prestación de servicios profesionales para la orientación jurídica en el ejercicio de la Autoridad Ambiental en la Dirección Territorial Orinoquia.</t>
  </si>
  <si>
    <t>CD-DTOR-026-2022</t>
  </si>
  <si>
    <t>Prestación de servicios profesionales para la administración de la información alfanumérica y cartográfica que permitan fortalecer el manejo de las áreas protegidas de la Dirección Territorial Orinoquia</t>
  </si>
  <si>
    <t>CD-DTOR-027-2022</t>
  </si>
  <si>
    <t>Prestación de servicios profesionales para la orientación técnica para la implementación de acciones para la solución de conflictos socioambientales a través de la línea de Uso, Ocupación y Tenencia de la Dirección Territorial Orinoquia.</t>
  </si>
  <si>
    <t>CD-DTOR-028-2022</t>
  </si>
  <si>
    <t>Prestación de servicios para la orientación de acciones de Control y Vigilancia en las áreas protegidas de la Dirección Territorial Orinoquia.</t>
  </si>
  <si>
    <t>CD-DTOR-029-2022</t>
  </si>
  <si>
    <t>Prestación de servicios profesionales para la orientación en la implementación de los Planes de Ordenamiento Ecoturístico de las áreas protegidas asignadas a la DTOR.</t>
  </si>
  <si>
    <t>CD-DTOR-030-2022</t>
  </si>
  <si>
    <t>Prestación de Servicios Profesionales para la ejecución y seguimiento de las actividades programadas para el año 2022 en el Proceso de Gestión de Recursos Físicos de la Dirección Territorial Orinoquia.</t>
  </si>
  <si>
    <t>CD-DTOR-031-2022</t>
  </si>
  <si>
    <t>Prestación de servicios técnicos para la implementación de las acciones priorizadas en los procesos de comisiones de servicios y de gestión documental de la Dirección territorial Orinoquia.</t>
  </si>
  <si>
    <t>CD-DTOR-032-2022</t>
  </si>
  <si>
    <t>Prestación de servicios técnicos para la instalación del sistema fotovoltaico en el marco del proceso de restauración ecológica en el Distrito de Manejo Integrado Cinaruco.</t>
  </si>
  <si>
    <t>CD-DTOR-033-2022</t>
  </si>
  <si>
    <t>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t>
  </si>
  <si>
    <t>CD-DTOR-034-2022</t>
  </si>
  <si>
    <t xml:space="preserve">Prestar servicios profesionales en el área administrativa y financiera para el manejo y registro de la gestión contable de la Dirección Territorial Orinoquia. 
</t>
  </si>
  <si>
    <t>CD-DTOR-035-2022</t>
  </si>
  <si>
    <t>CD-DTOR-036-2022</t>
  </si>
  <si>
    <t>CD-DTOR-037-2022</t>
  </si>
  <si>
    <t>CD-DTOR-038-2022</t>
  </si>
  <si>
    <t>Prestación de servicios profesionales para la ejecución y seguimiento de los procesos administrativos y financieros planificados y requeridos para la vigencia 2022 para el Parque Nacional Natural Sierra de La Macarena.</t>
  </si>
  <si>
    <t>PNN Serranía de la Macarena</t>
  </si>
  <si>
    <t>CD-DTOR-039-2022</t>
  </si>
  <si>
    <t>Prestación de servicios de apoyo como experto local para el desarrollo de las acciones programadas para la vigencia 2022 en el marco de los procesos de restauración ecológica y operación de viveros en el Parque Nacional Natural Sierra de La Macarena.</t>
  </si>
  <si>
    <t>CD-DTOR-040-2022</t>
  </si>
  <si>
    <t>Prestación de servicios operativos y de apoyo a la gestión en la caracterización, implementación y seguimiento a viveros comunitarios de acuerdo con la planificación del 2022 para los municipios de San Juan de Arama y Vista hermosa del PNN Sierra de la Macarena</t>
  </si>
  <si>
    <t>CD-DTOR-041-2022</t>
  </si>
  <si>
    <t>Prestación de servicios profesionales para la ejecución de acciones de caracterización y fortalecimiento de la estrategia de conservación y restauración para la rehabilitación de zonas afectadas al interior del PNN Sierra de la Macarena</t>
  </si>
  <si>
    <t>CD-DTOR-042-2022</t>
  </si>
  <si>
    <t>Prestación de servicios operativos y de apoyo a la gestión en la caracterización, implementación y seguimiento de viveros y acuerdos de restauración en el municipio de San juan de Arama y Vista hermosa del PNN Sierra de la Macarena</t>
  </si>
  <si>
    <t>CD-DTOR-043-2022</t>
  </si>
  <si>
    <t>CD-DTOR-044-2022</t>
  </si>
  <si>
    <t>CD-DTOR-045-2022</t>
  </si>
  <si>
    <t>Prestación de servicios profesionales para la ejecución y seguimiento a los procesos administrativos y de planificación enmarcados en las líneas estratégicas del Parques Nacional Natural Sumapaz de acuerdo con los lineamientos de la Entidad.</t>
  </si>
  <si>
    <t>PNN Sumapaz</t>
  </si>
  <si>
    <t>CD-DTOR-046-2022</t>
  </si>
  <si>
    <t>Prestación de servicios profesionales para el desarrollo de los procesos administrativos y financieros del Parque Nacional Natural Cordillera de los Picachos, de acuerdo con los procesos y procedimientos admi-nistrativos de la entidad y el marco jurídico vigente.</t>
  </si>
  <si>
    <t>CD-DTOR-047-2022</t>
  </si>
  <si>
    <t>Prestación de servicios operativos y de apoyo a la gestión en la ejecución de las acciones planificadas para la vigencia 2022 en el marco de la Estrategia de Restauración Ecológica en el Parque Nacional Natural Sumapaz, para los sectores de manejo Bogotá y Cundinamarca.</t>
  </si>
  <si>
    <t>CD-DTOR-048-2022</t>
  </si>
  <si>
    <t>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t>
  </si>
  <si>
    <t>CD-DTOR-049-2022</t>
  </si>
  <si>
    <t>Prestación de servicios profesionales para la implementación de las acciones planificadas para el año 2022 desde la estrategia de Uso Ocupación y Tenencia del Parque Nacional Natural Sumapaz y su zona de influencia.</t>
  </si>
  <si>
    <t>CD-DTOR-050-2022</t>
  </si>
  <si>
    <t>Prestación de servicios profesionales para la gestión del conocimiento de la información técnica consolidada de los resultados de manejo y conservación del Parque Nacional Natural Sumapaz que contribuya a la toma de decisiones.</t>
  </si>
  <si>
    <t>CD-DTOR-051-2022</t>
  </si>
  <si>
    <t>Prestación de servicios profesionales para la planificación, implementación y seguimiento de los procesos de educación para la conservación priorizados en el año 2022 en articulación con las demás líneas estratégicas del Parque Nacional Natural Sumapaz.</t>
  </si>
  <si>
    <t>CD-DTOR-052-2022</t>
  </si>
  <si>
    <t>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t>
  </si>
  <si>
    <t>CD-DTOR-053-2022</t>
  </si>
  <si>
    <t>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t>
  </si>
  <si>
    <t>CD-DTOR-054-2022</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</si>
  <si>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</si>
  <si>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PNN Tinigua</t>
  </si>
  <si>
    <t>CD-DTOR-055-2022</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</si>
  <si>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</si>
  <si>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CD-DTOR-056-2022</t>
  </si>
  <si>
    <t>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t>
  </si>
  <si>
    <t>CD-DTOR-057-2022</t>
  </si>
  <si>
    <t>CD-DTOR-058-2022</t>
  </si>
  <si>
    <t>CD-DTOR-059-2022</t>
  </si>
  <si>
    <t>Prestación de servicios profesionales para la planificación, ejecución y seguimiento a las acciones de la vigencia 2022 en el marco de la Estrategia de Restauración del Parque Nacional Natural Sumapaz.</t>
  </si>
  <si>
    <t>CD-DTOR-060-2022</t>
  </si>
  <si>
    <t>Prestar servicios operativos y de apoyo a la gestión en el seguimiento e implementación de los acuerdos de restauración ecológica participativa y sistemas sostenibles con familias campesinas concertados en el sector de manejo Meta del Parque Nacional Natural Sumapaz.</t>
  </si>
  <si>
    <t>CD-DTOR-061-2022</t>
  </si>
  <si>
    <t>Prestación de servicios técnicos para la implementación de las acciones de manejo identificadas para el 2022 en el Marco del Protocolo de Prevención, Vigilancia y Control del Parque Nacional Natural Cordillera de los Picachos.</t>
  </si>
  <si>
    <t>CD-DTOR-062-2022</t>
  </si>
  <si>
    <t>Prestar de servicios Profesionales para la correcta planeación, ejecución y seguimiento contractual de la Dirección Territorial Orinoquia - Dtor y sus áreas.</t>
  </si>
  <si>
    <t>CD-DTOR-063-2022</t>
  </si>
  <si>
    <t>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t>
  </si>
  <si>
    <t>CD-DTOR-064-2022</t>
  </si>
  <si>
    <t>Prestar servicios profesionales en psicología para la planificación y desarrollo del plan de riesgos Psicosociales, programado para la vigencia 2022 en la Dirección Territorial Orinoquia y sus áreas adscritas, acorde con los lineamientos de la entidad.</t>
  </si>
  <si>
    <t>CD-DTOR-065-2022</t>
  </si>
  <si>
    <t>Prestación de servicios técnicos para la implementación y seguimiento de las acciones orientadas al monitoreo de la implementación de los acuerdos de restauración, en el marco de la restauración ecológica al interior del PNN Sierra de la Macarena y su zona adyacente.</t>
  </si>
  <si>
    <t>CD-DTOR-066-2022</t>
  </si>
  <si>
    <t>Prestación de servicios profesionales para el trámite y seguimiento a los procesos precontractuales y contractuales de restauración ecológica y otros de la Dirección Territorial Orinoquia.</t>
  </si>
  <si>
    <t>CD-DTOR-067-2022</t>
  </si>
  <si>
    <t>CD-DTOR-068-2022</t>
  </si>
  <si>
    <t>Prestación de servicios profesionales y de apoyo para la planificación, implementación y seguimiento del Plan de Ordenamiento Ecoturístico del Parque Nacional Natural El Tuparro para el año 2022.</t>
  </si>
  <si>
    <t>CD-DTOR-069-2022</t>
  </si>
  <si>
    <t>Prestación de servicios operativos y de apoyo a la gestión para la ejecución de acciones de manejo entorno a la conservación y regulación de presiones que contribuyan al manejo efectivo del Parque Nacional Natural Cordillera de los Picachos.</t>
  </si>
  <si>
    <t>CD-DTOR-070-2022</t>
  </si>
  <si>
    <t>Prestación de servicios técnicos y jurídicos en los procesos adelantados en la Dirección Territorial Orinoquia para la resolución de conflictos por Uso, Ocupación y Tenencia de las áreas protegidas adscritas a la Dirección Territorial Orinoquia.</t>
  </si>
  <si>
    <t>CD-DTOR-071-2022</t>
  </si>
  <si>
    <t>CD-DTOR-072-2022</t>
  </si>
  <si>
    <t>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t>
  </si>
  <si>
    <t>CD-DTOR-073-2022</t>
  </si>
  <si>
    <t>CD-DTOR-074-2022</t>
  </si>
  <si>
    <t>Prestación de servicios técnicos para el desarrollo de actividades de restauración ecológica y sistemas sostenibles para la conservación planificadas para el año 2022, en los sectores de manejo de Pato Balsillas y Huila del Parque Nacional Natural Cordillera de Los Picachos.</t>
  </si>
  <si>
    <t>CD-DTOR-075-2022</t>
  </si>
  <si>
    <t>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t>
  </si>
  <si>
    <t>CD-DTOR-076-2022</t>
  </si>
  <si>
    <t>Prestación de servicios operativos y de apoyo a la gestión para la implementación de las acciones planificadas para la vigencia 2022 de la Línea estratégica de Uso, Ocupación y Tenencia del Parque Nacional Natural Sierra de La Macarena.</t>
  </si>
  <si>
    <t>CD-DTOR-077-2022</t>
  </si>
  <si>
    <t>Prestación de servicios profesionales para el desarrollo de procesos de educación y comunicación para la conservación en la zona con función amortiguadora del Parque Nacional Cordillera de Los Picachos.</t>
  </si>
  <si>
    <t>CD-DTOR-078-2022</t>
  </si>
  <si>
    <t>Prestación de servicios técnicos y de apoyo a la gestión en el marco del ordenamiento ecoturístico, manejo y evaluación del ecoturismo en el PNN Sierra de la Macarena.</t>
  </si>
  <si>
    <t>CD-DTOR-079-2022</t>
  </si>
  <si>
    <t>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t>
  </si>
  <si>
    <t>CD-DTOR-080-2022</t>
  </si>
  <si>
    <t>Prestación de servicios profesionales para planificación, monitoreo y seguimiento de la implementación de los sistemas sostenibles para la conservación y restauración en el DNMI Cinaruco.</t>
  </si>
  <si>
    <t>CD-DTOR-081-2022</t>
  </si>
  <si>
    <t>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t>
  </si>
  <si>
    <t>CD-DTOR-082-2022</t>
  </si>
  <si>
    <t>Prestar los servicios de apoyo a la gestión como auxiliar de campo para adelantar el relacionamiento social con comunidades campesinas en el proceso de socialización del Plan de manejo y e implementación de las acciones de manejo priorizadas para el DNMI Cinaruco.</t>
  </si>
  <si>
    <t>CD-DTOR-083-2022</t>
  </si>
  <si>
    <t>Prestación de servicios profesionales en caracterización e implementación y seguimiento de acuerdos de restauración en el marco de los procesos que se adelantan en la línea de Uso, Ocupación y Tenencia del PNN Sierra de la Macarena</t>
  </si>
  <si>
    <t>CD-DTOR-084-2022</t>
  </si>
  <si>
    <t>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t>
  </si>
  <si>
    <t>CD-DTOR-085-2022</t>
  </si>
  <si>
    <t>CD-DTOR-086-2022</t>
  </si>
  <si>
    <t>CD-DTOR-087-2022</t>
  </si>
  <si>
    <t>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t>
  </si>
  <si>
    <t>CD-DTOR-088-2022</t>
  </si>
  <si>
    <t>Prestación de servicios profesionales para la ejecución, planificación y seguimiento de los procesos de restauración ecológica liderados por el equipo del Parque Nacional Natural Cordillera de los Picachos en los sectores de manejo Pato Balsillas y Huila.</t>
  </si>
  <si>
    <t>CD-DTOR-089-2022</t>
  </si>
  <si>
    <t>Prestación de servicios técnicos en la planeación, implementación y seguimiento de las medidas de manejo priorizadas en la vigencia 2022 en el marco de la autoridad ambiental para el sector Meta.</t>
  </si>
  <si>
    <t>CD-DTOR-090-2022</t>
  </si>
  <si>
    <t>Prestación de servicios profesionales para la implementación y seguimiento de las acciones planificadas para la vigencia 2022 de acuerdo al Plan de Ordenamiento Ecoturistico del PNN Tinigua.</t>
  </si>
  <si>
    <t>CD-DTOR-091-2022</t>
  </si>
  <si>
    <t>Prestación de servicios profesionales para adelantar la actualización del Plan de Manejo, así mismo la ejecución de acciones que contribuyan al manejo efectivo y equitativo del Parque Nacional Natural Tinigua.</t>
  </si>
  <si>
    <t>CD-DTOR-092-2022</t>
  </si>
  <si>
    <t>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t>
  </si>
  <si>
    <t>CD-DTOR-093-2022</t>
  </si>
  <si>
    <t>Prestación de servicios técnicos y de apoyo a la gestión en el desarrollo de actividades, manejo y evaluación del ordenamiento ecoturístico y en el sector sur área protegida.</t>
  </si>
  <si>
    <t>CD-DTOR-094-2022</t>
  </si>
  <si>
    <t>Prestación de servicios profesionales para el seguimiento e implementación de acuerdos firmados por el área protegida en vigencias anteriores con familias campesinas del Parque Nacional Natural Tinigua y su zona de influencia programados para la vigencia 2022</t>
  </si>
  <si>
    <t>CD-DTOR-095-2022</t>
  </si>
  <si>
    <t>Prestación de servicios profesionales en la gestión y coordinación de proyectos de cooperación nacional no oficial e internacional que fortalezcan el manejo de las áreas protegidas en la Dirección Territorial Orinoquia.</t>
  </si>
  <si>
    <t>CD-DTOR-096-2022</t>
  </si>
  <si>
    <t>Prestación de servicios profesionales y de apoyo al DNMI Cinaruco para ajustar y retroalimentar del Plan de manejo del DNMI Cinaruco y sus documentos anexos de acuerdo con los lineamientos institucionales.</t>
  </si>
  <si>
    <t>CD-DTOR-097-2022</t>
  </si>
  <si>
    <t>Prestación de servicios como auxiliar para el desarrollo de acciones y relacionamiento comunitario para la prevención y vigilancia en el Distrito Nacional de Manejo Integrado Cinaruco que permita la mitigación y regulación de presiones.</t>
  </si>
  <si>
    <t>CD-DTOR-098-2022</t>
  </si>
  <si>
    <t>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t>
  </si>
  <si>
    <t>CD-DTOR-099-2022</t>
  </si>
  <si>
    <t>Prestación de servicios profesionales para el análisis y monitoreo de las presiones en el sector de manejo Meta del Parque Nacional Natural Sumapaz de acuerdo con los lineamientos de la entidad que permita orientar acciones de prevención, vigilancia y control.</t>
  </si>
  <si>
    <t>CD-DTOR-100-2022</t>
  </si>
  <si>
    <t>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t>
  </si>
  <si>
    <t>CD-DTOR-101-2022</t>
  </si>
  <si>
    <t>Prestación de servicios profesionales y de apoyo a la gestión para la orientación en la implementación del Proyecto KfW Fase II en la Dirección Territorial Orinoquia.</t>
  </si>
  <si>
    <t>CD-DTOR-102-2022</t>
  </si>
  <si>
    <t>Prestar los servicios profesionales para el análisis de la efectividad de las acciones de manejo de las actividades al interior de las áreas protegidas de la Dirección Territorial Orinoquia.</t>
  </si>
  <si>
    <t>CD-DTOR-103-2022</t>
  </si>
  <si>
    <t>Prestación de servicios operativos y de apoyo para la ejecución de las medidas de manejo planificadas para la vigencia 2022 que contribuyan a la regulación y prevención de las presiones en el sector de La Macarena del Parque Nacional Natural Tinigua.</t>
  </si>
  <si>
    <t>CD-DTOR-104-2022</t>
  </si>
  <si>
    <t>Prestación de servicios Profesionales de un abogado para apoyar los procesos jurídicos, administrativos y contractuales para la Dirección territorial Orinoquia y sus áreas protegidas.</t>
  </si>
  <si>
    <t>CD-DTOR-105-2022</t>
  </si>
  <si>
    <t xml:space="preserve">Prestar los servicios Profesionales en la Dirección Territorial Orinoquía, realizando el seguimiento y orientación a los procesos de contratación, desde su planeación hasta su ejecución, así como a temas administrativos requeridos por la Dirección. </t>
  </si>
  <si>
    <t>MEZA GOMEZ</t>
  </si>
  <si>
    <t>KARINA ANDREA</t>
  </si>
  <si>
    <t xml:space="preserve">Prestación de servicios profesionales en la gestión jurídica en los procesos de contratación pública que adelante la Dirección Territorial Andes Nororientales y sus áreas protegidas adscritas.
</t>
  </si>
  <si>
    <t>KAMEGOZ@HOTMAIL.COM</t>
  </si>
  <si>
    <t>DTAN</t>
  </si>
  <si>
    <t>9 MESES 29 DIAS</t>
  </si>
  <si>
    <t>ROA QUINTERO</t>
  </si>
  <si>
    <t>WILLIAM ULPIANO</t>
  </si>
  <si>
    <t>Prestación de servicios profesionales para gestionar y apoyar la implementación del Sistema Integrado de Gestión y el Sistema de Gestión de Calidad definido en Parques Nacionales Naturales - Dirección Territorial Andes Nororientales y las Áreas Protegidas adscritas.</t>
  </si>
  <si>
    <t>williamroaq@gmail.com</t>
  </si>
  <si>
    <t>11 MESES</t>
  </si>
  <si>
    <t>CENTENO FUENTES</t>
  </si>
  <si>
    <t xml:space="preserve">LAURA VIVIANA </t>
  </si>
  <si>
    <t>Prestación de servicios y de apoyo técnico a la gestión administrativa y operativa del PNN El Cocuy, que permita el desarrollo de los procesos Administrativos que se realicen en el Parque Nacional Natural El Cocuy</t>
  </si>
  <si>
    <t>Lauravivianacentenofuentes@gmail.com</t>
  </si>
  <si>
    <t>PNN EL COCUY</t>
  </si>
  <si>
    <t>10 MESES 29 DIAS</t>
  </si>
  <si>
    <t>LOPEZ CORREA</t>
  </si>
  <si>
    <t>NELSON</t>
  </si>
  <si>
    <t xml:space="preserve">Prestación de servicios y apoyo a la gestión para realizar el control al ecoturismo en el PNN El Cocuy.        </t>
  </si>
  <si>
    <t>nelson_lopez2370@gmail.com</t>
  </si>
  <si>
    <t>MEDRANO PARRA</t>
  </si>
  <si>
    <t>OLGA DANIELA</t>
  </si>
  <si>
    <t>Prestación de servicios profesionales para efectuar el Ajuste y la implementación del plan de ordenamiento ecoturístico Área Natural Única Los Estoraques.</t>
  </si>
  <si>
    <t>danielamedranoparra@gmail.com</t>
  </si>
  <si>
    <t>ANU LOS ESTORAQUES</t>
  </si>
  <si>
    <t>CONTRERAS VILLAMIZAR</t>
  </si>
  <si>
    <t xml:space="preserve">JESSICA ELIZETH </t>
  </si>
  <si>
    <t xml:space="preserve">Prestación de servicios y de apoyo técnico a la gestión administrativa y operativa del Parque Nacional Natural Tamá, que permita continuar con el desarrollo de los procesos requeridos para el funcionamiento del área protegida y apoyo al cumplimiento misional de la misma.        </t>
  </si>
  <si>
    <t>jessicacontreras2609@gmail.com</t>
  </si>
  <si>
    <t>PNN TAMA</t>
  </si>
  <si>
    <t>IBAÑEZ IBAÑEZ</t>
  </si>
  <si>
    <t xml:space="preserve">MARY JULY </t>
  </si>
  <si>
    <t xml:space="preserve">Prestación de servicios y apoyo a la gestión para realizar el control al ecoturismo en el PNN El Cocuy.	</t>
  </si>
  <si>
    <t>maryjulii777@gmail.com</t>
  </si>
  <si>
    <t>CAMACHO VARGAS</t>
  </si>
  <si>
    <t xml:space="preserve">DANNA ALEJANDRA </t>
  </si>
  <si>
    <t xml:space="preserve">Prestación de servicios y de apoyo a la gestión para la implementación de acciones de restauración ecológica del PNN El Cocuy que apunte al cumplimiento del plan de acción anual 2022.	</t>
  </si>
  <si>
    <t>alejandracamacho1700@gmail.com</t>
  </si>
  <si>
    <t>JIMENEZ CAMACHO</t>
  </si>
  <si>
    <t xml:space="preserve">CRISTIAN FERNANDO </t>
  </si>
  <si>
    <t>Prestación de servicios profesionales para apoyar y orientar la gestión jurídica de la Dirección Territorial Andes Nororientales y sus áreas protegidas adscritas.</t>
  </si>
  <si>
    <t>fernando-jimenez@hotmail.com</t>
  </si>
  <si>
    <t>RODRIGUEZ ROJAS</t>
  </si>
  <si>
    <t xml:space="preserve">VICTOR MANUEL </t>
  </si>
  <si>
    <t>Prestación de servicios profesionales para apoyar la conformación del sistema de información e Infraestructura Tecnológica de Parques Nacionales Naturales e Infraestructura Tecnológica en la Dirección Territorial Andes Nororientales y las Áreas protegidas adscritas</t>
  </si>
  <si>
    <t>vmrodriguezr@misena.edu.co</t>
  </si>
  <si>
    <t xml:space="preserve"> SEPULVEDA RODRIGUEZ</t>
  </si>
  <si>
    <t>YELYN ZARELA</t>
  </si>
  <si>
    <t>Prestación de servicios profesionales en la gestión jurídica de los procesos de contratación pública que adelante la Dirección Territorial Andes Nororientales y sus áreas protegidas adscritas.</t>
  </si>
  <si>
    <t>yelyn65@gmail.com</t>
  </si>
  <si>
    <t>SILVA CEPEDA</t>
  </si>
  <si>
    <t xml:space="preserve">Prestación de servicios profesionales orientados al fortalecimiento y mejoramiento del estado de conservación de las áreas Protegidas en las diferentes líneas estrategias e institucionales y proyectos de cooperación que se manejen en la Dirección Territorial Andes Nororientales y sus áreas adscritas.        </t>
  </si>
  <si>
    <t>anisilvacpda@gmail.com</t>
  </si>
  <si>
    <t xml:space="preserve"> LOZANO SOLANO</t>
  </si>
  <si>
    <t>PAOLA ANDREA</t>
  </si>
  <si>
    <t>Prestación de servicios profesionales para apoyar a la Dirección Territorial Andes Nororientales y sus Áreas Protegidas adscritas, en la aplicación del sistema de planeación establecido para Parques Nacionales Naturales y los mecanismos de evaluación que faciliten el cumplimiento de los fines misionales acordes a las directrices impartidas por Parques Nacionales Naturales.</t>
  </si>
  <si>
    <t>paolalozano08@gmail.com</t>
  </si>
  <si>
    <t>CORREA</t>
  </si>
  <si>
    <t xml:space="preserve">Prestación de servicios y de apoyo a la gestión en el ejercicio de la autoridad ambiental en el costado occidental del PNN El Cocuy.	</t>
  </si>
  <si>
    <t>mc4024349@gmail.com</t>
  </si>
  <si>
    <t>CORREA BLANCA</t>
  </si>
  <si>
    <t>MARCO ANTONIO</t>
  </si>
  <si>
    <t>Prestación de servicios y de apoyo a la gestión en el ejercicio de la autoridad ambiental en el costado occidental del PNN El Cocuy.</t>
  </si>
  <si>
    <t>correamac02@gmail.com</t>
  </si>
  <si>
    <t>MOLINA</t>
  </si>
  <si>
    <t>ROGELIO</t>
  </si>
  <si>
    <t>rogeliomolinavalbuena@gmail.com</t>
  </si>
  <si>
    <t>SOLANO DUEÑAS</t>
  </si>
  <si>
    <t xml:space="preserve">TERESA DE JESUS </t>
  </si>
  <si>
    <t>Prestación de servicios y de apoyo a la gestión, como operario para el desarrollo de acciones de propagación de material vegetal de especies de bosque andino, en el vivero de la vereda Avendaños III del Santuario de Fauna y Flora Guanentá Alto Río Fonce.</t>
  </si>
  <si>
    <t>solanoteresad@gmail.com</t>
  </si>
  <si>
    <t>SFF GUANENTA</t>
  </si>
  <si>
    <t>CLARO BAUTISTA</t>
  </si>
  <si>
    <t xml:space="preserve">JOSE ADRIANO </t>
  </si>
  <si>
    <t>Prestación de servicios de apoyo a la gestión para acompañar el desarrollo de actividades relacionadas con la estrategia de prevención, vigilancia y control en el sector de Alcantarillas área Natural Única Los Estoraques.</t>
  </si>
  <si>
    <t>adeujefa@hotmail.com</t>
  </si>
  <si>
    <t>GIRATA GIRATA</t>
  </si>
  <si>
    <t xml:space="preserve">DIANA PAOLA </t>
  </si>
  <si>
    <t>Prestación de servicios y de apoyo a la gestión, como operario para el desarrollo de acciones de propagación de material vegetal de especies de páramo y bosque altoandino, en el vivero Peña Negra del Santuario de Fauna y Flora Guanentá Alto Río Fonce.</t>
  </si>
  <si>
    <t>giratagirata2014@gmail.com</t>
  </si>
  <si>
    <t>BECERRA CEPEDA</t>
  </si>
  <si>
    <t xml:space="preserve">JENNY ELIZABETH </t>
  </si>
  <si>
    <t>jenybecerra024@gmail.com</t>
  </si>
  <si>
    <t>BAEZ ROJAS</t>
  </si>
  <si>
    <t xml:space="preserve">EDWIN  SEBASTIAN </t>
  </si>
  <si>
    <t>1055274 770</t>
  </si>
  <si>
    <t>Prestación de servicios y de apoyo a la gestión, como operario para el desarrollo de acciones de siembra de material vegetal en el Santuario de Fauna y Flora Guanentá Alto Río Fonce y la Zona con Función Amortiguadora.</t>
  </si>
  <si>
    <t>edwinbaez717@gmill.com</t>
  </si>
  <si>
    <t>$1.412.000</t>
  </si>
  <si>
    <t>10 MESES</t>
  </si>
  <si>
    <t>BAEZ GOMEZ</t>
  </si>
  <si>
    <t xml:space="preserve">OMAR DE JESUS </t>
  </si>
  <si>
    <t>omar1052baez@gmail.com</t>
  </si>
  <si>
    <t xml:space="preserve">COLMENA </t>
  </si>
  <si>
    <t>ALVAREZ PEREZ</t>
  </si>
  <si>
    <t xml:space="preserve">CARLOS ALBERTO </t>
  </si>
  <si>
    <t xml:space="preserve">Prestación de servicios de apoyo a la gestión para acompañar el desarrollo de actividades relacionadas con la estrategia de prevención, vigilancia y control en el sector de Piritama área Natural Única Los Estoraques
</t>
  </si>
  <si>
    <t>carlosalbertoap26@gmail.com</t>
  </si>
  <si>
    <t>MONTAÑEZ CARRERO</t>
  </si>
  <si>
    <t xml:space="preserve">ROSA ELENA </t>
  </si>
  <si>
    <t>Prestación de servicios y de apoyo técnico para implementar la estrategia de Educación Ambiental en el Parque Nacional Natural Tamá.</t>
  </si>
  <si>
    <t>rositakevis@hotmail.com</t>
  </si>
  <si>
    <t>ALBARRACIN CEPEDA</t>
  </si>
  <si>
    <t xml:space="preserve">CRISTOBAL DE JESUS </t>
  </si>
  <si>
    <t>albarracincepedacristobaldejes@gmail.com</t>
  </si>
  <si>
    <t>BLANCO</t>
  </si>
  <si>
    <t xml:space="preserve">OSCAR DANILO </t>
  </si>
  <si>
    <t>blancooscar290@gmail.com</t>
  </si>
  <si>
    <t>ALBARRACIN SILVA</t>
  </si>
  <si>
    <t xml:space="preserve">DIEGO </t>
  </si>
  <si>
    <t>esperaher05@gmail.com</t>
  </si>
  <si>
    <t>MORA RODRIGUEZ</t>
  </si>
  <si>
    <t xml:space="preserve">ELVIS ARBEY </t>
  </si>
  <si>
    <t xml:space="preserve">Prestación de servicios y de apoyo a la gestión en el ejercicio de la autoridad ambiental en el costado oriental del PNN El Cocuy.	</t>
  </si>
  <si>
    <t>harby17,ing@gmail.com</t>
  </si>
  <si>
    <t>LEON PEDRAOZ</t>
  </si>
  <si>
    <t xml:space="preserve">NELCY </t>
  </si>
  <si>
    <t>nelcyleon434@gmail.com</t>
  </si>
  <si>
    <t>URBANO</t>
  </si>
  <si>
    <t xml:space="preserve">LUIS EMILIO </t>
  </si>
  <si>
    <t>Prestación de servicios y apoyo a la gestión para realizar el control al ecoturismo en el PNN El Cocuy</t>
  </si>
  <si>
    <t>urbanocorrealuisemiliouno@gmail.com</t>
  </si>
  <si>
    <t>SUAREZ SANTIESTEBAN</t>
  </si>
  <si>
    <t xml:space="preserve">FRANCY YURANI </t>
  </si>
  <si>
    <t>Prestación de servicios y apoyo a la gestión para realizar el control al ecoturismo en el PNN El Cocuy.</t>
  </si>
  <si>
    <t>francysuarez1918@gmail.com</t>
  </si>
  <si>
    <t>LOPEZ ABRIL</t>
  </si>
  <si>
    <t>MONICA LOPEZ</t>
  </si>
  <si>
    <t>Prestar servicios profesionales en apoyo a actividades de implementación de POE, interpretación, educación ambiental en cultura turística y organización comunitaria, encaminadas a cumplimiento de metas de la estrategia ecoturismo PNN Pisba</t>
  </si>
  <si>
    <t>monilylopez@gmail.com</t>
  </si>
  <si>
    <t>PNN PISBA</t>
  </si>
  <si>
    <t xml:space="preserve"> GARCIA ROA</t>
  </si>
  <si>
    <t>MARIAN STEFFANY</t>
  </si>
  <si>
    <t xml:space="preserve">Prestación de servicios de apoyo a la gestión en los tramites y actividades que adelante el área de Almacén de la Dirección Territorial Andes Nororientales y que se enmarquen dentro de las obligaciones, actividades y productos pactados	</t>
  </si>
  <si>
    <t>marianstefanny@hotmail.com</t>
  </si>
  <si>
    <t xml:space="preserve"> ZABALA QUINTANA</t>
  </si>
  <si>
    <t>SAREVYS</t>
  </si>
  <si>
    <t>JUDICANTE</t>
  </si>
  <si>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</si>
  <si>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SAREVISQUINTANA@gmail.com</t>
  </si>
  <si>
    <t>3 MESES</t>
  </si>
  <si>
    <t>ALBARRACIN BECERRA</t>
  </si>
  <si>
    <t xml:space="preserve">URIEL </t>
  </si>
  <si>
    <t>Prestación de Servicios y de apoyo a la gestión en los diferentes sectores, como operario para desarrollar actividades de apoyo en Prevención, Vigilancia y Control - PVC, en el SFF Guanentá Alto Río Fonce y su zona de influencia.</t>
  </si>
  <si>
    <t>urielalbarracín15@gmail.com</t>
  </si>
  <si>
    <t>CARDENAS SANTOS</t>
  </si>
  <si>
    <t xml:space="preserve">JULIETH VANESSA </t>
  </si>
  <si>
    <t xml:space="preserve">Prestación de servicios y de apoyo técnico a la gestión, desde las sedes operativas del SFF GARF, para desarrollar actividades en investigación y monitoreo de los VOC del SFF Guanentá Alto Río Fonce, dentro o en la zona de influencia, según los requerimientos.        </t>
  </si>
  <si>
    <t>Jcardenassantos@gmail.com</t>
  </si>
  <si>
    <t>WANDURRAGA CRUZ</t>
  </si>
  <si>
    <t xml:space="preserve">DIEGO LUIS </t>
  </si>
  <si>
    <t>Prestación de servicios profesionales para el apoyo a la implementación de las inversiones previstas en infraestructura para la Dirección Territorial Andes Nororientales y sus áreas protegidas adscritas</t>
  </si>
  <si>
    <t>dlwandurraga@yahoo.com</t>
  </si>
  <si>
    <t>FERNANDEZ CASTRO</t>
  </si>
  <si>
    <t xml:space="preserve">JUAN JOSE </t>
  </si>
  <si>
    <t xml:space="preserve">Prestación de servicios profesionales en la DTAN para implementar el plan de acción del Subsistema regional de áreas protegidas Andes Nororientales.	</t>
  </si>
  <si>
    <t>fernandezcastrojuanjose@gmail.com</t>
  </si>
  <si>
    <t>HERRERA AFANADOR</t>
  </si>
  <si>
    <t xml:space="preserve">LUZ STELLA </t>
  </si>
  <si>
    <t xml:space="preserve">Prestación de servicios y de apoyo a la gestión de los procesos y procedimientos administrativos de la Oficina de Gestión Humana de la Dirección Territorial Andes Nororientales y que se enmarquen dentro de las obligaciones, actividades y productos pactados, dando cumplimiento a las metas institucionales.	</t>
  </si>
  <si>
    <t>majoluces@hotmail.com</t>
  </si>
  <si>
    <t>PEÑARANDA TARAZONA</t>
  </si>
  <si>
    <t xml:space="preserve">CLAUDIA JIMENA </t>
  </si>
  <si>
    <t xml:space="preserve">Prestación de servicios de apoyo a la gestión para acompañar el desarrollo de actividades relacionadas con la estrategia de prevención, vigilancia y control en el sector Rosa Blanca área Natural Única Los Estoraques.	</t>
  </si>
  <si>
    <t>penarandajimena1@gmail.com</t>
  </si>
  <si>
    <t>VARGAS DURAN</t>
  </si>
  <si>
    <t xml:space="preserve">CHRISTIAM </t>
  </si>
  <si>
    <t xml:space="preserve">Prestación de servicios y de apoyo a la gestión en el ejercicio de la autoridad ambiental en el costado oriental del PNN El Cocuy.        </t>
  </si>
  <si>
    <t>christiamvduran@gmail.com</t>
  </si>
  <si>
    <t>SANCHEZ CCLARO</t>
  </si>
  <si>
    <t xml:space="preserve">EDWAR FERNANDO </t>
  </si>
  <si>
    <t>Prestación de servicios de apoyo a la gestión para acompañar el desarrollo de actividades relacionadas con la estrategia de prevención, vigilancia y control en el sector de Piritama Área Natural Única Los Estoraques.</t>
  </si>
  <si>
    <t>EDWARDS.CR77@GMAIL.COM</t>
  </si>
  <si>
    <t>CONTRERAS GARCIA</t>
  </si>
  <si>
    <t xml:space="preserve">DIEGO ALBERTO </t>
  </si>
  <si>
    <t>Prestación de servicios y de apoyo a la gestión para el desarrollo de acciones de propagación de material vegetal en Vivero Chaina en el SFF IGUAQUE</t>
  </si>
  <si>
    <t>SFF IGUAQUE</t>
  </si>
  <si>
    <t>DUARTE PARRA</t>
  </si>
  <si>
    <t>PEDRO</t>
  </si>
  <si>
    <t>Prestación de servicios de apoyo a la gestión en manejo de la Correspondencia, escaneo de documentos, atención a usuarios (telefónica y presencial), y manejo del Aplicativo Gestor Documental ORFEO de la Dirección Territorial Andes Nororientales."</t>
  </si>
  <si>
    <t>pedrocomando12345@gmail.com</t>
  </si>
  <si>
    <t>SANCHEZ ROLDAN</t>
  </si>
  <si>
    <t xml:space="preserve">PEDRO ELIAS </t>
  </si>
  <si>
    <t>Prestación de servicios y de apoyo a la gestión, como operario para el desarrollo de acciones de propagación de material vegetal de especies de bosque andino, en el vivero de la vereda Virolín, del Santuario de Fauna y Flora Guanentá Alto Río Fonce.</t>
  </si>
  <si>
    <t>pedro02sr@gmail.com</t>
  </si>
  <si>
    <t xml:space="preserve"> ATUESTA PARDO</t>
  </si>
  <si>
    <t>Prestación de servicios profesionales y de apoyo a la gestión en procesos sancionatorios ambientales y/o, asuntos penales derivados de conductas punibles contra el medio ambiente generados por el ejercicio de la autoridad ambiental en las áreas protegidas adscritas a la Dirección Territorial Andes Nororientales del Sistema de Parques Nacionales Naturales de Colombia y como contribución a la contrapartida en el programa de KFW.</t>
  </si>
  <si>
    <t>catuesta5@gmail.com</t>
  </si>
  <si>
    <t>10 MESES 2 DÍAS</t>
  </si>
  <si>
    <t>LÓPEZ</t>
  </si>
  <si>
    <t xml:space="preserve">EBER ALFONSO </t>
  </si>
  <si>
    <t>Prestación de servicios y de apoyo a la gestión para ejercer prevención, vigilancia y control en el Parque Nacional Natural Tamá.</t>
  </si>
  <si>
    <t>eberalfredo.lopez207@gmail.com</t>
  </si>
  <si>
    <t>CAMARGO CARDENAS</t>
  </si>
  <si>
    <t xml:space="preserve">NOHORA MARITZA </t>
  </si>
  <si>
    <t>maritzacamargo18@gmail.com</t>
  </si>
  <si>
    <t>ROMERO CORREDOR</t>
  </si>
  <si>
    <t xml:space="preserve">MARIA ANGELICA </t>
  </si>
  <si>
    <t>mariaangel.10025@gmail.com</t>
  </si>
  <si>
    <t>BAEZ DUEÑAS</t>
  </si>
  <si>
    <t xml:space="preserve">JORGE ELIECER </t>
  </si>
  <si>
    <t xml:space="preserve">Prestación de Servicios y de apoyo a la gestión en los diferentes sectores, como operario para desarrollar actividades de apoyo en Prevención, Vigilancia y Control - PVC, en el SFF Guanentá Alto Río Fonce y su zona de influencia.	</t>
  </si>
  <si>
    <t>jorgeeliecerbaezduenas@gmail.com</t>
  </si>
  <si>
    <t>ARDILA MENDEZ</t>
  </si>
  <si>
    <t xml:space="preserve">CLAUDIA MARIA </t>
  </si>
  <si>
    <t>ardilaclau@hotmail.com</t>
  </si>
  <si>
    <t>CARRIZOSA LEON</t>
  </si>
  <si>
    <t xml:space="preserve">YUBISAY </t>
  </si>
  <si>
    <t>yuby1806@gmail.com</t>
  </si>
  <si>
    <t>SILVA SILVA</t>
  </si>
  <si>
    <t xml:space="preserve"> leonardosilva03301987@gmail.com</t>
  </si>
  <si>
    <t xml:space="preserve"> PLAZAS CARDENAS</t>
  </si>
  <si>
    <t>NELSON ANTONIO</t>
  </si>
  <si>
    <t>nelsonantonioplazas66@gmail.com</t>
  </si>
  <si>
    <t xml:space="preserve"> SUAREZ MATEUS</t>
  </si>
  <si>
    <t>GERALDINE</t>
  </si>
  <si>
    <t xml:space="preserve">
Prestación de servicios y de apoyo técnico a la gestión en la implementación del sistema integrado de gestión, procesos administrativos, contratación y gestión presupuestal del Santuario de Fauna y Flora Guanentá Alto Río Fonce.</t>
  </si>
  <si>
    <t>geraldine_27-95@hotmail.com</t>
  </si>
  <si>
    <t>10 MESES 29 DÍAS</t>
  </si>
  <si>
    <t>RISCANEVO LOPEZ</t>
  </si>
  <si>
    <t xml:space="preserve">HERMES DANILO </t>
  </si>
  <si>
    <t>hrlopezdadilo@gmail.com</t>
  </si>
  <si>
    <t xml:space="preserve">11 MESES </t>
  </si>
  <si>
    <t xml:space="preserve"> FORERO GUTIERREZ</t>
  </si>
  <si>
    <t>LUCY GABRIELA</t>
  </si>
  <si>
    <t>Prestación de servicios profesionales al Área de Gestión Humana de la Dirección Territorial Andes Nororientales y sus Áreas Protegidas adscritas.</t>
  </si>
  <si>
    <t>gabrielaforerogutierrez@gmail.com</t>
  </si>
  <si>
    <t>10 MESES 23 DÍAS</t>
  </si>
  <si>
    <t xml:space="preserve"> SIERRA PEREZ</t>
  </si>
  <si>
    <t>FREDY GIOVANI</t>
  </si>
  <si>
    <t>fredysierraperez@gmail.com</t>
  </si>
  <si>
    <t>GÓMEZ FERNÁNDEZ</t>
  </si>
  <si>
    <t>SILVIA ROCÍO</t>
  </si>
  <si>
    <t xml:space="preserve">Prestación de servicios profesionales para la implementación de la línea temática de uso, ocupación y tenencia en las áreas protegidas adscritas a la DTAN, relacionados con el saneamiento y la gestión predial y procesos administrativos agrarios que sean priorizados por la entidad. </t>
  </si>
  <si>
    <t>sgomez.predios@gmail.com</t>
  </si>
  <si>
    <t xml:space="preserve"> MUÑOZ PUENTES</t>
  </si>
  <si>
    <t>ANA JACKELINE</t>
  </si>
  <si>
    <t>Prestación de servicios de apoyo a la gestión, para realizar actividades de Prevención y Control al ecoturismo en SFF IGUAQUE</t>
  </si>
  <si>
    <t>samarayava@gmail.com</t>
  </si>
  <si>
    <t>9 MESES 6 DÍAS</t>
  </si>
  <si>
    <t>NIÑO VELASCO</t>
  </si>
  <si>
    <t xml:space="preserve">MABEL ROCIO </t>
  </si>
  <si>
    <t>Prestación de servicios y de apoyo a la gestión, para revisar, tramitar, hacer seguimiento, control y obligación a las cuentas que se generen del presupuesto de GOBIERNO NACIONAL y FONAM asignado en la vigencia 2022 para la DTAN y sus Áreas Protegidas adscritas</t>
  </si>
  <si>
    <t>mabel20.rocio@hotmail.com</t>
  </si>
  <si>
    <t>MORENO BARBOSA</t>
  </si>
  <si>
    <t xml:space="preserve">SEBASTIAN </t>
  </si>
  <si>
    <t>Prestación de servicios profesionales para el área de Sistemas de Información Geográfica en la organización y análisis de la información resultante de la implementación de líneas técnicas relacionadas con el ejercicio de la autoridad ambiental de las áreas protegidas de la Territorial Andes Nororientales.</t>
  </si>
  <si>
    <t>sebastianmb88@gmail.com</t>
  </si>
  <si>
    <t xml:space="preserve"> MORALES FAJARDO</t>
  </si>
  <si>
    <t>Prestación de servicios profesionales para apoyar la orientación técnica en el área de Sistemas de Información Geográfica, en la administración, organización y análisis de la información resultante de la implementación de las líneas estratégica del plan estratégico institucional de Parques Nacionales Naturales de Colombia.</t>
  </si>
  <si>
    <t>alejomf87@gmail.com</t>
  </si>
  <si>
    <t xml:space="preserve"> Anteliz Pallares</t>
  </si>
  <si>
    <t>Isabel Cristina</t>
  </si>
  <si>
    <t>Prestación de servicios de apoyo técnico a la gestión para el desarrollo de la estrategia de educación y comunicación ambiental en el Área Natura Única Los Estoraques</t>
  </si>
  <si>
    <t>iscristina31@hotmail.com</t>
  </si>
  <si>
    <t>$1.960.000</t>
  </si>
  <si>
    <t xml:space="preserve"> GARCIA CADENA</t>
  </si>
  <si>
    <t>ALEXANDER GARCIA</t>
  </si>
  <si>
    <t>Prestación de servicios de apoyo a la gestión para acompañar el desarrollo de actividades relacionadas con la estrategia de prevención, vigilancia y control en el sector de La Honda Área Natural Única Los Estoraques.</t>
  </si>
  <si>
    <t>alexander171982@hotmail.com</t>
  </si>
  <si>
    <t xml:space="preserve"> LAVERDE PLAZAS</t>
  </si>
  <si>
    <t>LUZ AMANDA</t>
  </si>
  <si>
    <t>Prestación de servicios y de apoyo técnico a la gestión en la implementación de la estrategia de manejo y conservación del recurso hídrico y las acciones de monitoreo y seguimiento a los Valores Objeto de Conservación y servicios ecosistémicos en el Parque Nacional Natural Tamá.</t>
  </si>
  <si>
    <t>laverdeamanda@gmail.com</t>
  </si>
  <si>
    <t>RINCÓN ROJAS</t>
  </si>
  <si>
    <t xml:space="preserve">LURY EDYD </t>
  </si>
  <si>
    <t>Prestación de servicios y de apoyo a la gestión administrativa y operativa del área protegida, que permita continuar con el desarrollo de los procesos requeridos para el funcionamiento del Santuario de Fauna y Flora Iguaque</t>
  </si>
  <si>
    <t xml:space="preserve"> PACHÓN SALAZAR</t>
  </si>
  <si>
    <t>KELLY JOHANNA</t>
  </si>
  <si>
    <t>Prestación de servicios de apoyo a la gestión, para realizar actividades de Prevención y Control al ecoturismo en el SFF Iguaque</t>
  </si>
  <si>
    <t>juanasanyu@hotmail.com</t>
  </si>
  <si>
    <t>NARANJO</t>
  </si>
  <si>
    <t xml:space="preserve">LEIDA ANABEL </t>
  </si>
  <si>
    <t>Prestación de servicios profesionales y de apoyo a la implementacion, para el fortalecimiento de los diferentes procesos asociados al Plan de Ordenamiento Ecoturístico en el SFF Iguaque</t>
  </si>
  <si>
    <t>VALBUENA GÓMEZ</t>
  </si>
  <si>
    <t>FELIPE</t>
  </si>
  <si>
    <t>Prestación de servicios de apoyo técnico en la consolidación de información Predial y
técnica de la Dirección Territorial Andes Nororientales y sus áreas protegidas
adscritas.</t>
  </si>
  <si>
    <t>magosfx@hotmail.com</t>
  </si>
  <si>
    <t>8 MESES 8 DÍAS</t>
  </si>
  <si>
    <t xml:space="preserve"> TOVAR</t>
  </si>
  <si>
    <t>JUANA MARIA</t>
  </si>
  <si>
    <t>Prestación de servicios profesionales para el desarrollo y el ejercicio de la autoridad ambiental en el marco de la implementación de la política de uso, ocupación y tenencia de Parques Nacionales Naturales en el Santuario de Fauna y Flora Iguaque.</t>
  </si>
  <si>
    <t>mariajuantoa@gmail.com</t>
  </si>
  <si>
    <t>CLARO MANZANO</t>
  </si>
  <si>
    <t xml:space="preserve">JESUS HUMBERTO </t>
  </si>
  <si>
    <t>Prestación de servicios de apoyo a la gestión de actividades del programa de restauración ecológica y viverismo en los sectores Rosa Blanca y Piritama, Área Natural Única Los Estoraques.</t>
  </si>
  <si>
    <t>DURÁN CARRASCAL</t>
  </si>
  <si>
    <t xml:space="preserve">REINAIR </t>
  </si>
  <si>
    <t>Prestación de servicios de apoyo a la gestión de actividades del programa de restauración ecológica y viverismo en el sector Piritama, Área Natural Única Los Estoraques.</t>
  </si>
  <si>
    <t>reinairaratoque@gmail.com</t>
  </si>
  <si>
    <t xml:space="preserve"> MANRIQUE RINCÓN</t>
  </si>
  <si>
    <t>JORGE ALEJANDRO</t>
  </si>
  <si>
    <t>Prestación de servicios y de apoyo a la gestión técnica para la implementación de las estrategias de Restauración Ecológica del PNN Pisba</t>
  </si>
  <si>
    <t xml:space="preserve"> alejomanrique_mvz@hotmail.com</t>
  </si>
  <si>
    <t>POLANCO</t>
  </si>
  <si>
    <t xml:space="preserve">ROCIO LUZ HELENA </t>
  </si>
  <si>
    <t xml:space="preserve">PROFESIONAL </t>
  </si>
  <si>
    <t>Prestación de servicios profesionales para acompañar al Parque Nacional Natural El Cocuy en la implementación de las estrategias especiales de manejo con las comunidades indígenas de la etnia Uwa.</t>
  </si>
  <si>
    <t>rocioluzhelana@gmail.com</t>
  </si>
  <si>
    <t>$6.304.000</t>
  </si>
  <si>
    <t xml:space="preserve"> PAIPA GONZÁLEZ</t>
  </si>
  <si>
    <t>YINETH EMILCE</t>
  </si>
  <si>
    <t>Prestación de servicios y de apoyo a la gestión técnica para programar, diseñar e implementar acciones educativas, que contribuyan al posicionamiento y divulgación de los valores objeto de conservación dentro del PNN Pisba y su zona de influencia</t>
  </si>
  <si>
    <t>yinethp94@gmail.com</t>
  </si>
  <si>
    <t xml:space="preserve"> ORTEGA OVALLE</t>
  </si>
  <si>
    <t>YURY MILDRETH</t>
  </si>
  <si>
    <t>Prestación de servicios de apoyo a la gestión administrativa y operativa del Parque Nacional Natural Catatumbo Barí, que permita desarrollar los procesos que adelanta el área protegida.</t>
  </si>
  <si>
    <t>brapaupa@hotmail.com</t>
  </si>
  <si>
    <t>PNN CATATUMBO</t>
  </si>
  <si>
    <t xml:space="preserve"> CALDERON CAMAYO</t>
  </si>
  <si>
    <t>JUAN JOSE</t>
  </si>
  <si>
    <t>Prestación de servicios y de apoyo técnico, para realizar actividades de apoyo a la implementación de procesos de investigación y monitoreo que se lleve a cabo en el PNN El Cocuy , conforme a los lineamientos institucionales</t>
  </si>
  <si>
    <t>jj0957926@gmail.com</t>
  </si>
  <si>
    <t>1´960.000</t>
  </si>
  <si>
    <t xml:space="preserve">Diez (10) meses y veintinueve (29) días, </t>
  </si>
  <si>
    <t>EDGAR EDUARDO</t>
  </si>
  <si>
    <t>Prestación de servicios y de apoyo a la gestión para la implementación de acciones de restauración ecológica del PNN El Cocuy que apunte al cumplimiento del plan de acción anual 2022.</t>
  </si>
  <si>
    <t>puentesedgar55@gmail.com</t>
  </si>
  <si>
    <t>1´412.000</t>
  </si>
  <si>
    <t>GONZALEZ BORRERO</t>
  </si>
  <si>
    <t xml:space="preserve">CESAR ORLANDO </t>
  </si>
  <si>
    <t>Prestación de servicios profesionales para desarrollar actividades de Restauración Ecológica - (RE) en el Parque Nacional Natural El Cocuy, según los lineamientos contenidos en la estrategia nacional de - RE y en el marco del cumplimiento del Plan de Acción Anual 2022.</t>
  </si>
  <si>
    <t>cgonzalez68@unisalle.edu.co</t>
  </si>
  <si>
    <t>3´333.000</t>
  </si>
  <si>
    <t>10 MESES y 29 DIAS</t>
  </si>
  <si>
    <t xml:space="preserve">TOLEDO HERNANDEZ </t>
  </si>
  <si>
    <t xml:space="preserve">NIDIA PAOLA </t>
  </si>
  <si>
    <t>Prestación de servicios y de apoyo a la gestión, como experto local para el desarrollo de acciones de propagación de material vegetal vivero cachipay Simacota del PNN SERRANIA DE LOS YARIGUIES</t>
  </si>
  <si>
    <t>nidiapaolatoledo13@gmail.com</t>
  </si>
  <si>
    <t>PNN SERRANIA DE LOS YARIGUIES</t>
  </si>
  <si>
    <t>VARGAS TINJACA</t>
  </si>
  <si>
    <t xml:space="preserve">YENNY CAROLINA  </t>
  </si>
  <si>
    <t>prestación de servicios profesionales para el fortalecimiento de los diferentes procesos asociados al Plan de Ordenamiento Ecoturístico del PNN SERRANIA DE LOS YARIGUIES.</t>
  </si>
  <si>
    <t>carolinavt95@gmail.com</t>
  </si>
  <si>
    <t xml:space="preserve">ESPINOSA VEGA </t>
  </si>
  <si>
    <t xml:space="preserve">TANIA LISSETH </t>
  </si>
  <si>
    <t>Prestación de servicios y de apoyo técnico  para implementar la estrategia de educación ambiental en la zona de influencia del PNN SERRANIA DE LOS YARIGUIES</t>
  </si>
  <si>
    <t>ARIROBARA ABROBIRA</t>
  </si>
  <si>
    <t xml:space="preserve">YONI OIBARA </t>
  </si>
  <si>
    <t>"Prestación de servicios de apoyo a la gestión para implementación de las diferentes acciones de manejo, en las comunidades indígenas de: Yera, Ichirrindacayra, Bridicayra, Korroncayra , Youcayra, Sacacdú, Boysobi, Aractobari e Iquiacarora del Resguardo Motilón Barí, la cual se encuentra traslapada con el PNN Catatumbo Barí."</t>
  </si>
  <si>
    <t>yuliana2017@gmail.com</t>
  </si>
  <si>
    <t>ORAYACHIBAN</t>
  </si>
  <si>
    <t xml:space="preserve">DAVID ALCHOKIROVIRA </t>
  </si>
  <si>
    <t>Prestación de servicios de apoyo a la gestión para implementación de las diferentes acciones de manejo, en la comunidad indígena de Bacuboquira del Resguardo Catalaura - La Gabarra, la cual se encuentra traslapada con el PNN Catatumbo Barí</t>
  </si>
  <si>
    <t>datota81@gmail.com</t>
  </si>
  <si>
    <t xml:space="preserve"> ACHOCDORA BOBARISHORA</t>
  </si>
  <si>
    <t>FRANKLIN ADOUSASHI</t>
  </si>
  <si>
    <t>Prestación de servicios de apoyo a la gestión para implementación de las diferentes acciones de manejo, en las comunidades indígenas de: de Iquiacarora, Caxbarincayra , batroctroa y Saphadana del Resguardo Motilón Barí, la cual se encuentra traslapada con el PNN Catatumbo Barí.</t>
  </si>
  <si>
    <t>achocdoraf@gmail.com</t>
  </si>
  <si>
    <t>PARRA CARVAJAL</t>
  </si>
  <si>
    <t xml:space="preserve">CIRO ANTONIO </t>
  </si>
  <si>
    <t xml:space="preserve">Prestación de servicios profesionales para la implementación del Plan de Manejo del Parque Nacional Natural Catatumbo Barí, como Estrategia Especial de Manejo, para la conservación de la biodiversidad, los bienes y servicios ecosistémicos y la Cultura; de manera coordinada con las autoridades indígenas de los dos resguardos del pueblo Indígena Barí, en los ejes Gobierno, Territorio y Cultura.        </t>
  </si>
  <si>
    <t>parraciroantonio74@gmail.com</t>
  </si>
  <si>
    <t xml:space="preserve"> DORA BAUTISTA</t>
  </si>
  <si>
    <t>ONAN DORA</t>
  </si>
  <si>
    <t>INDIGENA</t>
  </si>
  <si>
    <t>Prestación de servicios de apoyo a la gestión para implementación de las diferentes acciones de manejo, en las comunidades indígenas de: Bridicayra, Korroncayra , Youcayra, Ichirrindacayra, Sacacdú, Boysobi, Aractobari del Resguardo Motilón Barí, la cual se encuentra traslapada con el PNN Catatumbo Barí.</t>
  </si>
  <si>
    <t>onandora@gmail.com</t>
  </si>
  <si>
    <t xml:space="preserve"> VIDAL CAMARGO</t>
  </si>
  <si>
    <t>OSCAR FERNANDO</t>
  </si>
  <si>
    <t>Prestación de servicios profesionales para planificación, concertación, implementación y seguimiento, de actividades de Restauración en el SFF Guanentá Alto Río Fonce y su Zona Con Función Amortiguadora.</t>
  </si>
  <si>
    <t>oscaragro@gmai.com</t>
  </si>
  <si>
    <t>SANABRIA</t>
  </si>
  <si>
    <t xml:space="preserve">CESAR HUMBERTO </t>
  </si>
  <si>
    <t>Prestación de servicios y de apoyo a la gestión para realizar actividades que contribuyan a regular y controlar el uso y aprovechamiento de los recursos naturales en el PNN Pisba.</t>
  </si>
  <si>
    <t>cesarsa0116@gmail.com</t>
  </si>
  <si>
    <t xml:space="preserve"> AMAYA CORENA</t>
  </si>
  <si>
    <t>HECTOR ENRIQUE</t>
  </si>
  <si>
    <t>Prestar servicios técnicos para implementar la estrategia del programa Prevención, Vigilancia y Control en el Parque Nacional Natural Serranía de los Yariguíes y su zona amortiguadora san Vicente de chucuri y Carmen de chucuri</t>
  </si>
  <si>
    <t>amayacorena@hotmail.com</t>
  </si>
  <si>
    <t>10 MESES 28 DIAS</t>
  </si>
  <si>
    <t xml:space="preserve">ELISA BOTIA </t>
  </si>
  <si>
    <t>elisabotia012@gmail.com</t>
  </si>
  <si>
    <t xml:space="preserve"> ESTEPA PUENTES</t>
  </si>
  <si>
    <t xml:space="preserve">EDGAR HUMBERTO </t>
  </si>
  <si>
    <t>humbertoestepa2010@gmail.com</t>
  </si>
  <si>
    <t>$1.592.000</t>
  </si>
  <si>
    <t xml:space="preserve"> BAUTISTA BAYONA</t>
  </si>
  <si>
    <t>Prestación de servicios de apoyo técnico a la gestión de actividades del programa de restauración ecológica y viverismo en los sectores Rosa Blanca, Área Natural Única Los Estoraques.</t>
  </si>
  <si>
    <t>sharithyulieth19@autlook.es</t>
  </si>
  <si>
    <t xml:space="preserve"> LOZADA</t>
  </si>
  <si>
    <t>MAGGIE ESTHER</t>
  </si>
  <si>
    <t>maggielozada1999@gmail.com</t>
  </si>
  <si>
    <t xml:space="preserve"> CARRILLO MADERO</t>
  </si>
  <si>
    <t>JAIME CARRILLO</t>
  </si>
  <si>
    <t>Prestación de servicios de apoyo técnico a la gestión administrativa y operativa del área protegida, que permita continuar con el desarrollo de los procesos requeridos para el funcionamiento del Anu Los Estoraques.</t>
  </si>
  <si>
    <t>jaimecarrillomadero@yahoo.es</t>
  </si>
  <si>
    <t>MUÑOZ BRAVO</t>
  </si>
  <si>
    <t xml:space="preserve">HECTOR </t>
  </si>
  <si>
    <t>hmunozbravo@gmail.com</t>
  </si>
  <si>
    <t>TELLEZ REYES</t>
  </si>
  <si>
    <t xml:space="preserve">JENNYFER ALEXANDRA </t>
  </si>
  <si>
    <t>Prestación de servicios profesionales de apoyo a la gestión en el manejo de la actividad de prevención, control y vigilancia en el Santuario de Fauna y Flora Iguaque</t>
  </si>
  <si>
    <t>JALEXANDRATELLEZ@HOTMAIL.COM</t>
  </si>
  <si>
    <t>4 MESES 28 DIAS</t>
  </si>
  <si>
    <t xml:space="preserve">LOZANO BUITRAGO        </t>
  </si>
  <si>
    <t xml:space="preserve">SANDRA YAMILE </t>
  </si>
  <si>
    <t>Prestación de servicios profesionales y de apoyo a la gestión en Psicología, al Área de Gestión Humana de la Dirección Territorial Andes Nororientales y sus Áreas Protegidas adscritas.</t>
  </si>
  <si>
    <t>yamilelozanob@gmail.com</t>
  </si>
  <si>
    <t xml:space="preserve"> DURAN LEON</t>
  </si>
  <si>
    <t>MAURICIO DURAN</t>
  </si>
  <si>
    <t>Prestación de servicios de apoyo técnico a la gestión, para el fortalecimiento de los diferentes procesos asociados al Plan de Ordenamiento Ecoturístico, del Área Natural Única Los Estoraques.</t>
  </si>
  <si>
    <t>maudurle@gmail.com</t>
  </si>
  <si>
    <t>VILLAMIL MENDOZA</t>
  </si>
  <si>
    <t xml:space="preserve">LAURA JULIANA </t>
  </si>
  <si>
    <t>Prestación de servicios profesionales al Área de Gestión Humana de la Dirección Territorial Andes Nororientales y sus Áreas Protegidas adscritas, enfocado en el cumplimiento institucional.</t>
  </si>
  <si>
    <t>laura.villamil22@gmail.com</t>
  </si>
  <si>
    <t>6 MESES 19 DIAS</t>
  </si>
  <si>
    <t>VERGENY BARON</t>
  </si>
  <si>
    <t>HAYDE VERGENY</t>
  </si>
  <si>
    <t>Prestación de servicios profesionales para apoyar en la implementación del Plan de Ordenamiento Ecoturístico del PNN El Cocuy.</t>
  </si>
  <si>
    <t>yeryeny393@gmail.com</t>
  </si>
  <si>
    <t xml:space="preserve"> SUHAYCHARA ASRBACANCBARA</t>
  </si>
  <si>
    <t>ESNAYDER ABURIDO</t>
  </si>
  <si>
    <t>Prestación de servicios de apoyo a la gestión para implementación de las diferentes acciones de manejo, en las comunidades indígenas de: de Pathuina, Brubucanina, Suerera, Asacbarincayra, Shubacbarina, Ocbabuda, Caxbarincayra ,Irocombincayra, Ayathuina, Sacacdú y Saphadana del Resguardo Motilón Barí, la cual se encuentra traslapada con el PNN Catatumbo Barí.</t>
  </si>
  <si>
    <t>esnaydersh@gmail.com</t>
  </si>
  <si>
    <t>DELGADO GOMEZ</t>
  </si>
  <si>
    <t xml:space="preserve">YEIMMY ALEJANDRA </t>
  </si>
  <si>
    <t xml:space="preserve">Prestación de servicios profesionales para apoyar al Parque Nacional Natural El Cocuy en el manejo de las actividades de Prevención, Vigilancia y Control	</t>
  </si>
  <si>
    <t>delgado.alejandragy@gmail.com</t>
  </si>
  <si>
    <t>5 MESES 5 DIAS</t>
  </si>
  <si>
    <t xml:space="preserve"> PRIETO ALFONSO</t>
  </si>
  <si>
    <t>RAUL</t>
  </si>
  <si>
    <t xml:space="preserve"> raulprieto5906@gmail.com</t>
  </si>
  <si>
    <t>CELY PEREZ</t>
  </si>
  <si>
    <t>ANGELA PATRICIA</t>
  </si>
  <si>
    <t>angela.cely890@gmail.com</t>
  </si>
  <si>
    <t xml:space="preserve"> VALENCIA VERA</t>
  </si>
  <si>
    <t>NICOLAS</t>
  </si>
  <si>
    <t>Prestación de servicios y de apoyo a la gestión a las actividades y acciones que se requieran en el marco de la implementación de procesos de investigación y monitoreo que adelante el PNN El Cocuy, conforme a los lineamientos institucionales.</t>
  </si>
  <si>
    <t>nikover91@gmail.com</t>
  </si>
  <si>
    <t>PALACIOS VERGEL</t>
  </si>
  <si>
    <t>JHON FREDY</t>
  </si>
  <si>
    <t>Prestación de servicios profesionales para la implementación de la estrategia de Sistemas Sostenibles para la Conservación en las áreas protegidas adscritas a la Dirección Territorial Andes Nororientales</t>
  </si>
  <si>
    <t>jfpvergel@gmail.com</t>
  </si>
  <si>
    <t>10 MESES 15 DIAS</t>
  </si>
  <si>
    <t xml:space="preserve"> BARRERA PÉREZ</t>
  </si>
  <si>
    <t>MARIA EDILMA</t>
  </si>
  <si>
    <t>Prestación de servicios y de apoyo a la gestión para realizar actividades relacionadas con Restauración y monitoreo de ecosistemas estratégicos y producción de material vegetal en el vivero del PNN Pisba</t>
  </si>
  <si>
    <t>mb7999805@gmail.com</t>
  </si>
  <si>
    <t xml:space="preserve">MEDINA RAMIREZ        </t>
  </si>
  <si>
    <t xml:space="preserve">LUIS FERNANDO </t>
  </si>
  <si>
    <t>Prestación de servicios y de apoyo a la gestión en el ejercicio de la autoridad ambiental en el costado oriental del PNN El Cocuy.</t>
  </si>
  <si>
    <t>fernando1997medina@gmail.com</t>
  </si>
  <si>
    <t xml:space="preserve">BAEZ BENITEZ        </t>
  </si>
  <si>
    <t xml:space="preserve">ELKIN ANDREY </t>
  </si>
  <si>
    <t>elkinbaezdiez@gmail.com</t>
  </si>
  <si>
    <t xml:space="preserve"> NUÑEZ</t>
  </si>
  <si>
    <t>JUAN FRANCISCO</t>
  </si>
  <si>
    <t>nunezcorreajuanfrancisco@gmail.com</t>
  </si>
  <si>
    <t xml:space="preserve"> CRUZ CORREA</t>
  </si>
  <si>
    <t>MAIRA ALEJANDRA</t>
  </si>
  <si>
    <t>Prestación de servicios y de apoyo a la gestión técnica administrativa y operativa que permita continuar con el mejoramiento de la calidad del Parque Nacional Natural Pisba</t>
  </si>
  <si>
    <t>malejan1993@hotmail.com</t>
  </si>
  <si>
    <t xml:space="preserve"> DORA DORA</t>
  </si>
  <si>
    <t>LUIS DARIO</t>
  </si>
  <si>
    <t>Prestación de servicios de apoyo a la gestión para implementación de las diferentes acciones de manejo, en la comunidad indígena de Karicachaboquira del Resguardo Catalaura - La Gabarra, la cual se encuentra traslapada con el PNN Catatumbo Barí.</t>
  </si>
  <si>
    <t>luisdoradora@gmail.com</t>
  </si>
  <si>
    <t xml:space="preserve"> COGOLLO CALDERON</t>
  </si>
  <si>
    <t>Prestación de servicios profesionales para la implementación de la línea estratégica de restauración ecológica y producción de material vegetal nativo en los viveros de la DTAN, para aportar al cumplimiento de las metas del Gobierno Nacional.</t>
  </si>
  <si>
    <t>angelica.cogollo.c@gmail.com</t>
  </si>
  <si>
    <t>VALENCIA AYALA</t>
  </si>
  <si>
    <t xml:space="preserve">HUGO ARMANDO </t>
  </si>
  <si>
    <t>Prestar servicios de apoyo a la gestión para la ejecución de actividades relacionadas con la organización física del Archivo (custodia, manejo de información y documentos, conservación y disposición final de los mismos), digitalización y escaneo de expedientes, administración de actividades originadas del Sistema de Gestión Documental ORFEO de la Dirección Territorial Andes Nororientales.</t>
  </si>
  <si>
    <t>aljava_03@hotmail.com</t>
  </si>
  <si>
    <t xml:space="preserve"> PIDIACHE RUIZ</t>
  </si>
  <si>
    <t xml:space="preserve">CLAUDIA </t>
  </si>
  <si>
    <t>clapiru2491@gmail.com</t>
  </si>
  <si>
    <t xml:space="preserve"> LIZARAZO BECERRA</t>
  </si>
  <si>
    <t>Prestación de servicios profesionales para la implementación de la estrategia de Restauración Ecológica del PNN Pisba de acuerdo a los protocolos establecidos y aprobados por el Nivel Central</t>
  </si>
  <si>
    <t>linalb45@gmail.com</t>
  </si>
  <si>
    <t>DIEZ (10) MESES VEINTINUEVE (29) DIAS</t>
  </si>
  <si>
    <t xml:space="preserve"> ACEVEDO CHAVEZ</t>
  </si>
  <si>
    <t>Prestación de servicios profesionales para el desarrollo de la línea estratégica de investigación ( Generación de Conocimiento) y  Monitoreo participativo, orientada a conocer el estado de conservació de los Valores Objetos de Conservación presentes en el PNN Catatumbo Barí, en el marco de la implementación del Plan de Manejo del Área Protegida.</t>
  </si>
  <si>
    <t>paolaacevedochavez@hotmail.com</t>
  </si>
  <si>
    <t>7 MESES 29 DIAS</t>
  </si>
  <si>
    <t xml:space="preserve"> QUIROGA NOVA</t>
  </si>
  <si>
    <t>JAVIER DAVID</t>
  </si>
  <si>
    <t>Prestación de servicios y de apoyo a la gestión, como experto local para el desarrollo de acciones de propagación de material vegetal en Vivero Carrizal en el SFF IGUAQUE</t>
  </si>
  <si>
    <t>jquiroga2201@gmail.com</t>
  </si>
  <si>
    <t>$2.330.000</t>
  </si>
  <si>
    <t>LEAL SALAZAR</t>
  </si>
  <si>
    <t xml:space="preserve">LEINNY DARIANNY ROSELLIA </t>
  </si>
  <si>
    <t>Prestación de servicios de apoyo a la gestión para acompañar en la construcción de un documento para el manejo del área traslapada con las comunidades indígenas de la etnia Uwa y el Parque Nacional Natural El Cocuy.</t>
  </si>
  <si>
    <t>darianny2997@gmail.com</t>
  </si>
  <si>
    <t>DUBAN GERARDO</t>
  </si>
  <si>
    <t>Prestar servicios de apoyo a la gestión, en el ejercicio de la autoridad ambiental para desarrollar las actividades del programa Prevención, Vigilancia y Control en el Parque Nacional Natural Serranía de los Yariguíes y su zona amortiguadora san vicente de chucuri</t>
  </si>
  <si>
    <t>dubanblanco.0@gmail.com</t>
  </si>
  <si>
    <t>ARDILA LOSADA</t>
  </si>
  <si>
    <t xml:space="preserve">FERNEY </t>
  </si>
  <si>
    <t>Prestar servicios y de apoyo técnico  para la construcción y operación de viveros transitorios de restauración ecológica en el predio cachipay de  simacota del PNN SERRANIA DE LOS YARIGUIES</t>
  </si>
  <si>
    <t>ferney18@hotmail.com</t>
  </si>
  <si>
    <t xml:space="preserve"> MEJIA MARTINEZ</t>
  </si>
  <si>
    <t>LEIDDY CAROLINA</t>
  </si>
  <si>
    <t>Prestación de servicios de apoyo técnico para la gestión administrativa y operativa del área protegida, que permita continuar con el desarrollo de los procesos requeridos para el funcionamiento del PNN SERRANIA DE LOS YARIGUIES</t>
  </si>
  <si>
    <t>lamejia15@gmail.com</t>
  </si>
  <si>
    <t>USECHE CEPEDA</t>
  </si>
  <si>
    <t>RODOLFO</t>
  </si>
  <si>
    <t>Prestar servicios y de apoyo técnico  para la operación de viveros transitorios familiares, así como la suscripción de acuerdos de conservación, en el Municipio de  Santa Helena del Opón del PNN SERRANIA DE LOS YARIGUIES</t>
  </si>
  <si>
    <t>rodoluseche87@hotmail.com</t>
  </si>
  <si>
    <t xml:space="preserve"> PICO</t>
  </si>
  <si>
    <t>JHONATHAN FABIAN</t>
  </si>
  <si>
    <t>Prestar  servicios y de apoyo técnico  para la operacion del vivero Yariguíes ubicado en el municipio de San Vicente de Chucuri del PNN SERRANIA DE LOS YARIGUIES.</t>
  </si>
  <si>
    <t>jhonathanpico@gmail.com</t>
  </si>
  <si>
    <t xml:space="preserve"> RUEDA BECERRA</t>
  </si>
  <si>
    <t>RONALD ALFONSO</t>
  </si>
  <si>
    <t>Prestación de servicios  de apoyo para la operación del vivero Yariguíes  san vicente de chucuri del PNN SERRANIA DE LOS YARIGUIES</t>
  </si>
  <si>
    <t>ronaldruedabecerra@hotmail.com</t>
  </si>
  <si>
    <t xml:space="preserve"> ARGUELLO</t>
  </si>
  <si>
    <t>CARLOS EDUARDO</t>
  </si>
  <si>
    <t>Prestación de servicios de apoyo para la operación del vivero Yariguíes san Vicente de chucuri. PNN SERRANIA DE LOS YARIGUIES.</t>
  </si>
  <si>
    <t>arguello1993@gmail.com</t>
  </si>
  <si>
    <t xml:space="preserve"> HERNANDEZ BALLESTEROS</t>
  </si>
  <si>
    <t>JAIRO ALONSO</t>
  </si>
  <si>
    <t>Prestar servicios de apoyo a la gestión, en el ejercicio de la autoridad ambiental para desarrollar las actividades del programa Prevención, Vigilancia y Control en el Parque Nacional Natural Serranía de los Yariguíes carmen de chucuri</t>
  </si>
  <si>
    <t>chiki7j@gmail.com</t>
  </si>
  <si>
    <t>SANTAMARÍA ROJAS</t>
  </si>
  <si>
    <t xml:space="preserve">LUBIN </t>
  </si>
  <si>
    <t>Prestar servicios profesionales para apoyar el desarrollo y evaluación de los procesos de restauración ecológica y rehabilitación ecológica del PNN Serranía de los Yariguíes y su zona de influencia</t>
  </si>
  <si>
    <t>lubineco@hotmail.com</t>
  </si>
  <si>
    <t>SAAVEDRA CAMACHO</t>
  </si>
  <si>
    <t xml:space="preserve">FLORILBER </t>
  </si>
  <si>
    <t>Prestar servicios técnicos para implementar la estrategia del programa Prevención, Vigilancia y Control en el Parque Nacional Natural Serranía de los Yariguíes y su zona amortiguadora Santa Helena del Opon</t>
  </si>
  <si>
    <t>florosaavedra@hotmail.com</t>
  </si>
  <si>
    <t xml:space="preserve"> MARTINEZ GUTIERREZ</t>
  </si>
  <si>
    <t>JOHN SEBASTIAN</t>
  </si>
  <si>
    <t>Prestación de servicios profesionales para desarrollar el programa de monitoreo a los Valores Objeto de Conservación y el portafolio de proyectos de investigación, del Parque Nacional Natural Serranía de los Yariguíes.</t>
  </si>
  <si>
    <t>sebitas000@hotmail.com</t>
  </si>
  <si>
    <t xml:space="preserve"> CONTRERAS CALDERON</t>
  </si>
  <si>
    <t>JOSUE ALBEIRO</t>
  </si>
  <si>
    <t>Prestar  servicios de apoyo para la operación del vivero transitorio de restauración ecológica, a ubicarse en el predio Cachipay del municipio de Simacota PNN SERRANIA DE LOS YARIGUIES</t>
  </si>
  <si>
    <t>joalco.0258@gmail.com</t>
  </si>
  <si>
    <t>ARIAS FLOREZ</t>
  </si>
  <si>
    <t xml:space="preserve">JACKELINE </t>
  </si>
  <si>
    <t xml:space="preserve">TÉCNICO </t>
  </si>
  <si>
    <t>Prestación de servicios de apoyo a la gestión en los tramites, procesos y actividades que adelante el tramite de cuentas</t>
  </si>
  <si>
    <t>asesoradenegocios03@gmail.com</t>
  </si>
  <si>
    <t>SIERRA ORTIZ</t>
  </si>
  <si>
    <t xml:space="preserve">MARIA ALEJANDRA </t>
  </si>
  <si>
    <t>alejandra98sierra@gmail.com</t>
  </si>
  <si>
    <t>MALDONADO</t>
  </si>
  <si>
    <t xml:space="preserve">LORENA ELIZABETH </t>
  </si>
  <si>
    <t>Prestación de servicios de apoyo técnico para el manejo de la actividad ecoturística en el marco de la implementación del POE en el Santuario de Fauna y Flora Iguaque</t>
  </si>
  <si>
    <t>loremals.24@hotmail.com</t>
  </si>
  <si>
    <t>NAVARRO GARCIA</t>
  </si>
  <si>
    <t xml:space="preserve">NAYLA KARINA </t>
  </si>
  <si>
    <t>Prestación de servicios técnicos y de apoyo a la gestión para ejecutar los procesos educativo-ambientales con las comunidades indígenas de los dos resguardos Barí y con los campesinos, en el marco de la implementación del Plan de Manejo del PNN Catatumbo Barí .</t>
  </si>
  <si>
    <t>nknavarrog@gmail.com</t>
  </si>
  <si>
    <t>8 MESES 12 DÍAS</t>
  </si>
  <si>
    <t xml:space="preserve"> CLAVIJO PARDO</t>
  </si>
  <si>
    <t>LUIS ALFONSO</t>
  </si>
  <si>
    <t>Prestar servicios de apoyo a la gestión, en el ejercicio de la autoridad ambiental para desarrollar las actividades del programa Prevención, Vigilancia y Control en el Parque Nacional Natural Serranía de los Yariguíes y su zona amortiguadora santa helena del Opón</t>
  </si>
  <si>
    <t>luis_ac19@hotmail.com</t>
  </si>
  <si>
    <t xml:space="preserve"> FUENTES ORTIZ</t>
  </si>
  <si>
    <t>JOSE IGNACIO</t>
  </si>
  <si>
    <t>Prestación de servicios profesionales orientado a la implementación de la estrategias de sistemas sostenibles con comunidades indígenas y de restauración ecológica tanto comunidades indígenas como con campesinos en el marco de la implementación del Plan de Manejo del Parque Nacional Natural Catatumbo Barí.</t>
  </si>
  <si>
    <t>jifo23@hotmail.com</t>
  </si>
  <si>
    <t>6 MESES 15 DÍAS</t>
  </si>
  <si>
    <t xml:space="preserve"> TIRIA RINCON</t>
  </si>
  <si>
    <t>MARTIN EUTIQUIO</t>
  </si>
  <si>
    <t>Prestación de servicios de apoyo a la gestión para desarrollar las actividades de Prevención Vigilancia y Control en el Sector Occidental del Parque Nacional Natural Catatumbo Barí.</t>
  </si>
  <si>
    <t>tiriamartin78@gmail.com</t>
  </si>
  <si>
    <t>SAAVEDRA CARDENAS</t>
  </si>
  <si>
    <t xml:space="preserve">DIANA PATRICIA </t>
  </si>
  <si>
    <t>Prestación de servicios y de apoyo a la gestión, para desarrollar actividades de prevención, control, vigilancia o mitigación de incendios de la cobertura vegetal en los sectores de morronegro - chaina, sector nororiental y los priorizados del Santuario de Fauna y Flora Iguaque.</t>
  </si>
  <si>
    <t>saavedra.dianap@gmail.com</t>
  </si>
  <si>
    <t xml:space="preserve"> AMAYA ORTIZ</t>
  </si>
  <si>
    <t xml:space="preserve">DEISY ALEXANDRA </t>
  </si>
  <si>
    <t>Prestación de servicios profesionales para la implementación de la línea estratégica de ecoturismo en la DTAN y sus áreas protegidas adscritas, aportando al cumplimiento de las metas del Gobierno Nacional</t>
  </si>
  <si>
    <t>deisy.amaya.ortiz@gmail.com</t>
  </si>
  <si>
    <t>CPS-F-001-2022</t>
  </si>
  <si>
    <t>CASTILLO LOZADA</t>
  </si>
  <si>
    <t>SORAIDA</t>
  </si>
  <si>
    <t>PALMIRA, VALLE</t>
  </si>
  <si>
    <t>15 AÑOS, 11 MESES Y 8 DIAS</t>
  </si>
  <si>
    <t>PRESTACIÓN DE SERVICIOS OPERATIVOS Y DE APOYO A LA GESTIÓN PARA ADELANTAR ACTIVIDADES RELACIONADAS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t>
  </si>
  <si>
    <t>soraidacl78@gmail.com</t>
  </si>
  <si>
    <t>PNN LAS HERMOSAS-GLORIA VALENCIA DE CASTAÑO</t>
  </si>
  <si>
    <t>CPS-F-002-2022</t>
  </si>
  <si>
    <t>CHÁVEZ MEZA</t>
  </si>
  <si>
    <t>LEYDER ORLANDO</t>
  </si>
  <si>
    <t>LA FLORIDA</t>
  </si>
  <si>
    <t>3 AÑOS, 10 MESES Y 2 DIAS</t>
  </si>
  <si>
    <t>PRESTACIÓN DE SERVICIOS OPERATIVOS PARA LA IMPLEMENTACIÓN DEL PROTOCOLO DE PVC Y PRESENCIA INSTITUCIONAL EN LAS CABAÑAS DEL SFF GALERAS.</t>
  </si>
  <si>
    <t>leyderchakin1939@gmail.com</t>
  </si>
  <si>
    <t>SFF GALERAS</t>
  </si>
  <si>
    <t>EXPERIENCIA DE OPERARIO</t>
  </si>
  <si>
    <t>CPS-F-003-2022</t>
  </si>
  <si>
    <t>MORENO ORTIZ</t>
  </si>
  <si>
    <t>ELISA MARÍA</t>
  </si>
  <si>
    <t>ARMENIA-QUINDIO</t>
  </si>
  <si>
    <t>MAGISTER EN SISTEMAS DE PRODUCCION AGROPECUARIA</t>
  </si>
  <si>
    <t>10 AÑOS Y 2 MESES 10 DÍAS</t>
  </si>
  <si>
    <t>PRESTACIÓN DE PROFESIONALES PARA ACTUALIZAR PARTICIPATIVAMENTE EL PLAN DE ORDENAMIENTO ECOTURÍSTICO DEL SANTUARIO DE FAUNA Y FLORA OTÚN QUIMBAYA.</t>
  </si>
  <si>
    <t>elisa_moreno_ortiz@hotmail.com</t>
  </si>
  <si>
    <t>SFF OTUN QUIMBAYA</t>
  </si>
  <si>
    <t>INGENIERA AGRÓNOMA</t>
  </si>
  <si>
    <t>CPS-F-004-2022</t>
  </si>
  <si>
    <t>ALZATE LÓPEZ</t>
  </si>
  <si>
    <t>CLAUDIA LORENA</t>
  </si>
  <si>
    <t>TRUJILLO</t>
  </si>
  <si>
    <t>3 AÑOS, 5 MESES Y 17 DIAS</t>
  </si>
  <si>
    <t>PRESTACIÓN DE SERVICIOS TÉCNICOS Y DE APOYO A LA GESTIÓN PARA FACILITAR LA IMPLEMENTACIÓN DEL PLAN DE MANEJO DEL PNN LAS HERMOSAS EN LOS CUATRO (4) SECTORES DE MANEJO, ESPECIALMENTE EN LO RELACIONADO CON LOS LINEAMIENTOS INSTITUCIONALES DE USO, OCUPACIÓN Y TENENCIA Y LAS LÍNEAS ESTRATÉGICAS DEFINIDAS PARA EL CORREDOR DE CORDILLERA CENTRAL.</t>
  </si>
  <si>
    <t>clorenaalopez15@gmail.com</t>
  </si>
  <si>
    <t>CPS-F-005-2022</t>
  </si>
  <si>
    <t>RAMOS VALENCIA</t>
  </si>
  <si>
    <t>JAIME ARMANDO</t>
  </si>
  <si>
    <t>FLORIDA</t>
  </si>
  <si>
    <t>FLORIDA- NARIÑO</t>
  </si>
  <si>
    <t>14 AÑOS, 2 MESES Y 27 DÍAS</t>
  </si>
  <si>
    <t>PRESTACIÓN DE SERVICIOS TÉCNICOS PARA LA IMPLEMENTACIÓN DEL PROTOCOLO DE PVC, APOYO EN OPERATIVOS DE CONTROL DE INGRESO NO AUTORIZADO AL ÁREA PROTEGIDA Y APOYO TÉCNICO EN EL SEGUIMIENTO A LAS ACCIONES DE RESTAURACIÓN EN EL SECTOR ZAVA</t>
  </si>
  <si>
    <t>jaimearmandoramos@gmail.com</t>
  </si>
  <si>
    <t>TECNICO 
 PRODUCCIÓN AGRÍCOLA ECOLÓGICA</t>
  </si>
  <si>
    <t>CPS-F-006-2022</t>
  </si>
  <si>
    <t>FRANCO PADILLA</t>
  </si>
  <si>
    <t>JHON ALEXIS</t>
  </si>
  <si>
    <t>NECOCLI</t>
  </si>
  <si>
    <t>TECNOLOGO</t>
  </si>
  <si>
    <t>4 MESES Y 2 DIAS</t>
  </si>
  <si>
    <t>PRESTACIÓN DE SERVICIOS PROFESIONALES Y DE APOYO A LA GESTIÓN PARA LA IMPLEMENTACIÓN DEL PLAN DE MANEJO DEL PNN LAS HERMOSAS, ESPECIALMENTE EN LO RELACIONADO A LOS LINEAMIENTOS INSTITUCIONALES DE USO, OCUPACIÓN Y TENENCIA Y LAS LÍNEAS ESTRATÉGICAS DEFINIDAS PARA EL CORREDOR DE CORDILLERA CENTRAL.</t>
  </si>
  <si>
    <t>jalexis.franco@udea.edu.co</t>
  </si>
  <si>
    <t>GESTIÒN EN ECOLOGIA Y TURISMO</t>
  </si>
  <si>
    <t>CPS-F-007-2022</t>
  </si>
  <si>
    <t>RODRIGUEZ AVENDAÑO</t>
  </si>
  <si>
    <t>ROBINSON</t>
  </si>
  <si>
    <t>6 AÑOS, 3 MESES Y 9 DIAS</t>
  </si>
  <si>
    <t>chepe.rodriguez@hotmail.com</t>
  </si>
  <si>
    <t>TECNOLOGO EN PROTECCION Y RECUPERACION DE ECOSISTEMAS FORESTALES</t>
  </si>
  <si>
    <t>CPS-F-008-2022</t>
  </si>
  <si>
    <t>GUAPACHA QUINTERO</t>
  </si>
  <si>
    <t>11 AÑOS, 10 MESES Y 18 DIAS</t>
  </si>
  <si>
    <t>PRESTACIÓN DE SERVICIOS TÉCNICOS Y DE APOYO A LA GESTIÓN PARA FACILITAR LA IMPLEMENTACIÓN DEL PLAN DE MANEJO DEL PNN LAS HERMOSAS, EN SUS CUATRO (4) SECTORES DE MANEJO, ESPECIALMENTE EN LO RELACIONADO AL EJERCICIO DE AUTORIDAD AMBIENTAL Y EL PROCESO ESTRATÉGICO DEL CORREDOR DE CORDILLERA CENTRAL.</t>
  </si>
  <si>
    <t>nguapacha@utp.edu.co</t>
  </si>
  <si>
    <t>CPS-F-009-2022</t>
  </si>
  <si>
    <t>CIFUENTES CALVACHE</t>
  </si>
  <si>
    <t>PATRICIA DANYELI</t>
  </si>
  <si>
    <t>SANTA ROSA</t>
  </si>
  <si>
    <t>4 AÑOS, 5 MESES Y 13 DIAS</t>
  </si>
  <si>
    <t>PRESTAR LOS SERVICIOS TÉCNICOS PARA LA VALORACIÓN SOCIAL Y POSICIONAMIENTO DEL ÁREA PROTEGIDA EN LOS MUNICIPIOS DE SANTA ROSA Y BOLÍVAR EN EL DEPARTAMENTO DEL CAUCA POR INTERMEDIO DE LA IMPLEMENTACIÓN DE ESTRATEGIAS EDUCATIVAS Y DE COMUNICACIÓN PARA LAS COMUNIDADES ASENTADAS EN LA ZONA DE INFLUENCIA DEL PARQUE NACIONAL NATURAL COMPLEJO VOLCÁNICO DOÑA JUANA CASCABEL.</t>
  </si>
  <si>
    <t>patriciacifuentas@gmail.com</t>
  </si>
  <si>
    <t>PNN CVDJC</t>
  </si>
  <si>
    <t>TECNOLOGA EN GESTION DE RECURSOS NATURALES</t>
  </si>
  <si>
    <t>CPS-F-010-2022</t>
  </si>
  <si>
    <t>PERDOMO MENDOZA</t>
  </si>
  <si>
    <t>EDWAR DARIO</t>
  </si>
  <si>
    <t>5 AÑOS, 8 MESES Y 16 DIAS</t>
  </si>
  <si>
    <t>egwar2201@hotmail.com</t>
  </si>
  <si>
    <t>TECNOLOGO EN PROTECCIÒN Y RECUPERAIÒN DE ECOSISTEMAS FORESTALES</t>
  </si>
  <si>
    <t>CPS-F-011-2022</t>
  </si>
  <si>
    <t>ECHEVERRY GARZON</t>
  </si>
  <si>
    <t>JOHANA ALEXANDRA</t>
  </si>
  <si>
    <t>MANIZALES</t>
  </si>
  <si>
    <t>TOLEDO</t>
  </si>
  <si>
    <t>9 AÑOS, 2 MESES Y 17 DIAS</t>
  </si>
  <si>
    <t>PRESTACIÓN DE SERVICIOS PROFESIONALES Y DE APOYO A LA GESTIÓN PARA LA EJECUCIÓN DEL PLAN DE MANEJO DEL PNN LOS NEVADOS MEDIANTE LA COMPILACIÓN, ORGANIZACIÓN, SISTEMATIZACIÓN Y ANÁLISIS DE LA INFORMACIÓN HISTÓRICA Y ACTUAL PRODUCTO DE LA GESTIÓN DEL ÁREA PROTEGIDA, ASÍ COMO EL SEGUIMIENTO E IMPLEMENTACIÓN DE LAS ACCIONES RELACIONADAS CON LA SENTENCIA QUE DECLARA EL PNN LOS NEVADOS COMO SUJETO ESPECIAL DE DERECHOS.</t>
  </si>
  <si>
    <t>johana.echeverry.garzon@gmail.com</t>
  </si>
  <si>
    <t>PNN LOS NEVADOS</t>
  </si>
  <si>
    <t>CPS-F-012-2022</t>
  </si>
  <si>
    <t>MEDINA URBANO</t>
  </si>
  <si>
    <t>ADRIANA CRISTINA</t>
  </si>
  <si>
    <t>ESPECIALISTA EN PROYECTOS DE DESARROLLO</t>
  </si>
  <si>
    <t>9 AÑOS, 2 MESES</t>
  </si>
  <si>
    <t>PRESTAR SERVICIOS PROFESIONALES PARA IMPLEMENTAR EL PROGRAMA DE RESTAURACIÓN ECOLÓGICA DEL SANTUARIO DE FAUNA Y FLORA OTÚN QUIMBAYA.</t>
  </si>
  <si>
    <t>adrianamedina7@hotmail.com</t>
  </si>
  <si>
    <t>INGENEIRA AGROPECUARIA</t>
  </si>
  <si>
    <t>CPS-F-013-2022</t>
  </si>
  <si>
    <t>BORRERO SILVA</t>
  </si>
  <si>
    <t>DIEGO ANDRÉS</t>
  </si>
  <si>
    <t>FLORENCIA</t>
  </si>
  <si>
    <t>17 AÑOS, 10 MESES Y 15 DIAS</t>
  </si>
  <si>
    <t>PRESTACIÓN DE SERVICIOS PROFESIONALES Y DE APOYO A LA GESTIÓN PARA LA IMPLEMENTACIÓN DEL PLAN DE MANEJO DEL PNN LAS HERMOSAS, Y SU ARTICULACIÓN CON LA POLÍTICA DEL SINAP APORTANDO A PROCESOS DE ORDENAMIENTO LOCAL Y REGIONAL.</t>
  </si>
  <si>
    <t>diegoandresborrero@gmail.com</t>
  </si>
  <si>
    <t>CPS-F-014-2022</t>
  </si>
  <si>
    <t>VIVAS MUÑOZ</t>
  </si>
  <si>
    <t>GUILLERMO ALFONSO</t>
  </si>
  <si>
    <t>TABLÓN DE GÓMEZ.</t>
  </si>
  <si>
    <t>EL TABLON- NARIÑO</t>
  </si>
  <si>
    <t>11 AÑOS – 10 MESES – 24 DÍAS</t>
  </si>
  <si>
    <t>PRESTACIÓN DE SERVICIOS TÉCNICOS PARA EL POSICIONAMIENTO Y RECONOCIMIENTO SOCIAL DEL ÁREA PROTEGIDA Y DEL SISTEMA NACIONAL AMBIENTAL- SINAP- EN EL CONTEXTO LOCAL Y REGIONAL A TRAVÉS DE LA IMPLEMENTACIÓN DE ESTRATEGIAS DE EDUCACIÓN Y COMUNICACIÓN COMUNITARIA PARA LA CONSERVACIÓN, SOCIALIZACIÓN DE LOS RESULTADOS EN LA IMPLEMENTACIÓN DE PLAN DE MANEJO DEL PARQUE.</t>
  </si>
  <si>
    <t>alfonsovivas117@gmail.com</t>
  </si>
  <si>
    <t>TECNICO PROFESIONAL EN CULTIVO DE CAFES ESPECIALES</t>
  </si>
  <si>
    <t>CPS-N-01-2022</t>
  </si>
  <si>
    <t xml:space="preserve"> RAMOS NUÑEZ </t>
  </si>
  <si>
    <t>KAROL VIVIANA</t>
  </si>
  <si>
    <t>MEDELLIN, ANTIOQUIA</t>
  </si>
  <si>
    <t>ESPECIALIZACION EN DERECHO ADMINISTRATIVO</t>
  </si>
  <si>
    <t>7 AÑOS, 10 MESES Y 13 DIAS</t>
  </si>
  <si>
    <t>PRESTACIÓN DE SERVICIOS PROFESIONALES EN EL ÁREA ADMINISTRATIVA Y FINANCIERA, EN FORMA PERSONAL, CON PLENA AUTONOMÍA, CON EL PROPÓSITO DE FORTALECER LA GESTIÓN ADMINISTRATIVA DE LA DIRECCIÓN TERRITORIAL ANDES OCCIDENTALES, EJECUTANDO ACTIVIDADES DE APOYO ORIENTACIÓN Y ASISTENCIA METODOLÓGICA EN EL DESARROLLO DE PROCESO DE APOYO, DE CONFORMIDAD CON LA NORMATIVIDAD LEGAL VIGENTE, CRITERIOS, DIRECTRICES Y LINEAMIENTOS DADOS POR LA SUBDIRECCIÓN ADMINISTRATIVA Y FINANCIERA PARA LOGRAR EL COMPLIMIENTO DE OBJETIVOS Y METAS INSTITUCIONALES.</t>
  </si>
  <si>
    <t>Krolvi23@hotmail.com</t>
  </si>
  <si>
    <t>DTAO</t>
  </si>
  <si>
    <t>CPS-N-02-2022</t>
  </si>
  <si>
    <t>GOMEZ PEREZ</t>
  </si>
  <si>
    <t>LUIS FELIPE</t>
  </si>
  <si>
    <t>GIRARDOTA</t>
  </si>
  <si>
    <t>7 AÑOS, 5 MESES Y 24 DIAS</t>
  </si>
  <si>
    <t>PRESTAR SERVICIOS TÉCNICOS Y DE APOYO A LA GESTIÓN DE LA DIRECCIÓN TERRITORIAL ANDES OCCIDENTALES DE PARQUES NACIONALES NATURALES DE COLOMBIA RESPECTO A LAS ACCIONES Y SEGUIMIENTO POLÍTICO, TÉCNICO Y ADMINISTRATIVO DEL SUBSISTEMA ANDES OCCIDENTALES COMO COMPROMISO DE LA DIRECCIÓN.</t>
  </si>
  <si>
    <t>l.felipe.gp@hotmail.com</t>
  </si>
  <si>
    <t>TECNOLOGO EN ADMINISTRACION PÙBLICA</t>
  </si>
  <si>
    <t>CPS-N-03-2022</t>
  </si>
  <si>
    <t>CUENCA SALAZAR</t>
  </si>
  <si>
    <t>ANGELICA RAQUEL</t>
  </si>
  <si>
    <t>CALI, VALLE</t>
  </si>
  <si>
    <t>8 AÑOS, 4 MESES Y 29 DIAS</t>
  </si>
  <si>
    <t>PRESTAR LOS SERVICIOS TÉCNICOS Y DE APOYO A LA GESTIÓN ADMINISTRATIVA, DE CONTRATACIÓN, SEGUIMIENTO Y DE EJECUCIÓN DEL PRESUPUESTO 2022 ASIGNADO.</t>
  </si>
  <si>
    <t>angelica.cuenca@correounivalle.edu.co</t>
  </si>
  <si>
    <t>PNN TATAMÀ</t>
  </si>
  <si>
    <t>LICENCIATURA EN EDUCACION BASICA CON NEFASIS EN CIENCIAS NATURALES Y EDUCACION MABIENTAL</t>
  </si>
  <si>
    <t>CPS-N-04-2022</t>
  </si>
  <si>
    <t>RAMOS BETANCUR</t>
  </si>
  <si>
    <t>PAULA MARCELA</t>
  </si>
  <si>
    <t>LA VIRGINIRA, RISARALDA</t>
  </si>
  <si>
    <t>8 AÑOS, 11 MESES Y 26 DIAS</t>
  </si>
  <si>
    <t>PRESTACIÓN DE SERVICIOS TÉCNICOS Y DE APOYO A LA GESTIÓN PARA LA PLANEACIÓN Y EJECUCIÓN PRESUPUESTAL, Y DEMÁS LABORES ADMINISTRATIVAS QUE SE DERIVEN DE LA GESTIÓN DEL ÁREA PROTEGIDA.</t>
  </si>
  <si>
    <t>pauramosbetancur@gmail.com</t>
  </si>
  <si>
    <t>SFF OTÙN QUIMBAYA</t>
  </si>
  <si>
    <t>TECNICO EN SECRETARIADO EJECUTIVO</t>
  </si>
  <si>
    <t>CPS-N-05-2022</t>
  </si>
  <si>
    <t>MARTÍNEZ CABRERA</t>
  </si>
  <si>
    <t>ÁNGELA MARÍA</t>
  </si>
  <si>
    <t>4 AÑOS, 2 MESES Y 18 DIAS</t>
  </si>
  <si>
    <t>PRESTACIÓN DE SERVICIOS TÉCNICOS DE APOYO A LA GESTIÓN ADMINISTRATIVA DEL PARQUE NACIONAL NATURAL PURACÉ, CON EL OBJETIVO DE GARANTIZAR LA IMPLEMENTACIÓN DEL SISTEMA DE GESTIÓN DE LA CALIDAD DEL SPNN Y LA EJECUCIÓN DEL PRESUPUESTO ESTIPULADO EN EL PAA 2022.</t>
  </si>
  <si>
    <t>Angelamartinez031@gmail.com</t>
  </si>
  <si>
    <t>PNN PURACÈ</t>
  </si>
  <si>
    <t>CPS-N-06-2022</t>
  </si>
  <si>
    <t>HERNÁNDEZ IBARRA</t>
  </si>
  <si>
    <t>MARÍA TERESA</t>
  </si>
  <si>
    <t>9 AÑOS, 3 MESES Y 14 DIAS</t>
  </si>
  <si>
    <t>CONTRATO DE PRESTACIÓN DE SERVICIOS TÉCNICOS Y DE APOYO A LA GESTIÓN EN LAS ACTIVIDADES ADMINISTRATIVAS Y LA EJECUCIÓN PRESUPUESTAL DE ACUERDO A LOS RECURSOS ASIGNADOS POR GOBIERNO NACIONAL, FONAM Y PROYECTOS DE COOPERACIÓN DEL PARQUE NACIONAL NATURAL LAS HERMOSAS.</t>
  </si>
  <si>
    <t>mariaterehernandezibarra@gmail.com</t>
  </si>
  <si>
    <t>CPSN-07-2022</t>
  </si>
  <si>
    <t>CIFUENTES CARVAJAL</t>
  </si>
  <si>
    <t>HEIDY</t>
  </si>
  <si>
    <t>4 AÑOS, 5 MESES Y 2 DIAS</t>
  </si>
  <si>
    <t>PRESTACIÓN DE SERVICIOS COMO TÉCNICO DE APOYO EN LA EJECUCIÓN DE LOS PROCESOS ADMINISTRATIVOS ADELANTADOS POR EL SFF GALERAS, QUE APORTEN AL MANEJO EFECTIVO DEL ÁREA PROTEGIDA Y CUMPLIMIENTO DEL PAC PARA LA VIGENCIA 2022 ACORDE A LOS LINEAMIENTOS ESTABLECIDOS POR LA ENTIDAD.</t>
  </si>
  <si>
    <t>Heidy.c16@hotmail.com</t>
  </si>
  <si>
    <t>CPSN-08-2022</t>
  </si>
  <si>
    <t>TAUTIVA CASTAÑO</t>
  </si>
  <si>
    <t>MARÍA CAMILA</t>
  </si>
  <si>
    <t>2 AÑOS 7 MESES Y 4 DIAS</t>
  </si>
  <si>
    <t>PRESTACIÓN DE SERVICIOS TÉCNICOS Y DE APOYO A LA GESTIÓN PARA LA EJECUCIÓN DEL PLAN DE MANEJO DEL PNN LOS NEVADOS CONTRIBUYENDO EN LA IMPLEMENTACIÓN DEL SISTEMA DE GESTIÓN Y EL FORTALECIMIENTO DE LAS HERRAMIENTAS DE PLANEACIÓN, GESTIÓN Y SEGUIMIENTO, A PARTIR DE LA EJECUCIÓN PRESUPUESTAL Y OTRAS ACTIVIDADES DEL ORDEN ADMINISTRATIVO QUE SE DERIVEN DE LA GESTIÓN DEL ÁREA PROTEGIDA.</t>
  </si>
  <si>
    <t>mctautiva@utp.edu.co</t>
  </si>
  <si>
    <t>8C</t>
  </si>
  <si>
    <t>CPS-N-C08-2022</t>
  </si>
  <si>
    <t>ARENAS AGUDELO</t>
  </si>
  <si>
    <t>CARTAGO</t>
  </si>
  <si>
    <t>2 AÑOS, 6 MESES Y 11 DIAS</t>
  </si>
  <si>
    <t>Caro.a06@utp.edu.co</t>
  </si>
  <si>
    <t>CPS-N-09-2022</t>
  </si>
  <si>
    <t>MUÑOZ MUÑOZ</t>
  </si>
  <si>
    <t>LISSETH VIVIANA</t>
  </si>
  <si>
    <t>POPAYAN, CAUCA</t>
  </si>
  <si>
    <t>3 AÑOS, 1 MES Y 26 DIAS</t>
  </si>
  <si>
    <t>PRESTACIÓN DE SERVICIOS TÉCNICOS Y DE APOYO A LA GESTIÓN DEL PARQUE NACIONAL NATURAL COMPLEJO VOLCÁNICO DOÑA JUANA CASCABEL PARA REALIZAR LABORES ADMINISTRATIVAS DENTRO DE LA IMPLEMENTACIÓN DEL MODELO INTEGRADO DE GESTIÓN MIPG.</t>
  </si>
  <si>
    <t>vivimu_1986@hotmail.com</t>
  </si>
  <si>
    <t>ADMINISTARCION DE EMPRESAS</t>
  </si>
  <si>
    <t>CPS-N-010-2022</t>
  </si>
  <si>
    <t>JURADO ARCINIEGAS</t>
  </si>
  <si>
    <t>OWER EDUARDO</t>
  </si>
  <si>
    <t>PASTO NARIÑO</t>
  </si>
  <si>
    <t>9 AÑOS, Y 23 DÍAS</t>
  </si>
  <si>
    <t>CONTRATO DE PRESTACIÓN DE SERVICIOS OPERATIVOS PARA REALIZAR EL EJERCICIO DE LA AUTORIDAD AMBIENTAL DEL SF ISLA DE LA COROTA VIGENCIA 2022, APOYO EN ACTIVIDADES PARA LA IMPLEMENTACIÓN DEL PROTOCOLO DE PREVENCIÓN, VIGILANCIA Y CONTROL DEL ÁREA PROTEGIDA, Y DEMÁS ACTIVIDADES OPERATIVAS QUE SE REQUIERAN EN LA IMPLEMENTACIÓN DE LAS LÍNEAS PRIORIZADAS EN EL INSTRUMENTO DE PLANEACIÓN.</t>
  </si>
  <si>
    <t>owerjurado@hotmail.com</t>
  </si>
  <si>
    <t>SFF ISLA DE LA COROTA</t>
  </si>
  <si>
    <t>INGENIERO-AGRONOMLO</t>
  </si>
  <si>
    <t>CPS-N-011-2022</t>
  </si>
  <si>
    <t>ORTIZ ALVAREZ</t>
  </si>
  <si>
    <t>JUAN CAMILO</t>
  </si>
  <si>
    <t>LA ESTRELLA</t>
  </si>
  <si>
    <t>ITAGUI-ANTIOQUIA</t>
  </si>
  <si>
    <t>2 AÑOS, 5 MESES Y 24 DIAS</t>
  </si>
  <si>
    <t>PRESTAR LOS SERVICIOS PROFESIONALES EN EL ÁREA JURÍDICA DE LA DIRECCIÓN TERRITORIAL ANDES OCCIDENTALES DE PARQUES NACIONALES NATURALES DE COLOMBIA, CON LA FINALIDAD DE DAR CUMPLIMIENTO A LAS METAS Y OBJETIVOS INSTITUCIONALES Y FORTALECER LA GESTIÓN JURÍDICA ADMINISTRATIVA DE LA ENTIDAD.</t>
  </si>
  <si>
    <t>juridico.ortiza@gmail.com</t>
  </si>
  <si>
    <t>CPS-N-012-2022</t>
  </si>
  <si>
    <t>ESCUDERO MONTOYA</t>
  </si>
  <si>
    <t>SILVIA ELENA</t>
  </si>
  <si>
    <t>BELLO</t>
  </si>
  <si>
    <t>ENVIGADO-ANTIOQUIA</t>
  </si>
  <si>
    <t>TÉCNICA</t>
  </si>
  <si>
    <t>8 AÑOS, 09 MESES</t>
  </si>
  <si>
    <t>PRESTAR SERVICIOS TÉCNICOS Y DE APOYO A LA GESTIÓN ADMINISTRATIVA DEL PARQUE NACIONAL NATURAL LAS ORQUÍDEAS.</t>
  </si>
  <si>
    <t>Silvia06escuderom@yahoo.es</t>
  </si>
  <si>
    <t>PNN LAS ORQUÌDEAS</t>
  </si>
  <si>
    <t>TÉCNICA EN CONTABILIDAD SISTEMATIZADA</t>
  </si>
  <si>
    <t>CPS-N-013-2022</t>
  </si>
  <si>
    <t>PERAFÁN CARDONA</t>
  </si>
  <si>
    <t>GUILLERMO ALBERTO</t>
  </si>
  <si>
    <t>9 AÑOS Y 4 MESES</t>
  </si>
  <si>
    <t>PRESTACIÓN DE SERVICIOS PROFESIONALES PARA BRINDAR APOYO EN LA PARTE ADMINISTRATIVA Y EN EL ÁREA JURÍDICA DE LOS PROCESOS EN GESTIÓN DE LA DIRECCIÓN TERRITORIAL ANDES OCCIDENTALES DE PARQUES NACIONALES NATURALES, CON ÉNFASIS EN EL PROYECTO DE RESTAURACIÓN DEL GOBIERNO NACIONAL</t>
  </si>
  <si>
    <t>g.perafan.cardona@gmail.com</t>
  </si>
  <si>
    <t>CPS-N-014-2022</t>
  </si>
  <si>
    <t>CASTAÑEDA MUÑETON</t>
  </si>
  <si>
    <t>LEIDY YOHANA</t>
  </si>
  <si>
    <t>SANTUARIO</t>
  </si>
  <si>
    <t>SANTUARIO-RISARALDA</t>
  </si>
  <si>
    <t>TECNICA</t>
  </si>
  <si>
    <t>3 AÑOS, 09 MESES</t>
  </si>
  <si>
    <t>PRESTAR LOS SERVICIOS ASISTENCIALES Y DE APOYO A LA GESTIÓN DEL PNN TATAMÁ PARA DESARROLLAR ACTIVIDADES DE SERVICIOS GENERALES, DE LOGÍSTICA PARA EL MANTENIMIENTO DE LA SEDE ADMINISTRATIVA, DE APOYO AL CUMPLIMIENTO DE LAS FUNCIONES DEL EQUIPO DEL ÁREA PROTEGIDA Y SE MANTENGA UNA BUENA IMAGEN INSTITUCIONAL.</t>
  </si>
  <si>
    <t>leidycasta_592@hotmail.com</t>
  </si>
  <si>
    <t>TECNICO PROFESIONAL ADMINISTRACION AGROPECUARIA</t>
  </si>
  <si>
    <t>CPS-N-015-2022</t>
  </si>
  <si>
    <t xml:space="preserve"> COSSIO MONTOYA </t>
  </si>
  <si>
    <t>NESTOR OSVALDO</t>
  </si>
  <si>
    <t>MEDELLÍN</t>
  </si>
  <si>
    <t>URRAO- ANTIOQUIA</t>
  </si>
  <si>
    <t>BACHILLER TECNICO</t>
  </si>
  <si>
    <t>4 AÑOS 8 MES 20 DIAS</t>
  </si>
  <si>
    <t>PRESTAR LOS SERVICIOS OPERATIVOS PARA EL APOYO DE ACTIVIDADES DE REFORESTACIÓN AL INTERIOR DEL AP Y EN SU ZONA ALEDAÑA, MANTENIMIENTO DE INFRAESTRUCTURAS Y MULARES, APOYO EN RECORRIDOS DE PVC CONFORME A LAS NECESIDADES QUE SE ESTABLEZCAN, PRINCIPALMENTE EN LA VEREDA CALLES (MUNICIPIO DE URRAO)</t>
  </si>
  <si>
    <t>cossiomontoya@hotmail.com</t>
  </si>
  <si>
    <t>BACHILLER TECNICO PREFECIONAL AGROPERIO</t>
  </si>
  <si>
    <t>CPS-N-016-2022</t>
  </si>
  <si>
    <t xml:space="preserve"> CORREA ZAPATA</t>
  </si>
  <si>
    <t>YESSICA</t>
  </si>
  <si>
    <t>VALDIVIA</t>
  </si>
  <si>
    <t>YAURAL-ANTIOQUIA</t>
  </si>
  <si>
    <t>4 AÑOS, 5 MES ES Y 24 DÍAS</t>
  </si>
  <si>
    <t>PRESTACIÓN DE SERVICIOS TÉCNICOS Y DE APOYO A LA GESTIÓN ADMINISTRATIVA EN EL CUMPLIMIENTO DE LAS ACTIVIDADES DE LA CADENA PRESUPUESTAL Y DE APOYO AL PROCESO CONTRACTUAL DE LA DIRECCIÓN TERRITORIAL ANDES OCCIDENTALES</t>
  </si>
  <si>
    <t>Ycorreaz020893@hotmail.com</t>
  </si>
  <si>
    <t>TECNÓLOGA EN GESTIÓN DOCUMENTAL</t>
  </si>
  <si>
    <t>CPS-N-017-2022</t>
  </si>
  <si>
    <t>BULA MADERA</t>
  </si>
  <si>
    <t>CERETÈ</t>
  </si>
  <si>
    <t>MONTERIA, CORDOBA</t>
  </si>
  <si>
    <t>3 AÑOS, 2 MESES Y 15 DIAS</t>
  </si>
  <si>
    <t>PRESTACIÓN DE SERVICIOS PROFESIONALES, EN LOS PROCESOS JURÍDICOS RELACIONADOS PRINCIPALMENTE CON EL USO, REGULACIÓN Y APROVECHAMIENTO DE LOS RECURSOS NATURALES DE LA DIRECCIÓN TERRITORIAL ANDES OCCIDENTALES Y SUS ÁREAS ADSCRITAS.</t>
  </si>
  <si>
    <t>josebula2011@gmail.com</t>
  </si>
  <si>
    <t>CPS-N-018-2022</t>
  </si>
  <si>
    <t>MONTOYA OSORIO</t>
  </si>
  <si>
    <t>ELISABET</t>
  </si>
  <si>
    <t>URRAO, ANTIOQUIA</t>
  </si>
  <si>
    <t>OPERARIO</t>
  </si>
  <si>
    <t>1 AÑO, 4 MESES Y 29 DIAS</t>
  </si>
  <si>
    <t>PRESTAR LOS SERVICIOS ASISTENCIALES PARA EL APOYO DE ACTIVIDADES DE REFORESTACIÓN AL INTERIOR DEL AP Y EN SU ZONA ALEDAÑA, MANTENIMIENTO DE INFRAESTRUCTURAS Y MULARES, APOYO EN RECORRIDOS DE PVC CONFORME A LAS NECESIDADES QUE SE ESTABLEZCAN, PRINCIPALMENTE EN EL SECTOR CRUCES, VEREDA CALLES (MUNICIPIO DE URRAO).</t>
  </si>
  <si>
    <t>melisabet.p.montoya@gmail.com</t>
  </si>
  <si>
    <t>EXPERIENCIA EN LABORES DE CAMPO</t>
  </si>
  <si>
    <t>CPS-N-019-2022</t>
  </si>
  <si>
    <t>NAVARRO INSUASTY</t>
  </si>
  <si>
    <t>JAIRO ALBERTO</t>
  </si>
  <si>
    <t>YACUANQUER</t>
  </si>
  <si>
    <t>YACUANQUER-NARIÑO</t>
  </si>
  <si>
    <t>BACHILLER AGROPECUARIO</t>
  </si>
  <si>
    <t>16 AÑOS, 7 MESES Y 14 DÍAS</t>
  </si>
  <si>
    <t>PRESTACIÓN DE SERVICIOS OPERATIVOS PARA APOYAR LA IMPLEMENTACIÓN DE LA ESTRATEGIA DE RESTAURACIÓN ECOLÓGICA Y ACTIVIDADES CONTEMPLADAS EN EL PROTOCOLO DE PVC DEL SANTUARIO DE FLORA Y FAUNA GALERAS – EN EL MUNICIPIO DE YACUANQUER Y ZONAS DE INFLUENCIA</t>
  </si>
  <si>
    <t>Jaironavarro0875@gmail.com</t>
  </si>
  <si>
    <t>CPS-N-020-2022</t>
  </si>
  <si>
    <t>GUZMAN SANTA</t>
  </si>
  <si>
    <t>FARLEY DE JESUS</t>
  </si>
  <si>
    <t>ITAGÜÍ</t>
  </si>
  <si>
    <t>MEDELLIN-ANTIOQUIA</t>
  </si>
  <si>
    <t>5 AÑOS, 8 MESES Y 24 DÍAS</t>
  </si>
  <si>
    <t>PRESTACIÓN DE SERVICIOS PROFESIONALES Y DE APOYO A LA GESTIÓN PARA BRINDAR SOPORTE TÉCNICO ESPECIALIZADO EN LA PLATAFORMA TECNOLÓGICA DE LA DIRECCIÓN TERRITORIAL ANDES OCCIDENTALES EN COORDINACIÓN CON NIVEL CENTRAL</t>
  </si>
  <si>
    <t>farleygs@gmail.com</t>
  </si>
  <si>
    <t>CPS-N-021-2022</t>
  </si>
  <si>
    <t>PINO LORENZANA</t>
  </si>
  <si>
    <t>PATRICIA</t>
  </si>
  <si>
    <t>URRAO</t>
  </si>
  <si>
    <t>1 AÑO, 7 MESES Y 21 DIAS</t>
  </si>
  <si>
    <t>lorenzanapinito3004@gmail.com</t>
  </si>
  <si>
    <t>EXPERIENCIA ESPECIFICA EN MONTAJE Y MANEJO DE CARGA</t>
  </si>
  <si>
    <t>CPS-N-022-2022</t>
  </si>
  <si>
    <t>BEDOYA ZULUAGA</t>
  </si>
  <si>
    <t>FELIPE ALBERTO</t>
  </si>
  <si>
    <t>MANIZALES, CALDAS</t>
  </si>
  <si>
    <t>ESPECIALIZACION TECNOLOGICA EN GESTION AMBIENTAL</t>
  </si>
  <si>
    <t>11 AÑOS, 4 MESES Y 8 DIAS</t>
  </si>
  <si>
    <t>PRESTAR SERVICIOS PROFESIONALES Y DE APOYO A LA DIRECCIÓN TERRITORIAL ANDES OCCIDENTALES PARA LA ORIENTACIÓN Y APOYO EN LA IMPLEMENTACIÓN DE ESTRATEGIAS DE CONSERVACIÓN EN SUS ÁREAS PROTEGIDAS ADSCRITAS Y ZONA DE INFLUENCIA CON ÉNFASIS EN EL CUMPLIMIENTO DE LA META NACIONAL PRIORIZADA DE SIEMBRA DE INDIVIDUOS.</t>
  </si>
  <si>
    <t>felipebed@gmail.com</t>
  </si>
  <si>
    <t>CPS-N-023-2022</t>
  </si>
  <si>
    <t>JIMENEZ LOPEZ</t>
  </si>
  <si>
    <t>DILMER FELIPE</t>
  </si>
  <si>
    <t>PUEBLO RICO</t>
  </si>
  <si>
    <t>1 AÑO, 3 MESES, 2 DIAS</t>
  </si>
  <si>
    <t>PRESTACIÓN DE SERVICIOS OPERATIVOS Y DE APOYO A LA GESTIÓN DEL PNN TATAMÁ PARA LA REALIZACIÓN DE ACTIVIDADES Y DE LOS INFORMES DE SEGUIMIENTO DE PREVENCIÓN, VIGILANCIA Y CONTROL, ACCIONES DE MONITOREO DE ESPECIES Y EDUCACIÓN AMBIENTAL Y ECOTURISMO.</t>
  </si>
  <si>
    <t>dilmerfelipe@gmail.com</t>
  </si>
  <si>
    <t>BACHILLER TECNICO ESPECIALIDAD AGROPECUARIA</t>
  </si>
  <si>
    <t>CPS-N-024-2022</t>
  </si>
  <si>
    <t>PISSO FLOREZ</t>
  </si>
  <si>
    <t xml:space="preserve">GUSTAVO ADOLFO </t>
  </si>
  <si>
    <t>ESPECIALIZACION TECNOLOGICA EN IMPLEMENTACION SISTEMA DE INFORMACION GEOGRAFICA</t>
  </si>
  <si>
    <t>7 AÑOS, 7 MESES</t>
  </si>
  <si>
    <t>PRESTACIÓN DE SERVICIOS PROFESIONALES PARA EL APOYO A LA GESTIÓN DE ACTIVIDADES DE CONSERVACIÓN DE LA BIODIVERSIDAD, MONITOREO E INVESTIGACIÓN DE LOS VALORES OBJETO DE CONSERVACIÓN DEL PARQUE NACIONAL NATURAL PURACÉ EN EL MARCO DEL PLAN DE ACCIÓN ANUAL 2022 Y EL PLAN DE MANEJO DEL ÁREA PROTEGIDA.</t>
  </si>
  <si>
    <t>tapiflo@gmail.com</t>
  </si>
  <si>
    <t>CPS-N-025-2022</t>
  </si>
  <si>
    <t>MOSQUERA BUENAÑOS</t>
  </si>
  <si>
    <t>JOSE OCTAVIANO</t>
  </si>
  <si>
    <t>TADO</t>
  </si>
  <si>
    <t>5 AÑOS, 6 MESES Y 1 DIA</t>
  </si>
  <si>
    <t>PRESTACIÓN DE SERVICIOS OPERATIVOS Y DE APOYO A LA GESTIÓN DEL PNN TATAMÁ PARA REALIZAR ACTIVIDADES DE SEGUIMIENTO A LOS PLANES DE TRABAJO SUSCRITOS CON LAS COMUNIDADES ÉTNICAS EN ZONA DE COLINDANCIA DEL ÁREA PROTEGIDA.</t>
  </si>
  <si>
    <t>octaviano1979@gmail.com</t>
  </si>
  <si>
    <t>TECNOLOGO EN PRODUCCION MABIENTAL</t>
  </si>
  <si>
    <t>CPS-N-026-2022</t>
  </si>
  <si>
    <t>ATILLO PAYA</t>
  </si>
  <si>
    <t>LIDA ESPERANZA</t>
  </si>
  <si>
    <t>3 AÑOS, 11 MESES Y 25 DIAS</t>
  </si>
  <si>
    <t>PRESTACIÓN DE SERVICIOS OPERATIVOS DE APOYO A LA GESTIÓN, EN EL PNN NEVADO DEL HUILA DESARROLLANDO ACCIONES DIRECCIONADAS A GESTIONAR EL BUEN RELACIONAMIENTO COMUNITARIO A TRAVÉS DEL PROCESO DE IMPLEMENTACIÓN DE LAS ESTRATEGIAS ESPECIALES DE MANEJO EN EL MARCO DEL REM CON LA COMUNIDAD INDÍGENA DE GAITANIA-TOLIMA, GARANTIZANDO ASÍ EL ENLACE CON LA COMUNIDAD NASA Y LA PRESENCIA INSTITUCIONAL EN EL TERRITORIO COMPARTIDO, DESARROLLANDO A SU VEZ ACTIVIDADES DE PREVENCIÓN, VIGILANCIA Y CONTROL.</t>
  </si>
  <si>
    <t>lidaatillo307@gmail.com</t>
  </si>
  <si>
    <t>PNN NEVADO DEL HUILA</t>
  </si>
  <si>
    <t>CPS-N-027-2022</t>
  </si>
  <si>
    <t>CARTAGENA CASTRO</t>
  </si>
  <si>
    <t>JOSE HILARIO</t>
  </si>
  <si>
    <t>URRAO-ANTIOQUIA</t>
  </si>
  <si>
    <t>EXPERTO LOCAL EN LABORES DE CAMPO</t>
  </si>
  <si>
    <t>1 AÑO, 5 MESES Y 9 DÍAS</t>
  </si>
  <si>
    <t>PRESTAR LOS SERVICIOS ASISTENCIALES PARA EL APOYO DE ACTIVIDADES DE REFORESTACIÓN AL INTERIOR DEL AP Y EN SU ZONA ALEDAÑA, MANTENIMIENTO DE INFRAESTRUCTURAS Y MULARES, APOYO EN RECORRIDOS DE PVC CONFORME A LAS NECESIDADES QUE SE ESTABLEZCAN, PRINCIPALMENTE EN LA VEREDA VENADOS (MUNICIPIO DE FRONTINO</t>
  </si>
  <si>
    <t>johicaca2020@gmail.com</t>
  </si>
  <si>
    <t>PRIMARIA</t>
  </si>
  <si>
    <t>CPS-N-028-2022</t>
  </si>
  <si>
    <t>BETANCUR LOAIZA</t>
  </si>
  <si>
    <t>JEFERSON</t>
  </si>
  <si>
    <t>NORCASIA</t>
  </si>
  <si>
    <t>SAMANA-CALDAS</t>
  </si>
  <si>
    <t>7 MESES Y 12 DIAS</t>
  </si>
  <si>
    <t>PRESTAR LOS SERVICIOS OPERATIVOS PARA DESARROLLAR LABORES DE CAMPO EN RESTAURACIÓN ECOLÓGICA Y EN CONTROL DE PRESIONES SOBRE EL MEDIO NATURAL Y LOS VALORES OBJETO DE CONSERVACIÓN EN EL PARQUE NACIONAL NATURAL SELVA DE FLORENCIA, TENDIENTES A MINIMIZAR LOS IMPACTOS POR USO Y OCUPACIÓN</t>
  </si>
  <si>
    <t>jeffesonbetancurl@gmail.com</t>
  </si>
  <si>
    <t>PNN SELVA DE FLORENCIA</t>
  </si>
  <si>
    <t>CPS-N-029-2022</t>
  </si>
  <si>
    <t>ARAGONEZ SUAREZ</t>
  </si>
  <si>
    <t>RONALD LEANDRO</t>
  </si>
  <si>
    <t>IQUIRA</t>
  </si>
  <si>
    <t>IQUIRA-HUILA</t>
  </si>
  <si>
    <t>TECNÓLOGO</t>
  </si>
  <si>
    <t>8 AÑOS Y 5 MESES</t>
  </si>
  <si>
    <t>PRESTACIÓN DE SERVICIOS OPERATIVOS Y DE APOYO A LA GESTIÓN EN LA EJECUCIÓN DEL PROGRAMA DE PREVENCIÓN, VIGILANCIA Y CONTROL DEL PNN NEVADO DEL HUILA, CON MIRAS A CONTRIBUIR EN LA CONSERVACIÓN Y PROTECCIÓN DE LOS VALORES OBJETO DE CONSERVACIÓN DEL ÁREA PROTEGIDA EN LOS MUNICIPIOS DE TERUEL, IQUIRA Y SANTA MARÍA.</t>
  </si>
  <si>
    <t>Ronaldnico34@gmail.com</t>
  </si>
  <si>
    <t>TECNÓLOGO EN GESTIÓN DE RECURSOS NATURALES</t>
  </si>
  <si>
    <t>CPS-N-030-2022</t>
  </si>
  <si>
    <t>JOSÉ JACOB</t>
  </si>
  <si>
    <t>1 AÑO, 5 MESES Y 8 DIAS</t>
  </si>
  <si>
    <t>2000josemontoya@gmail.com</t>
  </si>
  <si>
    <t>CPS-N-031-2022</t>
  </si>
  <si>
    <t>TUTISTAR</t>
  </si>
  <si>
    <t>OLMER HENRY</t>
  </si>
  <si>
    <t>SANDONA</t>
  </si>
  <si>
    <t>2 AÑOS, 2 MESES Y 16 DIAS</t>
  </si>
  <si>
    <t>PRESTACIÓN DE SERVICIOS OPERATIVOS PARA APOYAR LA IMPLEMENTACIÓN DE LA ESTRATEGIA DE RESTAURACIÓN ECOLÓGICA Y ACTIVIDADES CONTEMPLADAS EN EL PROTOCOLO DE PVC DEL SANTUARIO DE FLORA Y FAUNA GALERAS – EN EL MUNICIPIO DE SANDONA Y ZONAS DE INFLUENCIA.</t>
  </si>
  <si>
    <t>Olmertutistar6@gmail.com</t>
  </si>
  <si>
    <t>CPS-N-032-2022</t>
  </si>
  <si>
    <t xml:space="preserve"> LOPEZ MESIAS</t>
  </si>
  <si>
    <t>PASTO, NARIÑO</t>
  </si>
  <si>
    <t>7 AÑOS, 11 MESES Y 21 DIAS</t>
  </si>
  <si>
    <t>CONTRATO DE PRESTACIÓN DE SERVICIOS OPERATIVOS PARA REALIZAR EL APOYO EN LA IMPLEMENTACIÓN DEL PROTOCOLO DE PREVENCIÓN, MANEJO Y CONTROL DE LA ESPECIE INVASORA CROCOSMIA X CROCOMIIFLORA, Y DEMÁS ACTIVIDADES OPERATIVAS QUE SE REQUIERAN EN LA IMPLEMENTACIÓN DE LAS LÍNEAS PRIORIZADAS EN EL INSTRUMENTO DE PLANEACIÓN.</t>
  </si>
  <si>
    <t>jlopezm2684@gmail.com</t>
  </si>
  <si>
    <t>CPS-N-033-2022</t>
  </si>
  <si>
    <t>RAMIREZ BERMUDEZ</t>
  </si>
  <si>
    <t>CARLOS JULIO</t>
  </si>
  <si>
    <t>APIA</t>
  </si>
  <si>
    <t>BACHILER ACADEMICO</t>
  </si>
  <si>
    <t>4 AÑOS, 2 MESES Y 17 DIAS</t>
  </si>
  <si>
    <t>PRESTACIÓN DE SERVICIOS OPERATIVOS Y DE APOYO A LA GESTIÓN DEL PNN TATAMÁ, PARA LA REALIZACIÓN DE ACTIVIDADES DE PREVENCIÓN, VIGILANCIA Y CONTROL EN ÁREAS ADMINISTRADAS CON PRESIÓN, APOYO EN EL MONITOREO E INVESTIGACIÓN DE ESPECIES, EDUCACIÓN AMBIENTAL Y ECOTURISMO.</t>
  </si>
  <si>
    <t>carlosjuliorb19@gmail.com</t>
  </si>
  <si>
    <t>CPS-N-034-2022</t>
  </si>
  <si>
    <t>CARDONA BETANCUR</t>
  </si>
  <si>
    <t>SEBASTIAN</t>
  </si>
  <si>
    <t>5 AÑOS, 7 MESES Y 21DIAS</t>
  </si>
  <si>
    <t>PRESTACIÓN DE SERVICIOS PROFESIONALES Y DE APOYO A LA GESTIÓN PARA LA FORMULACIÓN DEL PROGRAMA DE RESTAURACIÓN ECOLÓGICA DEL PNN LOS NEVADOS, SU IMPLEMENTACIÓN EN EL CORTO PLAZO, LA COORDINACIÓN DEL PLAN DE PROPAGACIÓN DE VIVEROS Y DE LA ESTRATEGIA DE USO, OCUPACIÓN Y TENENCIA DEL ÁREA PROTEGIDA.</t>
  </si>
  <si>
    <t>sebas.cardonab@hotmail.com</t>
  </si>
  <si>
    <t>CPS-N-035-2022</t>
  </si>
  <si>
    <t>DIAZ IMBACHI</t>
  </si>
  <si>
    <t>JESUS DAVID</t>
  </si>
  <si>
    <t>PALESTINA</t>
  </si>
  <si>
    <t>6 AÑOS, 9 MESE Y 15 DIAS</t>
  </si>
  <si>
    <t>CONTRATO DE PRESTACIÓN DE SERVICIOS DE APOYO A LA GESTIÓN PARA EL MONITOREO DE LOS 9 VALORES OBJETOS DE CONSERVACIÓN (VOC) DEL ÁREA PROTEGIDA, INCLUYENDO EL OSO DE ANTEOJOS, MEDIANTE LA PRESTACIÓN DE SERVICIOS TÉCNICOS, CON EL FIN DE GENERAR LA LÍNEA DE BASE DE LOS MISMOS, ASÍ COMO APOYAR LA IMPLEMENTACIÓN DEL PLAN DE ORDENAMIENTO ECOTURÍSTICO (POE) Y EL PORTAFOLIO DE INVESTIGACIONES.</t>
  </si>
  <si>
    <t>Jesusdaviddiaz.n.v@gmail.com</t>
  </si>
  <si>
    <t>PNN CUEVA DE LOS GUÀCHAROS</t>
  </si>
  <si>
    <t>BILOGO</t>
  </si>
  <si>
    <t>CPS-N-036-2022</t>
  </si>
  <si>
    <t>TORRES DE SOLANO</t>
  </si>
  <si>
    <t>JULIETA</t>
  </si>
  <si>
    <t>21 AÑOS, 1 MES Y 6 DIAS</t>
  </si>
  <si>
    <t>PRESTAR SERVICIOS TÉCNICOS DE APOYO A LA GESTIÓN DE LA DIRECCIÓN TERRITORIAL ANDES OCCIDENTALES, EN EL ÁREA ADMINISTRATIVA Y FINANCIERA EN EL PROCESO ESTRATÉGICO DE LOS RECURSOS FÍSICOS DE LAS ÁREAS ADSCRITAS Y LA DTAO.</t>
  </si>
  <si>
    <t>Jtorres.dtao@gmail.com</t>
  </si>
  <si>
    <t>TECNICO EN SISTEMAS</t>
  </si>
  <si>
    <t>CPS-N-037-2022</t>
  </si>
  <si>
    <t>PINEDA ZAMBRANO</t>
  </si>
  <si>
    <t>RUTH ALCIRA</t>
  </si>
  <si>
    <t>GUALMATAN</t>
  </si>
  <si>
    <t>ESPECIALIZACION EN GESTION AMBIENTAL LOCAL</t>
  </si>
  <si>
    <t>13 AÑOS, 3 MESES Y 24 DIAS</t>
  </si>
  <si>
    <t>PRESTACIÓN DE SERVICIOS PROFESIONALES PARA APOYAR LOS PROCESOS DE ORDENAMIENTO Y DE RELACIONAMIENTO CON COMUNIDADES ÉTNICAS Y CAMPESINAS DEL ÁREA DE INFLUENCIA DEL PNN TATAMÁ CON EL FIN DE MEJORAR LA GESTIÓN Y SU MANEJO.</t>
  </si>
  <si>
    <t>ruthalcirapineda@gmail.com</t>
  </si>
  <si>
    <t>INGENEIRIA AGROFORESTAL</t>
  </si>
  <si>
    <t>CPS-N-038-2022</t>
  </si>
  <si>
    <t>CRUZ APACHE</t>
  </si>
  <si>
    <t>ROBINSON ARMANDO</t>
  </si>
  <si>
    <t>SANTA MARIA</t>
  </si>
  <si>
    <t>4 AÑOS, 8 MESES Y 3 DIAS</t>
  </si>
  <si>
    <t>PRESTACIÓN DE SERVICIOS TÉCNICOS Y APOYO A LA GESTIÓN DEL PNN NEVADO DEL HUILA, PARA EL DESARROLLO DE ACTIVIDADES EN CAMPO, ACCIONES DE RESTAURACIÓN ECOLÓGICA, ASISTENCIA EN GEORREFERENCIACIÓN, ACOMPAÑAMIENTO EN SIEMBRAS, MANTENIMIENTO DE INDIVIDUOS Y CONCEPTOS TÉCNICOS DE ZONAS A INTERVENIR EN LAS ZONAS DE SANTA MARÍA HUILA Y PLANADAS TOLIMA, DENTRO DEL PLAN NACIONAL DE RESTAURACIÓN ECOLÓGICA 2022, EN EL MARCO DE REACTIVACIÓN ECONÓMICA DEL GOBIERNO NACIONAL.</t>
  </si>
  <si>
    <t>blaijo103@gmail.com</t>
  </si>
  <si>
    <t>TECNICO EN CONSTRUCCION Y REPARACION DE DRONES</t>
  </si>
  <si>
    <t>CPS-N-039-2022</t>
  </si>
  <si>
    <t>DURANGO VARGAS</t>
  </si>
  <si>
    <t>JOSE ALIRIO</t>
  </si>
  <si>
    <t>1 AÑO, 7 MESES Y 11 DIAS</t>
  </si>
  <si>
    <t>PRESTAR LOS SERVICIOS ASISTENCIALES PARA EL APOYO DE ACTIVIDADES DE REFORESTACIÓN AL INTERIOR DEL AP Y EN SU ZONA ALEDAÑA, MANTENIMIENTO DE INFRAESTRUCTURAS Y MULARES, APOYO EN RECORRIDOS DE PVC CONFORME A LAS NECESIDADES QUE SE ESTABLEZCAN, PRINCIPALMENTE EN LA VEREDA VENADOS (MUNICIPIO DE FRONTINO)</t>
  </si>
  <si>
    <t>adurango181@gmail.com</t>
  </si>
  <si>
    <t>CPS-N-040-2022</t>
  </si>
  <si>
    <t>ESTRELLA VILLOTA</t>
  </si>
  <si>
    <t>WILSON OSWALDO</t>
  </si>
  <si>
    <t>CONSACA</t>
  </si>
  <si>
    <t>CONSACA-NARIÑO</t>
  </si>
  <si>
    <t>4 AÑOS, 9 MESES Y 4 DÍAS</t>
  </si>
  <si>
    <t>PRESTACIÓN DE SERVICIOS OPERATIVOS PARA LA IMPLEMENTACIÓN DEL PROTOCOLO DE PVC Y PRESENCIA INSTITUCIONAL EN LAS CABAÑAS DEL SFF GALERAS</t>
  </si>
  <si>
    <t>Oswaldoestrella849@gmai.com</t>
  </si>
  <si>
    <t>TÉCNICO CONTABLE</t>
  </si>
  <si>
    <t>CPS-N-041-2022</t>
  </si>
  <si>
    <t>MUÑOZ ARCOS</t>
  </si>
  <si>
    <t>WILFER ALDIVEY</t>
  </si>
  <si>
    <t>TABLÓN</t>
  </si>
  <si>
    <t>EL TABLON -NARIÑO</t>
  </si>
  <si>
    <t>3 AÑOS, 7 MESES Y 16 DÍAS</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</si>
  <si>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LOS MUNICIPIOS DE SAN BERNARDO Y EL TABLÓN DE GÓMEZ EN EL DEPARTAMENTO DE NARIÑO</t>
  </si>
  <si>
    <t>munozwilfer@gmail.com</t>
  </si>
  <si>
    <t>TECNÓLOGO EN SANEAMIENTO AMBIENTAL</t>
  </si>
  <si>
    <t>CPS-N-042-2022</t>
  </si>
  <si>
    <t>PARRA ALARCÓN</t>
  </si>
  <si>
    <t>KAROL</t>
  </si>
  <si>
    <t>IQUIRA-HULA</t>
  </si>
  <si>
    <t>13 AÑOS, 5 MESES Y 5 DÍAS</t>
  </si>
  <si>
    <t>PRESTACIÓN DE SERVICIOS TÉCNICOS Y DE APOYO A LA GESTIÓN PARA LA EJECUCIÓN DEL PLAN CONJUNTO DE RECUPERACIÓN, MANEJO Y CONSERVACIÓN DEL PNN LOS NEVADOS CON ÉNFASIS EN LOS PILARES DE AUTORIDAD AMBIENTAL, GOBERNANZA Y SEGUIMIENTO; A PARTIR DEL TRABAJO ARTICULADO CON ORGANIZACIONES, INSTITUCIONES Y CADENAS DE VALOR, EN CUMPLIMIENTO DEL FALLO DE TUTELA QUE DECLARA AL PNN LOS NEVADOS COMO SUJETO DE DERECHOS.</t>
  </si>
  <si>
    <t>tarpeya2530@gmail.com</t>
  </si>
  <si>
    <t>TECNÓLOGO AMBIENTAL</t>
  </si>
  <si>
    <t>CPS-N-043-2022</t>
  </si>
  <si>
    <t>BENAVIDEZ MORILLO</t>
  </si>
  <si>
    <t>SILVANA MARCELA</t>
  </si>
  <si>
    <t>POPAYÀN</t>
  </si>
  <si>
    <t>ORITO PUTUMAYO</t>
  </si>
  <si>
    <t>ESPECIALIZACION EN MEMORIA COLIECTIVA,DERECHOS HUMANOS RESISTENCIAS</t>
  </si>
  <si>
    <t>4 AÑOS, 8 MESES Y 11 DIAS</t>
  </si>
  <si>
    <t>PRESTACIÓN DE SERVICIOS PROFESIONALES Y DE APOYO A LA COORDINACIÓN TÉCNICA DE LAS ACCIONES QUE SE ADELANTEN EN EL MARCO DE ESTRATEGIAS ESPECIALES DE MANEJO CON LOS RESGUARDOS RELACIONADOS CON EL PNN NEVADO DEL HUILA APORTANDO AL RELACIONAMIENTO CON COMUNIDADES INDÍGENAS, A LA DISMINUCIÓN DE LAS PRESIONES Y AMENAZAS QUE AFECTAN EL ÁREA PROTEGIDA Y A LA COORDINACIÓN DE ACCIONES CON ALIADOS ESTRATÉGICOS.</t>
  </si>
  <si>
    <t>librosyanotaciones@gmail.com</t>
  </si>
  <si>
    <t>ANTROPOLOGA, ESPECIALISTA EN MEMORIAS COLECTIVAS,DERECHOS HUMANOS Y RESISTENCIAS</t>
  </si>
  <si>
    <t>CPS-N-044-2022</t>
  </si>
  <si>
    <t>HERNANDEZ CALDAS</t>
  </si>
  <si>
    <t>MARIO ALEJANDRO</t>
  </si>
  <si>
    <t>BOGOTÀ</t>
  </si>
  <si>
    <t>2 AÑOS, 7 MESES Y 22 DIAS</t>
  </si>
  <si>
    <t>PRESTACIÓN DE SERVICIOS TÉCNICOS Y DE APOYO A LA GESTIÓN PARA LA EJECUCIÓN DEL PLAN DE MANEJO DEL PNN LOS NEVADOS A PARTIR DEL APORTE EN LA IMPLEMENTACIÓN DEL PROGRAMA DE INVESTIGACIÓN Y MONITOREO, ESPECÍFICAMENTE EN EL COMPONENTE ASOCIADO AL MONITOREO DE IMPACTOS POR LA ACTIVIDAD ECOTURÍSTICA, PROMOVIENDO ACCIONES CONTENIDAS EN EL PLAN DE ORDENAMIENTO ECOTURÍSTICO QUE CONLLEVEN AL CONTROL DE PRESIONES DERIVADAS DE LA OPERACIÓN ECOTURÍSTICA.</t>
  </si>
  <si>
    <t>mhernandezc2205@gmail.com</t>
  </si>
  <si>
    <t>CPS-N-045-2022</t>
  </si>
  <si>
    <t>SÁENZ MENESES</t>
  </si>
  <si>
    <t>JUAN SEBASTIÁN</t>
  </si>
  <si>
    <t>2 AÑOS, 5 MESES Y 8 DIAS</t>
  </si>
  <si>
    <t>PRESTACIÓN DE SERVICIOS OPERATIVOS Y DE APOYO A LA GESTIÓN EN EL PROGRAMA DE LA ESTRATEGIA DE COMUNICACIÓN Y EDUCACIÓN AMBIENTAL, PARA EL DESARROLLO DE LA VALORACIÓN SOCIAL DEL TERRITORIO, COMO UNA ESTRATEGIA DE CONSERVACIÓN DE LOS RECURSOS Y PROTECCIÓN DE LOS VALORES OBJETO DE CONSERVACIÓN EN LA EJECUCIÓN DEL PROGRAMA DE PREVENCIÓN, VIGILANCIA Y CONTROL DEL PNN NEVADO DEL HUILA.</t>
  </si>
  <si>
    <t>jusaenzm@gmail.com</t>
  </si>
  <si>
    <t>COMUNICADOR SOCIAL Y PERIODISTA</t>
  </si>
  <si>
    <t>CPS-N-046-2022</t>
  </si>
  <si>
    <t>STEPHANI</t>
  </si>
  <si>
    <t>3 AÑOS Y 3 MESES</t>
  </si>
  <si>
    <t>PRESTACIÓN DE SERVICIOS TÉCNICOS Y DE APOYO A LA GESTIÓN PARA LA EJECUCIÓN DEL PLAN DE MANEJO DEL PNN LOS NEVADOS EN SUS COMPONENTES DE ORDENAMIENTO, ECOTURISMO, CONTROL Y VIGILANCIA, GESTIÓN DEL RIESGO, USO, OCUPACIÓN Y TENENCIA, CONTRIBUYENDO CON ELLO A LA IMPLEMENTACIÓN DEL PLAN CONJUNTO DE RECUPERACIÓN, MANEJO Y CONSERVACIÓN QUE ORDENÓ LA SENTENCIA QUE DECLARÓ EL PARQUE COMO SUJETO DE DERECHOS.</t>
  </si>
  <si>
    <t>stefaramostorres@gmail.com</t>
  </si>
  <si>
    <t>TECNOLOGA EN GESTION DEL TURISMO SOTENIBLE</t>
  </si>
  <si>
    <t>CPS-N-047-2022</t>
  </si>
  <si>
    <t xml:space="preserve">TRUJILLO PENAGOS </t>
  </si>
  <si>
    <t>BETULIA</t>
  </si>
  <si>
    <t>1 AÑO, 3 MESES, 9 DIAS</t>
  </si>
  <si>
    <t>PRESTAR SERVICIOS TÉCNICOS Y DE APOYO A LA GESTIÓN, EN EL DESARROLLO DE ACTIVIDADES TENDIENTES A GENERAR PROCESOS DE RESTAURACIÓN ECOLÓGICA PARTICIPATIVA AL INTERIOR DEL AP Y EN SU ZONA ALEDAÑA SOPORTADOS CON INFORMES MENSUALES Y/O TRIMESTRALES SEGÚN SE REQUIERA Y APOYANDO AL EQUIPO DEL PROYECTO PARA EL CORRECTO CUMPLIMIENTO DE LAS ACTIVIDADES PLANTEADAS EN EL PLAN DE TRABAJO, PRINCIPALMENTE EN EL SECTOR DE CALLES, MUNICIPIO DE URRAO</t>
  </si>
  <si>
    <t>Lufer707@hotmail.com</t>
  </si>
  <si>
    <t>INGENEIRIA AMBIENTAL</t>
  </si>
  <si>
    <t>CPS-N-048-2022</t>
  </si>
  <si>
    <t xml:space="preserve"> VÍA</t>
  </si>
  <si>
    <t>LUDY MILEN</t>
  </si>
  <si>
    <t>BELALCAZAR</t>
  </si>
  <si>
    <t>PAEZ</t>
  </si>
  <si>
    <t>1 AÑO, 7 MESES</t>
  </si>
  <si>
    <t>PRESTACIÓN DE SERVICIOS COMO OPERARIO Y DE APOYO A LA GESTIÓN EN LA IMPLEMENTACIÓN DEL PROTOCOLO DE PREVENCIÓN, VIGILANCIA Y CONTROL, APOYO EN LAS ACTIVIDADES DE RELACIONAMIENTO, PARTICIPACIÓN COMUNITARIA Y CONTROL DEL TERRITORIO ENTRE EL PNN NEVADO DEL HUILA Y LAS COMUNIDADES DE LOS RESGUARDOS INDÍGENAS TRASLAPADOS EN EL ÁREA PROTEGIDA.</t>
  </si>
  <si>
    <t>Ludymilena212@gmail.com</t>
  </si>
  <si>
    <t>TECNICO EN MANEJO MABIENTAL</t>
  </si>
  <si>
    <t>CPS-N-049-2022</t>
  </si>
  <si>
    <t xml:space="preserve"> CALLEJAS MORENO</t>
  </si>
  <si>
    <t>DANIEL RICARDO</t>
  </si>
  <si>
    <t>ESPECIALIZACION PENAL Y CRIMINOLOGIA</t>
  </si>
  <si>
    <t>9 AÑOS, 7 MESES Y 26 DIAS</t>
  </si>
  <si>
    <t>PRESTAR SERVICIOS PROFESIONALES EN EL ÁREA JURÍDICA DE LOS PROCESOS RELACIONADOS CON EL USO, REGULACIÓN, MESAS DE CONCERTACIÓN, CONVENIOS, SEGUIMIENTO CONTRACTUAL AL ECOTURISMO, TUTELAS Y ÓRDENES JUDICIALES DE LA DTAO Y SUS ÁREAS PROTEGIDAS ADSCRITAS CON ÉNFASIS EN EL EJE CAFETERO.</t>
  </si>
  <si>
    <t>demil278@gmail.com</t>
  </si>
  <si>
    <t>CPS-N-050-2022</t>
  </si>
  <si>
    <t>URBANO ANACONA</t>
  </si>
  <si>
    <t>LEONARDO FABIO</t>
  </si>
  <si>
    <t>PITALITO</t>
  </si>
  <si>
    <t>2 AÑOS, 10 MESES Y 20 DIAS</t>
  </si>
  <si>
    <t>PRESTAR LOS SERVICIOS OPERATIVOS DE APOYO A LA GESTIÓN, EN EL EJERCICIO DE LA AUTORIDAD AMBIENTAL PARA PREVENIR LAS PRESIONES Y AMENAZAS SOBRE LOS VALORES OBJETO DE CONSERVACIÓN (VOC) DEL PNN-GUA, MEDIANTE ACCIONES DE PREVENCIÓN, CONTROL Y VIGILANCIA EN ARTICULACIÓN CON EL PLAN DE EMERGENCIAS Y CONTINGENCIAS POR DESASTRES NATURALES Y SOCIO NATURALES, EL APOYO EN LA IMPLEMENTACIÓN DEL PLAN DE MANTENIMIENTOS PREVENTIVOS Y CORRECTIVOS DEL ÁREA PROTEGIDA Y AL MONITOREO DEL VOC OSO DE ANTEOJOS DE ACUERDO AL PROGRAMA DE MONITOREO.</t>
  </si>
  <si>
    <t>leonardourbano25@gmail.com</t>
  </si>
  <si>
    <t>TECNICO EN EXPLOTACIONES AGROPECUARIAS ECOLOGICAS</t>
  </si>
  <si>
    <t>CPS-N-051-2022</t>
  </si>
  <si>
    <t>HERNANDEZ VELASQUEZ</t>
  </si>
  <si>
    <t xml:space="preserve">NAYIBE YISSEL </t>
  </si>
  <si>
    <t>PASTO-NARIÑO</t>
  </si>
  <si>
    <t>5 MESES Y 23 DIAS</t>
  </si>
  <si>
    <t>PRESTACIÓN DE SERVICIOS TÉCNICO DE APOYO EN CAMPO PARA EL FORTALECIMIENTO DE LOS PROCESOS DE ZONA CON FUNCIÓN AMORTIGUADORA, SISTEMAS REGIONALES DE ÁREAS PROTEGIDAS, INICIATIVAS DE CONSERVACIÓN PRIVADA Y APOYO A LA EJECUCIÓN DE PROYECTOS DE COOPERACIÓN ADELANTADOS POR EL SFF GALERAS.</t>
  </si>
  <si>
    <t>nayissel@gmail.com</t>
  </si>
  <si>
    <t>CPS-N-052-2022</t>
  </si>
  <si>
    <t>TRIANA QUINTERO</t>
  </si>
  <si>
    <t>LAURA XIMENA</t>
  </si>
  <si>
    <t>13 AÑOS, 7 MESES Y 4 DIAS</t>
  </si>
  <si>
    <t>PRESTACIÓN DE SERVICIOS TÉCNICOS Y DE APOYO A LA GESTIÓN PARA DESARROLLAR ACTIVIDADES DEL PROGRAMA DE SEGURIDAD Y SALUD EN EL TRABAJO, APOYO EN EL MANEJO DE INVENTARIOS, SOPORTE A LOS MECANISMOS DE PLANEACIÓN, EVALUACIÓN Y SEGUIMIENTO DEL SISTEMA INTEGRADO DE GESTIÓN, ENTRE OTROS APOYOS DE GESTIÓN ADMINISTRATIVA EN EL PARQUE NACIONAL NATURAL NEVADO DEL HUILA PARA LA VIGENCIA 2022.</t>
  </si>
  <si>
    <t>Laura.triana.q@gmail.com</t>
  </si>
  <si>
    <t>ADMINISTRADORA DE EMPRESA</t>
  </si>
  <si>
    <t>CPS-N-053-2022</t>
  </si>
  <si>
    <t>FLÓREZ AVELLANEDA</t>
  </si>
  <si>
    <t>MARTHA CATALINA</t>
  </si>
  <si>
    <t>BOGOTA-CUNDINAMARCA</t>
  </si>
  <si>
    <t>MAESTRIA EN MEDIO AMBIENTE Y DESARROLLO</t>
  </si>
  <si>
    <t>6 AÑOS, 7 MESES Y 23 DÍAS</t>
  </si>
  <si>
    <t>PRESTACIÓN DE SERVICIOS PROFESIONALES Y DE APOYO A LA DIRECCIÓN TERRITORIAL ANDES OCCIDENTALES DE PARQUES NACIONALES NATURALES DE COLOMBIA PARA FORTALECER LA GESTIÓN DE LA POLÍTICA SINAP 2030, CON ACTORES Y LOS PROCESOS SUPRA TERRITORIALES QUE SE DESARROLLAN EN EL SUBSISTEMA REGIONAL DE ÁREAS PROTEGIDAS DE ANDES OCCIDENTALES- SAO</t>
  </si>
  <si>
    <t>cataflorean@gmail.com</t>
  </si>
  <si>
    <t>CPS-N-054-2022</t>
  </si>
  <si>
    <t xml:space="preserve"> QUINTERO ARIAS</t>
  </si>
  <si>
    <t>2 AÑOS, 7 MESES Y 29 DIAS</t>
  </si>
  <si>
    <t>PRESTACIÓN DE SERVICIOS PROFESIONALES Y DE APOYO A LA GESTIÓN PARA LA EJECUCIÓN DEL PLAN DE MANEJO DEL PNN LOS NEVADOS A PARTIR DE ACCIONES ORIENTADAS AL ORDENAMIENTO AMBIENTAL DEL TERRITORIO EN LA ZONA CON FUNCIÓN AMORTIGUADORA Y A LA IMPLEMENTACIÓN DEL PLAN DE ORDENAMIENTO ECOTURÍSTICO EN SUS NUEVE LÍNEAS DE ACCIÓN.</t>
  </si>
  <si>
    <t>bio.afquinteroa16@gmail.com</t>
  </si>
  <si>
    <t>CPS-N-055-2022</t>
  </si>
  <si>
    <t>LASSO LASSO</t>
  </si>
  <si>
    <t>LUIS GONZALO</t>
  </si>
  <si>
    <t>5 AÑOS, 10 MESES, 21 DÍAS</t>
  </si>
  <si>
    <t>PRESTACIÓN DE SERVICIOS PROFESIONALES DE APOYO EN CAMPO PARA LA IMPLEMENTACIÓN DEL PROGRAMA DE MONITOREO DE LOS VOC, MONITOREO DE IMPACTOS DEL ECOTURISMO Y APOYO A LA EJECUCIÓN DE PROYECTOS DE COOPERACIÓN ADELANTADOS POR EL ÁREA PROTEGIDA</t>
  </si>
  <si>
    <t>luisglasso@gmail.com</t>
  </si>
  <si>
    <t>BIÓLOGO</t>
  </si>
  <si>
    <t>CPS-N-056-2022</t>
  </si>
  <si>
    <t>JOJOA JOJOA</t>
  </si>
  <si>
    <t>RUBY</t>
  </si>
  <si>
    <t>8 AÑOS, 9 MESES Y 13 DIAS</t>
  </si>
  <si>
    <t>CONTRATO DE PRESTACIÓN DE SERVICIOS OPERATIVOS PARA REALIZAR EL APOYO EN LA IMPLEMENTACIÓN DE LA PLANEACIÓN DE LA LÍNEA DE COMUNICACIÓN Y EDUCACIÓN EN LA ZONA DE INFLUENCIA DE SFIC Y DEMÁS ACTIVIDADES OPERATIVAS QUE SE REQUIERAN EN LA IMPLEMENTACIÓN DE LAS LÍNEAS PRIORIZADAS EN EL INSTRUMENTO DE PLANEACIÓN.</t>
  </si>
  <si>
    <t>Rubyjojoa24@gmail.com</t>
  </si>
  <si>
    <t>INGENIERIA AGROFORESTAL</t>
  </si>
  <si>
    <t>CPS-N-057-2022</t>
  </si>
  <si>
    <t>ALVAREZ MONTOYA</t>
  </si>
  <si>
    <t>YOMELQUIN</t>
  </si>
  <si>
    <t>EXPERTO EN MONTAJE DE CARGA</t>
  </si>
  <si>
    <t>1 AÑO, 5 MESE Y 28 DIAS</t>
  </si>
  <si>
    <t>PRESTAR LOS SERVICIOS ASISTENCIALES PARA EL APOYO DE ACTIVIDADES DE REFORESTACIÓN AL INTERIOR DEL AP Y EN SU ZONA ALEDAÑA, MANTENIMIENTO DE INFRAESTRUCTURAS Y MULARES, APOYO EN RECORRIDOS DE PVC CONFORME A LAS NECESIDADES QUE SE ESTABLEZCAN, PRINCIPALMENTE EN LA VEREDA CALLES (MUNICIPIO DE URRAO)</t>
  </si>
  <si>
    <t>yomelquin@gmail.com</t>
  </si>
  <si>
    <t>EXPERIENCIA EN LABORES DE MONTAJE, MANEJO DE CARGA</t>
  </si>
  <si>
    <t>CPS-N-058-2022</t>
  </si>
  <si>
    <t>LIBRE</t>
  </si>
  <si>
    <t>CPS-N-059-2022</t>
  </si>
  <si>
    <t>PIEDRAHITA BONILLA</t>
  </si>
  <si>
    <t>CONCORDIA</t>
  </si>
  <si>
    <t>8 AÑOS, 1 MES Y 14 DIAS</t>
  </si>
  <si>
    <t>PRESTAR LOS SERVICIOS PROFESIONALES Y DE APOYO A LA GESTIÓN COMO EDUCADORA AMBIENTAL PARA LA IMPLEMENTACIÓN DEL PLAN LOCAL DE EDUCACIÓN AMBIENTAL Y COMUNICACIÓN COMUNITARIA AL INTERIOR Y EN ZONA AMORTIGUADORA DEL PARQUE NACIONAL NATURAL LAS ORQUÍDEAS CON ACTORES SOCIALES Y ESTRATÉGICOS EN LOS MUNICIPIOS URRAO, FRONTINO Y ABRIAQUÍ.</t>
  </si>
  <si>
    <t>maricelapiedrahita@gmail.com</t>
  </si>
  <si>
    <t>GESTORA EN ECOLOGIA Y TURISMO</t>
  </si>
  <si>
    <t>CPS-N-060-2022</t>
  </si>
  <si>
    <t>GOMEZ GUAMANGA</t>
  </si>
  <si>
    <t>EDILSON EMIRO</t>
  </si>
  <si>
    <t>9 AÑOS</t>
  </si>
  <si>
    <t>PRESTACIÓN DE SERVICIOS OPERATIVOS Y DE APOYO A LA GESTIÓN CON ACTIVIDADES EN LA IMPLEMENTACIÓN DE MONITOREO DE LA BIODIVERSIDAD, DEL PROGRAMA DE PREVENCIÓN, VIGILANCIA Y CONTROL Y DEMÁS OBJETIVOS MISIONALES DE LA ENTIDAD CON COMUNIDADES EN LA ZONA DE INFLUENCIA DEL ÁREA PROTEGIDA EN EL MUNICIPIO DE BOLÍVAR Y SANTA ROSA EN EL DEPARTAMENTO DEL CAUCA.</t>
  </si>
  <si>
    <t>edilsongomez1985@gmail.com</t>
  </si>
  <si>
    <t>TECNICO PROFESIONAL EN ADMINISTRACION
 ADMINISTRACIÓN DE EMPRESAS AGROPECUARIAS</t>
  </si>
  <si>
    <t>CPS-N-061-2022</t>
  </si>
  <si>
    <t>POPAYAN ZAMBRANO</t>
  </si>
  <si>
    <t>11 AÑOS, 4 DIAS</t>
  </si>
  <si>
    <t>PRESTACIÓN DE SERVICIOS OPERATIVOS PARA LA IMPLEMENTACIÓN DEL PROTOCOLO DE PVC Y PRESENCIA INSTITUCIONAL EN LAS CABAÑAS DEL SFF GALERAS Y APOYO EN LAS ACTIVIDADES ECOTURISTICAS EN EL SECTOR HABILITADO</t>
  </si>
  <si>
    <t>Luis2013popayan@hotmail.com</t>
  </si>
  <si>
    <t>CPS-N-062-2022</t>
  </si>
  <si>
    <t xml:space="preserve"> DAZA REVELO</t>
  </si>
  <si>
    <t>PEDRO NEL</t>
  </si>
  <si>
    <t>3 AÑOS, 8 MESES Y 9 DIAS</t>
  </si>
  <si>
    <t>PRESTACIÓN DE SERVICIOS PROFESIONALES Y DE APOYO A LOS PROCESOS DE LA ZONA DE INFLUENCIA DEL SF ISLA DE LA COROTA VIGENCIA 2022, ENMARCADOS A FORTALECER LAS ACTIVIDADES PRIORIZADAS EN EL ORDENAMIENTO AMBIENTAL TERRITORIAL, ACOMPAÑAMIENTO Y FORTALECIMIENTO DE RESERVAS NATURALES DE LA SOCIEDAD CIVIL, APOYO A LA ARTICULACIÓN DEL RELACIONAMIENTO ÉTNICO TERRITORIAL CON ORGANIZACIONES LOCALES Y DEMÁS ACTIVIDADES DE APOYO PROFESIONAL QUE SE REQUIERAN PARA EL CUMPLIMIENTO DE METAS INSTITUCIONALES, ACTIVIDADES QUE SE DEBEN CUMPLIR EN EL CORREGIMIENTO DEL ENCANO, MUNICIPIO DE PASTO.</t>
  </si>
  <si>
    <t>zonadeinfluencia.corota@gmail.com</t>
  </si>
  <si>
    <t>CPS-N-063-2022</t>
  </si>
  <si>
    <t>HENAO LÓPEZ</t>
  </si>
  <si>
    <t>BOGOTÁ DC</t>
  </si>
  <si>
    <t>PENSILVANIA-CALDAS</t>
  </si>
  <si>
    <t>1 AÑO, 1 MES Y 4 DÍAS</t>
  </si>
  <si>
    <t>PRESTAR SERVICIOS OPERATIVOS Y DE APOYO A LA GESTIÓN DEL PARQUE NACIONAL NATURAL SELVA DE FLORENCIA PARA DESARROLLAR EL PROGRAMA DE MONITOREO, PORTAFOLIO DE INVESTIGACIONES, Y ACCIONES QUE PROMUEVAN LA CONSERVACIÓN DEL ÁREA PROTEGIDA Y EL RECONOCIMIENTO DE SU IMPORTANCIA EN LA SOCIEDAD.</t>
  </si>
  <si>
    <t>Jihenao@misena.edu.co</t>
  </si>
  <si>
    <t>TECNÓLOGO EN MANEJO DE SISTEMAS DE AGROBOSQUES</t>
  </si>
  <si>
    <t>CPS-N-064-2022</t>
  </si>
  <si>
    <t>GARCIA ARANGO</t>
  </si>
  <si>
    <t>RICARDO ANDRES</t>
  </si>
  <si>
    <t>PENSILVANIA</t>
  </si>
  <si>
    <t>1 AÑO, 9 MESES Y 19 DIAS</t>
  </si>
  <si>
    <t>PRESTAR LOS SERVICIOS OPERATIVOS PARA DESARROLLAR LABORES DE CAMPO EN RESTAURACIÓN ECOLÓGICA Y EN CONTROL DE PRESIONES SOBRE EL MEDIO NATURAL Y LOS VALORES OBJETO DE CONSERVACIÓN EN EL PARQUE NACIONAL NATURAL SELVA DE FLORENCIA, TENDIENTES A MINIMIZAR LOS IMPACTOS POR USO Y OCUPACIÓN.</t>
  </si>
  <si>
    <t>richigarciaarango@gmail.com</t>
  </si>
  <si>
    <t>CPS-N-065-2022</t>
  </si>
  <si>
    <t>MARTÍNEZ ORDOÑEZ</t>
  </si>
  <si>
    <t xml:space="preserve">LEONARDO </t>
  </si>
  <si>
    <t>EL TABLÒN</t>
  </si>
  <si>
    <t>EL TABLON</t>
  </si>
  <si>
    <t>8 AÑOS, 5 MESES</t>
  </si>
  <si>
    <t>PRESTACIÓN DE SERVICIOS OPERATIVOS Y DE APOYO A LA GESTIÓN CON ACTIVIDADES EN LA IMPLEMENTACIÓN DE MONITOREO DE LA BIODIVERSIDAD, DEL PROGRAMA DE PREVENCIÓN, VIGILANCIA Y CONTROL Y DEMÁS OBJETIVOS MISIONALES DE LA ENTIDAD CON COMUNIDADES EN LA ZONA DE INFLUENCIA DEL ÁREA PROTEGIDA EN EL MUNICIPIO DEL TABLÓN DE GÓMEZ Y SAN BERNARDO EN EL DEPARTAMENTO DE NARIÑO.</t>
  </si>
  <si>
    <t>leomar0678@hotmail.com</t>
  </si>
  <si>
    <t>TECNICO LABORAL EN CONSERVACION DE RECURSOS NATURALES</t>
  </si>
  <si>
    <t>CPS-N-066-2022</t>
  </si>
  <si>
    <t xml:space="preserve">JIMENEZ </t>
  </si>
  <si>
    <t>WILSON DE JESUS</t>
  </si>
  <si>
    <t>armenia</t>
  </si>
  <si>
    <t>SOTARA</t>
  </si>
  <si>
    <t>12 AÑOS Y 8 DIAS</t>
  </si>
  <si>
    <t>PRESTAR APOYOS OPERATIVOS PARA EL CONTROL AMBIENTAL TERRITORIAL Y DE CONSERVACIÓN DE LOS ECOSISTEMAS DE PÁRAMO EN LOS SECTORES DE MANEJO DEFINIDOS EN EL PNN PURACÉ PARA EL CUMPLIMIENTO DE LOS OBJETIVOS DE CONSERVACIÓN DEL ÁREA PROTEGIDA EN EL MARCO DEL PLAN DE MANEJO Y EL PLAN ANUAL DE ACCIÓN PARA LA VIGENCIA 2022.</t>
  </si>
  <si>
    <t>Wilsondejesusjimenez@yahoo.es</t>
  </si>
  <si>
    <t>CPS-N-067-2022</t>
  </si>
  <si>
    <t>ECHEVERRY ORTEGA</t>
  </si>
  <si>
    <t>JUDITH</t>
  </si>
  <si>
    <t>PITALITO-HUILA</t>
  </si>
  <si>
    <t>18 AÑOS, 11 MESES Y 29 DÍAS</t>
  </si>
  <si>
    <t>PRESTACIÓN DE SERVICIOS TÉCNICOS Y DE APOYO A LA GESTIÓN DEL PNN CUEVA DE LOS GUÁCHAROS EN EL SEGUIMIENTO ADMINISTRATIVO DE LOS CONTRATOS DE PRESTACIÓN DE SERVICIOS ECOTURÍSTICOS COMUNITARIOS, ATENCIÓN AL USUARIO Y REALIZACIÓN DE LOS PROCESOS Y PROCEDIMIENTOS ADMINISTRATIVOS INSTITUCIONALES.</t>
  </si>
  <si>
    <t>judithecheverryortega@gmail.com</t>
  </si>
  <si>
    <t>TÉCNICO EN SISTEMAS CON ÉNFASIS EN ADMINISTRACIÓN CONTABLE</t>
  </si>
  <si>
    <t>CPS-N-068-2022</t>
  </si>
  <si>
    <t>ORTIZ TOBÓN</t>
  </si>
  <si>
    <t>ROSA MAGDALENA</t>
  </si>
  <si>
    <t>8 AÑOS, 4 MESES Y 10 DIAS</t>
  </si>
  <si>
    <t>PRESTACIÓN DE SERVICIOS TÉCNICOS Y DE APOYO AL ECOTURISMO DEL SF ISLA DE LA COROTA Y A LA EJECUCIÓN Y SEGUIMIENTO PRESUPUESTAL DEL PLAN DE ACCIÓN ANUAL 2022, DE ACUERDO CON EL SISTEMA INTEGRADO DE GESTIÓN DE CALIDAD DE LA INSTITUCIÓN.</t>
  </si>
  <si>
    <t>verdepoema@hotmail.com</t>
  </si>
  <si>
    <t>INGENIERA AGRONOMA</t>
  </si>
  <si>
    <t>68C</t>
  </si>
  <si>
    <t>CORTES BURBANO</t>
  </si>
  <si>
    <t>LILY YAZMIN</t>
  </si>
  <si>
    <t>12 AÑOS, 2 MESES Y 20 DIAS</t>
  </si>
  <si>
    <t>lylycortez@gmail.com</t>
  </si>
  <si>
    <t>CPS-N-069-2022</t>
  </si>
  <si>
    <t>GUTIÉRREZ VALENCIA</t>
  </si>
  <si>
    <t>MARCELA</t>
  </si>
  <si>
    <t>ESPECIALIZACION INTERVENCION PSICOSOCIALES</t>
  </si>
  <si>
    <t>4 AÑOS, 11 MESES Y 3 DIAS</t>
  </si>
  <si>
    <t>PRESTACIÓN DE SERVICIOS PROFESIONALES Y DE APOYO A LA GESTIÓN EN LA IMPLEMENTACIÓN DE LAS ESTRATEGIAS DE LOS PLANES Y PROGRAMAS DE BIENESTAR INSTITUCIONAL EN EL ÁMBITO SOCIAL EN LA DIRECCIÓN TERRITORIAL ANDES OCCIDENTALES DE PARQUES NACIONALES NATURALES DE COLOMBIA.</t>
  </si>
  <si>
    <t>marcelagutval@hotmail.com</t>
  </si>
  <si>
    <t>CPS-N-070-2022</t>
  </si>
  <si>
    <t>MAYA RIVERA</t>
  </si>
  <si>
    <t>JULIANA</t>
  </si>
  <si>
    <t>6 AÑOS, 5 MESES Y 16 DIAS</t>
  </si>
  <si>
    <t>PRESTACIÓN DE SERVICIOS PROFESIONALES DE APOYO EN CAMPO PARA LA IMPLEMENTACIÓN Y SEGUIMIENTO A LAS PLANTACIONES REALIZADAS POR EL ÁREA PROTEGIDA, FORTALECIMIENTO DE LAS INICIATIVAS PRIVADAS DE CONSERVACIÓN ADELANTADOS EN EL SFF GALERAS Y APOYO EN LA EJECUCIÓN Y SEGUIMIENTO A LOS PROYECTOS DE COOPERACIÓN.</t>
  </si>
  <si>
    <t>Jumary3@hotmail.com</t>
  </si>
  <si>
    <t>CPS-N-071-2022</t>
  </si>
  <si>
    <t>GÓMEZ ORDOÑEZ</t>
  </si>
  <si>
    <t>FRANCIS BERNEL</t>
  </si>
  <si>
    <t>TAMINANGO</t>
  </si>
  <si>
    <t>2 AÑOS, 11 MESES Y 25 DIAS</t>
  </si>
  <si>
    <t>PRESTACIÓN DE SERVICIOS OPERATIVOS PARA APOYAR LA IMPLEMENTACIÓN DE LA ESTRATEGIA DE RESTAURACIÓN ECOLÓGICA Y ACTIVIDADES CONTEMPLADAS EN EL PROTOCOLO DE PVC DEL SANTUARIO DE FLORA Y FAUNA GALERAS – EN EL MUNICIPIO DE TANGUA Y ZONAS DE INFLUENCIA</t>
  </si>
  <si>
    <t>Frangomez329@gmail.com</t>
  </si>
  <si>
    <t>CPS-N-072-2022</t>
  </si>
  <si>
    <t>CARUPIA BAILARÍN</t>
  </si>
  <si>
    <t>JOSELITO</t>
  </si>
  <si>
    <t>5 AÑOS, 5 MESES Y 3 DIAS</t>
  </si>
  <si>
    <t>PRESTAR DE SERVICIOS OPERATIVOS Y DE APOYO A LA GESTIÓN EN EL PNN LAS ORQUÍDEAS, PARA ACOMPAÑAR, APOYAR LOGÍSTICA Y OPERATIVAMENTE LOS PROCESOS QUE FAVOREZCAN LA CONSTRUCCIÓN, DISCUSIÓN, SOCIALIZACIÓN Y AJUSTE DE LAS ESTRATEGIAS ESPECIALES DE MANEJO, CONSULTA PREVIA DEL PLAN DE MANEJO Y RELACIONAMIENTO CON LAS COMUNIDADES INDÍGENAS EN EL ÁREA TRASLAPADA EN LOS MUNICIPIOS DE URRAO, FRONTINO Y ABRIAQUÍ.</t>
  </si>
  <si>
    <t>ENLACEURRAO@GMAIL.COM</t>
  </si>
  <si>
    <t>CPS-N-073-2022</t>
  </si>
  <si>
    <t>PAPAMIJA</t>
  </si>
  <si>
    <t>GUSTAVO ADOLFO</t>
  </si>
  <si>
    <t>SAN AGUSTIN</t>
  </si>
  <si>
    <t>13 AÑOS, 3 MESES Y 10 DIAS</t>
  </si>
  <si>
    <t>gustavo.papamija@gmail.com</t>
  </si>
  <si>
    <t>CPS-N-074-2022</t>
  </si>
  <si>
    <t>AYA ROJAS</t>
  </si>
  <si>
    <t>FUSAGASUGÀ</t>
  </si>
  <si>
    <t>MACHISTE EN SOCIEDADES RURALES</t>
  </si>
  <si>
    <t>60 MESES Y 28 DIAS</t>
  </si>
  <si>
    <t>PRESTACIÓN DE SERVICIOS PROFESIONALES Y DE APOYO A LA DIRECCIÓN TERRITORIAL ANDES OCCIDENTALES DE PARQUES NACIONALES NATURALES PARA FORTALECER Y APOYAR LA INCIDENCIA POLÍTICA EN LOS ESCENARIOS PRIORIZADOS PARA EL SUBSISTEMA DE ÁREAS PROTEGIDAS DE LOS ANDES OCCIDENTALES; ADEMÁS DE APOYAR LA GESTIÓN DE MEDIDAS DE CONSERVACIÓN CON COMUNIDAD LOCAL A TRAVÉS DE LA IMPLEMENTACIÓN DE HERRAMIENTAS DE MANEJO DEL PAISAJE, FORTALECIENDO EL ORDENAMIENTO AMBIENTAL DE TERRITORIO EN LAS ÁREAS PROTEGIDAS DEL SISTEMA DE PARQUES NACIONALES Y SUS ZONAS ALEDAÑAS.</t>
  </si>
  <si>
    <t>Sayaro.aya@gmail.com</t>
  </si>
  <si>
    <t>CPS-N-075-2022</t>
  </si>
  <si>
    <t>GIRALDO ACOSTA</t>
  </si>
  <si>
    <t>LUZ ANGELA</t>
  </si>
  <si>
    <t>ESPECIALIZACION DE DERECHO COMERCIAL</t>
  </si>
  <si>
    <t>23 AÑOS Y 9 MESES</t>
  </si>
  <si>
    <t>PRESTACIÓN DE SERVICIOS PROFESIONALES Y DE APOYO A LA GESTIÓN, PARA LA DIRECCIÓN TERRITORIAL ANDES OCCIDENTALES DE PARQUES NACIONALES NATURALES DE COLOMBIA CON LA FINALIDAD DE LIDERAR LOS PROCESOS PRE-CONTRACTUALES, CONTRACTUALES Y POSTCONTRACTUALES.</t>
  </si>
  <si>
    <t>lagiraldo23@gmail.com</t>
  </si>
  <si>
    <t>CPS-N-076-2022</t>
  </si>
  <si>
    <t>HERNÁNDEZ CARMONA</t>
  </si>
  <si>
    <t>MÓNICA</t>
  </si>
  <si>
    <t>SALENTO</t>
  </si>
  <si>
    <t>PRESTACIÓN DE SERVICIOS TÉCNICOS Y DE APOYO A LA GESTIÓN PARA DINAMIZAR PROCESOS DE ORDENAMIENTO AMBIENTAL DEL TERRITORIO EN EL MARCO DEL PLAN DE MANEJO DEL PNN LOS NEVADOS Y EL PLAN CONJUNTO DE RECUPERACIÓN, MANEJO Y CONSERVACIÓN QUE ORDENÓ LA SENTENCIA QUE DECLARÓ EL PARQUE COMO SUJETO DE DERECHOS; INTEGRANDO ACCIONES QUE RESPONDAN A LAS SITUACIONES DE MANEJO PRIORIZADAS POR EL ÁREA PROTEGIDA.</t>
  </si>
  <si>
    <t>monikhc2015@gmail.com</t>
  </si>
  <si>
    <t>TECNOLOGA EN GESTION FINANCIERA</t>
  </si>
  <si>
    <t>CPS-N-077-2022</t>
  </si>
  <si>
    <t>RODRIGUEZ CORDOBA</t>
  </si>
  <si>
    <t>11 AÑOS,22 DÍAS</t>
  </si>
  <si>
    <t>PRESTACIÓN DE SERVICIOS OPERATIVOS PARA LA IMPLEMENTACIÓN DEL PROTOCOLO DE PVC Y PRESENCIA INSTITUCIONAL EN LAS CABAÑAS DEL SFF GALERAS Y APOYO EN LAS ACTIVIDADES ECOTURÍSTICAS EN EL SECTOR HABILITADO.</t>
  </si>
  <si>
    <t>Andrezr122@gmail.com</t>
  </si>
  <si>
    <t>CPS-N-078-2022</t>
  </si>
  <si>
    <t>VILLAREAL ROMERO</t>
  </si>
  <si>
    <t>DIANA EUGENIA</t>
  </si>
  <si>
    <t>SAN PABLO-NARIÑO</t>
  </si>
  <si>
    <t>9 AÑOS, 8 MESES Y 22 DÍAS</t>
  </si>
  <si>
    <t>PRESTACIÓN DE SERVICIOS PROFESIONALES DE APOYO EN CAMPO PARA LA IMPLEMENTACIÓN DE LA ESTRATEGIA DE RESTAURACIÓN ECOLÓGICA; USO, OCUPACIÓN Y TENENCIA ADELANTADOS EN EL SFF GALERAS Y APOYO EN LA EJECUCIÓN Y SEGUIMIENTO DEL PROYECTO DIVERSIDAD BIOLÓGICA FASE II KFW.</t>
  </si>
  <si>
    <t>dianavillarrealr@gmail.com</t>
  </si>
  <si>
    <t>CPS-N-079-2022</t>
  </si>
  <si>
    <t>VEGA CARO</t>
  </si>
  <si>
    <t>FREDY AYENDY</t>
  </si>
  <si>
    <t>SANTA ISABEL</t>
  </si>
  <si>
    <t>SANATA ISABEL-TOLIMA</t>
  </si>
  <si>
    <t>BACHILLER ACADÉMICO</t>
  </si>
  <si>
    <t>3 AÑOS, 4 MESES Y 23 DÍAS</t>
  </si>
  <si>
    <t>PRESTACIÓN DE SERVICIOS OPERATIVOS Y DE APOYO A LA GESTIÓN PARA LA EJECUCIÓN DEL PLAN DE MANEJO DEL PNN LOS NEVADOS Y EL CUMPLIMIENTO DEL FALLO DE TUTELA QUE DECLARA AL PNN LOS NEVADOS SUJETO DE DERECHOS, APORTANDO EN LA IMPLEMENTACIÓN DE LA ESTRATEGIA DE USO, OCUPACIÓN Y TENENCIA, EL PROTOCOLO DE PREVENCIÓN, VIGILANCIA Y CONTROL Y LOS PROCESOS DE RESTAURACIÓN ECOLÓGICA; DE ACUERDO CON LA PROGRAMACIÓN OPERATIVA ESTABLECIDA POR EL ÁREA PROTEGIDA.</t>
  </si>
  <si>
    <t>ayendyvega@hotmail.com</t>
  </si>
  <si>
    <t>CPS-N-080-2022</t>
  </si>
  <si>
    <t xml:space="preserve"> CASTAÑEDA CRUZ</t>
  </si>
  <si>
    <t>YENNY CAROLINA</t>
  </si>
  <si>
    <t>RIOSUCIO</t>
  </si>
  <si>
    <t>ESPECIALIZACION EN MEDIO AMBIENTE DESARROLLO SUSTENIBLE</t>
  </si>
  <si>
    <t>9 AÑOS, 5 MESES Y 24 DIAS</t>
  </si>
  <si>
    <t>PRESTAR SERVICIOS PROFESIONALES PARA LIDERAR Y DINAMIZAR LA PLANEACIÓN, SEGUIMIENTO Y EJECUCIÓN DEL PROGRAMA ÁREAS PROTEGIDAS Y DIVERSIDAD BIOLÓGICA FASE II EN LA DIRECCIÓN TERRITORIAL ANDES
 OCCIDENTALES, ASÍ COMO APOYAR LA GESTIÓN CON ALIADOS ESTRATÉGICOS PARA DESARROLLAR ACCIONES EN PRO DE
 LA CONSERVACIÓN DE LAS ÁREAS PROTEGIDAS ADSCRITAS A LA TERRITORIAL Y DESARROLLO SOSTENIBLE EN LOS PROCESOS
 ESTRATÉGICOS PRIORIZADOS</t>
  </si>
  <si>
    <t>yccastanedacruz@gmail.com</t>
  </si>
  <si>
    <t>CPS-N-081-2022</t>
  </si>
  <si>
    <t xml:space="preserve"> PEREZ GUISAO</t>
  </si>
  <si>
    <t>MILLER ARLEY</t>
  </si>
  <si>
    <t>FRONTINO</t>
  </si>
  <si>
    <t>FRONTINO-ANTIOQUIA</t>
  </si>
  <si>
    <t>3 AÑOS, 4 MESES Y 4 DÍAS</t>
  </si>
  <si>
    <t>PRESTACIÓN DE SERVICIOS OPERATIVOS Y DE APOYO A LA GESTIÓN, PARA ACOMPAÑAR Y APOYAR LA IMPLEMENTACIÓN DEL PROGRAMA DE MONITOREO DE LOS VOC CONFORME A LAS METAS DEL ÁREA, ADEMÁS DE ASISTIR LAS COMISIONES DE INVESTIGADORES, IMPLEMENTACIÓN DEL PROGRAMA DE PREVENCIÓN VIGILANCIA Y CONTROL, APOYO A LA IMPLEMENTACIÓN DE LA CONSULTA PREVIA DEL PLAN DE MANEJO, MANTENIMIENTO DE CABAÑAS, EQUIPOS, SEMOVIENTES Y OTROS DEL PNN.</t>
  </si>
  <si>
    <t>miller.perezguisao@gmail.com</t>
  </si>
  <si>
    <t>CPS-N-082-2022</t>
  </si>
  <si>
    <t>MOMPOTES QUIRA</t>
  </si>
  <si>
    <t>POPAYÁN</t>
  </si>
  <si>
    <t>PURACE-COCONUCO-CAUCA</t>
  </si>
  <si>
    <t>BACHILLER ACADEMICO MODALIDA HUMANIDADES</t>
  </si>
  <si>
    <t>2 AÑOS 7 MESES Y16 DÍAS</t>
  </si>
  <si>
    <t>PRESTAR APOYOS OPERATIVOS PARA EL CONTROL AMBIENTAL TERRITORIAL Y DE CONSERVACIÓN DE LOS ECOSISTEMAS DE PÁRAMO EN LOS SECTORES DE MANEJO DEFINIDOS EN EL PNN PURACÉ PARA EL CUMPLIMIENTO DE LOS OBJETIVOS DE CONSERVACIÓN DEL ÁREA PROTEGIDA EN EL MARCO DEL PLAN DE MANEJO Y EL PLAN ANUAL DE ACCIÓN PARA LA VIGENCIA 2022</t>
  </si>
  <si>
    <t>Manuelmompotes@gmail.com</t>
  </si>
  <si>
    <t>CPS-N-083-2022</t>
  </si>
  <si>
    <t>ALVAREZ CHILITO</t>
  </si>
  <si>
    <t>JAIR ANDRES</t>
  </si>
  <si>
    <t>LA VEGA</t>
  </si>
  <si>
    <t>SEBASTIAN- CAUCA</t>
  </si>
  <si>
    <t>10 MESES Y 15 DIAS</t>
  </si>
  <si>
    <t>jairandreszc@gmail.com</t>
  </si>
  <si>
    <t>CPS-N-084-2022</t>
  </si>
  <si>
    <t>CASTIBLANCO ALVAREZ</t>
  </si>
  <si>
    <t>BOGOTA CUNDINAMARCA</t>
  </si>
  <si>
    <t>MAESTRIA EN GEOGRAFIA</t>
  </si>
  <si>
    <t>2 AÑOS, Y 15 DÍAS.</t>
  </si>
  <si>
    <t>PRESTAR SERVICIOS PROFESIONALES Y DE APOYO A LA GESTIÓN DEL PARQUE NACIONAL NATURAL SELVA DE FLORENCIA PARA ALCANZAR LAS METAS ESTABLECIDAS EN EL PLAN DE MANEJO RELACIONADAS CON LA ESTRATEGIA DE PVC Y UOT.</t>
  </si>
  <si>
    <t>felicastiblanco@gmail.com</t>
  </si>
  <si>
    <t>CPS-N-085-2022</t>
  </si>
  <si>
    <t>RIASCOS GUACHETA</t>
  </si>
  <si>
    <t>GLADYS MARINA</t>
  </si>
  <si>
    <t>9 AÑOS, 11 MESES Y 23 DIAS</t>
  </si>
  <si>
    <t>PRESTACIÓN DE SERVICIOS OPERATIVOS Y DE APOYO A LA GESTIÓN EN ACTIVIDADES ADMINISTRATIVAS EN LA SUBSEDE POPAYÁN, COMO PARTE DE LA IMPLEMENTACIÓN DEL SISTEMA DE GESTIÓN DE LA DIRECCIÓN TERRITORIAL ANDES OCCIDENTALES</t>
  </si>
  <si>
    <t>Gladys.rias@hotmail.com</t>
  </si>
  <si>
    <t>DTAO-SUBSEDE</t>
  </si>
  <si>
    <t>CPS-N-086-2022</t>
  </si>
  <si>
    <t xml:space="preserve">ARISTIZABAL CARDONA </t>
  </si>
  <si>
    <t>CRISTINA</t>
  </si>
  <si>
    <t>10 AÑOS, 1 MES Y 28 DIAS</t>
  </si>
  <si>
    <t>PRESTACIÓN DE SERVICIOS PROFESIONALES Y DE APOYO A LA GESTIÓN PARA DINAMIZAR LA IMPLEMENTACIÓN DE ACCIONES CONTEMPLADAS EN LA ESTRATEGIA DE USO, OCUPACIÓN Y TENENCIA DEL PNN LOS NEVADOS, CON ÉNFASIS EN LA GESTIÓN, SUSCRIPCIÓN Y SEGUIMIENTO A LOS ACUERDOS DE CONSERVACIÓN HACIA LA RECUPERACIÓN DE ÁREAS INTERVENIDAS, BAJO CRITERIOS DE APROPIACIÓN SOCIAL Y LA GENERACIÓN DE ALTERNATIVAS SOSTENIBLES, INTEGRANDO PROCESOS DE COMUNICACIÓN Y EDUCACIÓN PARA LA CONSERVACIÓN Y EL POSICIONAMIENTO INSTITUCIONAL.</t>
  </si>
  <si>
    <t>cristina.aristizbal@gmail.com</t>
  </si>
  <si>
    <t>LICENCIADA EN FILOSOFIA Y LETRAS</t>
  </si>
  <si>
    <t>CPS-N-087-2022</t>
  </si>
  <si>
    <t>MUÑOZ</t>
  </si>
  <si>
    <t>DEYRA SAREDT</t>
  </si>
  <si>
    <t>12 MESES</t>
  </si>
  <si>
    <t>saredtm@gmail.com</t>
  </si>
  <si>
    <t>BACHILLER TECNICO AGROPECUARIO</t>
  </si>
  <si>
    <t>CPS-N-088-2022</t>
  </si>
  <si>
    <t xml:space="preserve"> ÚSUGA RIVERA</t>
  </si>
  <si>
    <t>AGUILA</t>
  </si>
  <si>
    <t>DABEIBA</t>
  </si>
  <si>
    <t>BACHILLER TECNICO EN ESPECIALIDA AMBIENTAL</t>
  </si>
  <si>
    <t>1 AÑO, 1 MES Y 26 DIAS</t>
  </si>
  <si>
    <t>PRESTACIÓN DE SERVICIOS OPERATIVOS Y DE APOYO A LA GESTIÓN DEL PNN TATAMÁ, PARA LA REALIZACIÓN DE ACTIVIDADES DE PREVENCIÓN, VIGILANCIA Y CONTROL, MONITOREO DE LOS VOC Y EDUCACIÓN AMBIENTAL.</t>
  </si>
  <si>
    <t>usugariverajulioana@gmail.com</t>
  </si>
  <si>
    <t>CPS-N-089-2022</t>
  </si>
  <si>
    <t xml:space="preserve"> LOPEZ MAYA</t>
  </si>
  <si>
    <t>SAMANÁ</t>
  </si>
  <si>
    <t>NARIÑO-ANTIOQUIA</t>
  </si>
  <si>
    <t>1 AÑO, 10 MESES Y 9 DÍAS</t>
  </si>
  <si>
    <t>alemaya1283@hotmail.com</t>
  </si>
  <si>
    <t>TÉCNICO PROFESIONAL EN INFORMÁTICA Y SISTEMAS</t>
  </si>
  <si>
    <t>CPS-N-090-2022</t>
  </si>
  <si>
    <t>BOLAÑOS NARVAEZ</t>
  </si>
  <si>
    <t>JUAN BAUTISTA</t>
  </si>
  <si>
    <t>TIMBIO</t>
  </si>
  <si>
    <t>TIMBIO-CAUCA</t>
  </si>
  <si>
    <t>4 AÑOS 9 MESES Y 8 DIAS</t>
  </si>
  <si>
    <t>Juanbautista74b@gmail.com</t>
  </si>
  <si>
    <t>CPS-N-091-2022</t>
  </si>
  <si>
    <t>RODRIGUEZ VARON</t>
  </si>
  <si>
    <t>EFRAIN AUGUSTO</t>
  </si>
  <si>
    <t>MASTER PROPRIO UNIVERSITARIO EN CIENCIA EN LA SOSTENIBILIDAD PARA GESTIONAL EL CAMBIO CLIMATICO</t>
  </si>
  <si>
    <t>PRESTACIÓN DE SERVICIOS PROFESIONALES Y DE APOYO LA DIRECCIÓN TERRITORIAL ANDES OCCIDENTALES DE PARQUES NACIONALES NATURALES PARA PROMOVER LA IMPLEMENTACIÓN DE LAS ACCIONES EN EL CORREDOR DE CORDILLERA CENTRAL, EN EL MARCO DE UN ESQUEMA DE GOBERNANZA Y LA SISTEMATIZACIÓN DEL ENFOQUE DE LA DTAO PARA EL SUBSISTEMA REGIONAL DE ÁREAS PROTEGIDAS DE ANDES OCCIDENTALES..</t>
  </si>
  <si>
    <t>Efraro2003@yahoo.es</t>
  </si>
  <si>
    <t>BIOLOGO MARINO28 AÑOS, 7 MESES</t>
  </si>
  <si>
    <t>CPS-N-092-2022</t>
  </si>
  <si>
    <t>NIEVES VARGAS</t>
  </si>
  <si>
    <t>bogotà</t>
  </si>
  <si>
    <t>11 AÑOS, 1 MES Y 10 DIAZ</t>
  </si>
  <si>
    <t>PRESTAR LOS SERVICIOS PROFESIONALES Y DE APOYO A LA GESTIÓN COORDINANDO EL PROYECTO DE RESTAURACIÓN ECOLÓGICA PARTICIPATIVA A EJECUTAR AL INTERIOR DEL AP Y EN SU ZONA ALEDAÑA, CUMPLIENDO CON LOS REQUERIMIENTOS DE PNNC Y DIRECCIONANDO AL EQUIPO TÉCNICO PARA EL CORRECTO CUMPLIMIENTO DE LAS ACTIVIDADES PLANTEADAS EN EL PLAN DE TRABAJO ACORDADO.</t>
  </si>
  <si>
    <t>Dknva10025@gmail.com</t>
  </si>
  <si>
    <t>CPS-N-093-2022</t>
  </si>
  <si>
    <t>QUICENO MOLANO</t>
  </si>
  <si>
    <t>URIEL RODRIGO</t>
  </si>
  <si>
    <t>SAMANÀ</t>
  </si>
  <si>
    <t>1 AÑO, 9 MESES Y 22 DÍAS</t>
  </si>
  <si>
    <t>Urielq75@yahoo.es</t>
  </si>
  <si>
    <t>CPS-N-094-2022</t>
  </si>
  <si>
    <t>AYALA MATEUS</t>
  </si>
  <si>
    <t>SAN JUAN DE RIOSECO</t>
  </si>
  <si>
    <t>9 AÑOS, 7 MESES Y 6 DIAS</t>
  </si>
  <si>
    <t>PRESTACIÓN DE SERVICIOS PROFESIONALES Y DE APOYO A LA GESTIÓN PARA LIDERAR LA IMPLEMENTACIÓN DEL PROYECTO DE REACTIVACIÓN ECONÓMICA DEL PNN NEVADO DEL HUILA, COMO TAMBIÉN REALIZAR ACTIVIDADES TÉCNICAS EN LAS ZONAS DIAGNÓSTICOS, APOYO DE SUPERVISIÓN EN SIEMBRAS, MANTENIMIENTOS DE INDIVIDUOS EN LAS ÁREAS A INTERVENIR DE SANTA MARÍA - HUILA Y PLANADAS - TOLIMA; DENTRO DEL PLAN NACIONAL DE RESTAURACIÓN ECOLÓGICA 2022, EN EL MARCO DE REACTIVACIÓN ECONÓMICA DEL GOBIERNO NACIONAL.</t>
  </si>
  <si>
    <t>nicolasayala07@gmail.com</t>
  </si>
  <si>
    <t>CPS-N-095-2022</t>
  </si>
  <si>
    <t xml:space="preserve"> SERNA URREGO</t>
  </si>
  <si>
    <t>JAVIER ALONSO</t>
  </si>
  <si>
    <t>TECNICO PROFESIONAL EN GESTION DE RECUSROS NATURALES</t>
  </si>
  <si>
    <t>5 AÑOS, 13 DIAS</t>
  </si>
  <si>
    <t>PRESTAR SERVICIOS TÉCNICOS Y DE APOYO A LA GESTIÓN, EN EL DESARROLLO DE ACTIVIDADES TENDIENTES A GENERAR PROCESOS DE RESTAURACIÓN ECOLÓGICA PARTICIPATIVA AL INTERIOR DEL AP Y EN SU ZONA ALEDAÑA SOPORTADOS CON INFORMES MENSUALES Y/O TRIMESTRALES SEGÚN SE REQUIERA, APOYANDO EL DIRECCIONAMIENTO DEL EQUIPO OPERATIVO DEL PROYECTO PARA EL CORRECTO CUMPLIMIENTO DE LAS ACTIVIDADES PLANTEADAS EN EL PLAN DE TRABAJO, PRINCIPALMENTE EN EL SECTOR DE VENADOS, MUNICIPIO DE FRONTINO.</t>
  </si>
  <si>
    <t>jaser1500@yahoo.es</t>
  </si>
  <si>
    <t>CPS-N-096-2022</t>
  </si>
  <si>
    <t>PARRA MANCO</t>
  </si>
  <si>
    <t>NAZLY VIVIANA</t>
  </si>
  <si>
    <t>URAMITA</t>
  </si>
  <si>
    <t>3 AÑOS, 11 MESES Y 28 DIAS</t>
  </si>
  <si>
    <t>PRESTACIÓN DE SERVICIOS ASISTENCIALES Y DE APOYO A LA DIRECCIÓN TERRITORIAL ANDES OCCIDENTALES EN SU GESTIÓN ADMINISTRATIVA, CON ENFASIS EN EL APOYO A LOS PROCESOS DE ARCHIVO.</t>
  </si>
  <si>
    <t>Viviana.dtao@qmail.com</t>
  </si>
  <si>
    <t>CPS-N-097-2022</t>
  </si>
  <si>
    <t xml:space="preserve"> NARVÁEZ TABLA</t>
  </si>
  <si>
    <t>MARY RAQUEL</t>
  </si>
  <si>
    <t>14 AÑOS, 4 MESES Y 3 DIAS</t>
  </si>
  <si>
    <t>PRESTACIÓN DE SERVICIOS COMO OPERARIO DE APOYO PARA EL CUMPLIMIENTO DE LOS PROCESOS ADMINISTRATIVOS DE LOS SFF GALERAS Y SF ISLA DE LA COROTA.</t>
  </si>
  <si>
    <t>Mary.nar@hotmail.com</t>
  </si>
  <si>
    <t>CPS-N-098-2022</t>
  </si>
  <si>
    <t>MARULANDA ARCILA</t>
  </si>
  <si>
    <t>JOSÉ ORLANDO</t>
  </si>
  <si>
    <t>DORADA</t>
  </si>
  <si>
    <t>PRESTAR SERVICIOS OPERATIVOS Y DE APOYO A LA GESTIÓN DEL PARQUE NACIONAL NATURAL SELVA DE FLORENCIA PARA DESARROLLAR EL PROGRAMA DE MONITOREO, PORTAFOLIO DE INVESTIGACIONES, Y ACCIONES QUE PROMUEVAN LA CONSERVACIÓN DEL ÁREA PROTEGIDA Y EL RECONOCIMIENTO DE SU IMPORTANCIA EN LA SOCIEDAD</t>
  </si>
  <si>
    <t>orlandomarulanda.arcila@ gmail .com</t>
  </si>
  <si>
    <t>CPS-N-099-2022</t>
  </si>
  <si>
    <t>PEREZ MONTALVO</t>
  </si>
  <si>
    <t>RICARDO JOSE</t>
  </si>
  <si>
    <t>TURBO</t>
  </si>
  <si>
    <t>LORICA</t>
  </si>
  <si>
    <t>ESPECIALISTA EN SISTEMA DE INFORMACION GEOGRAFICA</t>
  </si>
  <si>
    <t>99 DIAS</t>
  </si>
  <si>
    <t>PRESTACIÓN DE SERVICIOS PROFESIONALES Y DE APOYO A LA DIRECCIÓN TERRITORIAL ANDES OCCIDENTALES DE PARQUES NACIONALES NATURALES DE COLOMBIA, PARA FORTALECER Y APOYAR LOS ANÁLISIS Y DIAGNÓSTICOS
 TERRITORIALES EN LOS NIVELES DE ÁREA PROTEGIDA, MOSAICOS DE PAISAJE Y ESCENARIOS DE GOBERNANZA PRIORIZADOS POR EL SUBSISTEMA DE ÁREAS PROTEGIDAS DE LOS ANDES OCCIDENTALES.</t>
  </si>
  <si>
    <t>ricardoperezmontalvo@gmail.com</t>
  </si>
  <si>
    <t>ECOLOGO</t>
  </si>
  <si>
    <t>CPS-N-100-2022</t>
  </si>
  <si>
    <t>PATIÑO SANCHEZ</t>
  </si>
  <si>
    <t>SAMANA</t>
  </si>
  <si>
    <t>32 MESES Y 49 DIAS</t>
  </si>
  <si>
    <t>PRESTACIÓN DE SERVICIOS TÉCNICOS Y DE APOYO A LA GESTIÓN DEL PARQUE NACIONAL NATURAL SELVA DE FLORENCIA EN LA VALORACIÓN SOCIAL DEL ÁREA PROTEGIDA CON ACCIONES DE EDUCACIÓN AMBIENTAL Y COMUNICACIÓN, Y EN PLANEACIÓN Y SEGUIMIENTO DE LOS PROCESOS MISIONALES, QUE
 PERMITA EL CUMPLIMENTO DE LOS LINEAMIENTOS DE LA ENTIDAD EN EL ÁMBITO ADMINISTRATIVO Y DE
 GESTIÓN</t>
  </si>
  <si>
    <t>02.marcela@gmail.com</t>
  </si>
  <si>
    <t>100C</t>
  </si>
  <si>
    <t>CPS-N-100C-2022</t>
  </si>
  <si>
    <t>PATIÑO CORTES</t>
  </si>
  <si>
    <t xml:space="preserve">FREDY ALEXANDER </t>
  </si>
  <si>
    <t>35 MESES Y 8 DIAS</t>
  </si>
  <si>
    <t xml:space="preserve">PRESTACIÓN DE SERVICIOS TÉCNICOS Y DE APOYO A LA GESTIÓN DEL PARQUE NACIONAL NATURAL SELVA DE FLORENCIA EN LA VALORACIÓN SOCIAL DEL ÁREA PROTEGIDA CON ACCIONES DE EDUCACIÓN AMBIENTAL Y COMUNICACIÓN, Y EN PLANEACIÓN Y SEGUIMIENTO DE LOS PROCESOS MISIONALES, QUE
PERMITA EL CUMPLIMENTO DE LOS LINEAMIENTOS DE LA ENTIDAD EN EL ÁMBITO ADMINISTRATIVO Y DE
GESTIÓN
</t>
  </si>
  <si>
    <t>Patino8526@gmail.com</t>
  </si>
  <si>
    <t>TECNICO PROFESIONAL EN TECNICAS FORESTALES Y TECNOLOGO EN SISTEMAS INFORMATICOS</t>
  </si>
  <si>
    <t>CPS-N-101-2022</t>
  </si>
  <si>
    <t xml:space="preserve">NARVAEZ ARMERO </t>
  </si>
  <si>
    <t>NARIÑO</t>
  </si>
  <si>
    <t>9 AÑOS, 23 DIAS</t>
  </si>
  <si>
    <t>Juanka2402@gmail.com</t>
  </si>
  <si>
    <t>CPS-N-102-2022</t>
  </si>
  <si>
    <t>DAVID HIGUITA</t>
  </si>
  <si>
    <t>JORGE ELIECER</t>
  </si>
  <si>
    <t>ANTIOQUIA</t>
  </si>
  <si>
    <t>PEQUE</t>
  </si>
  <si>
    <t>ESPECIALIZACION TECNOLOGICA EN GESTION DE PROYECTOS EN TURISMO SOSTENIBLE</t>
  </si>
  <si>
    <t>17 AÑOS, 1 MES Y 20 DIAS</t>
  </si>
  <si>
    <t>PRESTACIÓN DE SERVICIOS PROFESIONALES Y DE APOYO A LA GESTIÓN DE LA DIRECCIÓN TERRITORIAL ANDES OCCIDENTALES-DTAO PARA LA ARTICULACIÓN Y COORDINACIÓN CON COMUNIDADES EN LAS ÁREAS PROTEGIDAS Y SU RELACIÓN CON OTRAS ESTRATEGIAS DE CONSERVACIÓN, EN EL MARCO DE LA ESTRATEGIA DE PARTICIPACIÓN.</t>
  </si>
  <si>
    <t>davidhiguita08@gmail.com</t>
  </si>
  <si>
    <t>ANTROPOLOGO</t>
  </si>
  <si>
    <t>CPS-N-103-2022</t>
  </si>
  <si>
    <t>JIMENEZ ANACONA</t>
  </si>
  <si>
    <t>FAVER DIOMAR</t>
  </si>
  <si>
    <t>SAN SEBASTIAN</t>
  </si>
  <si>
    <t>TECNOLOGO AGROAMBIENTAL</t>
  </si>
  <si>
    <t>6 AÑOS, 11 MESES Y 9 DIAS</t>
  </si>
  <si>
    <t>fadycusiyaku@hotmail.com</t>
  </si>
  <si>
    <t>TECNICO LABORAL POR COMPETENCIAS EN SISTEMAS INFORMATICOS</t>
  </si>
  <si>
    <t>CPS-N-104-2022</t>
  </si>
  <si>
    <t>SANABRIA OSPINA</t>
  </si>
  <si>
    <t>JOSE MARCELINO</t>
  </si>
  <si>
    <t>BOYACÀ</t>
  </si>
  <si>
    <t>BOYACA</t>
  </si>
  <si>
    <t>4 AÑOS, 11 MESES Y 16 DIAS</t>
  </si>
  <si>
    <t>PRESTAR SERVICIOS OPERATIVOS Y DE APOYO A LA GESTIÓN PARA MINIMIZAR LAS PRESIONES SOBRE EL PARQUE NACIONAL NATURAL SELVA DE FLORENCIA MEDIANTE LA APLICACIÓN DEL PROTOCOLO DE I115 VIGILANCIA Y CONTROL, PARA EL ADECUADO EJERCICIO DE LA AUTORIDAD AMBIENTAL.</t>
  </si>
  <si>
    <t>Josemarcelinozanabria918@gmail.com</t>
  </si>
  <si>
    <t>CPS-N-105-2022</t>
  </si>
  <si>
    <t>ROJAS OSORIO</t>
  </si>
  <si>
    <t>JHON EDUAR</t>
  </si>
  <si>
    <t>12 AÑOS, 3 MESES</t>
  </si>
  <si>
    <t>PRESTACIÓN DE SERVICIOS OPERATIVOS Y DE APOYO A LA GESTIÓN DEL PNN TATAMÁ, PARA LA REALIZACIÓN DE ACTIVIDADES DE MONITOREO DE ESPECIES, DE PREVENCIÓN, VIGILANCIA Y CONTROL Y APOYO A PROCESOS DE COMUNICACIÓN.</t>
  </si>
  <si>
    <t>Jeroavestatama@gmail.com</t>
  </si>
  <si>
    <t>CPS-N-106-2022</t>
  </si>
  <si>
    <t xml:space="preserve"> SANTANDER VIRAMA</t>
  </si>
  <si>
    <t>MAURO RENE</t>
  </si>
  <si>
    <t>LA UNIÒN</t>
  </si>
  <si>
    <t>LA UNION</t>
  </si>
  <si>
    <t>8 AÑOS, 29 DIAS</t>
  </si>
  <si>
    <t>PRESTACIÓN DE SERVICIOS COMO TÉCNICO DE APOYO ADMINISTRATIVO EN LA IMPLEMENTACIÓN DE LA ESTRATEGIA DE RESTAURACIÓN DEL SFF GALERAS.</t>
  </si>
  <si>
    <t>renesantander8810@gmail.com</t>
  </si>
  <si>
    <t>INGENIERIA AGROINDUSTRIAL</t>
  </si>
  <si>
    <t>CPS-N-107-2022</t>
  </si>
  <si>
    <t xml:space="preserve"> HENAO OSORIO</t>
  </si>
  <si>
    <t>1 AÑO, 7 MESES Y 7 DIAS</t>
  </si>
  <si>
    <t>PRESTAR SERVICIOS OPERATIVOS Y DE APOYO A LA GESTIÓN PARA MINIMIZAR LAS PRESIONES SOBRE EL PARQUE NACIONAL NATURAL SELVA DE FLORENCIA MEDIANTE LA APLICACIÓN DEL PROTOCOLO DE PREVENCIÓN, VIGILANCIA Y CONTROL, PARA EL ADECUADO EJERCICIO DE LA AUTORIDAD AMBIENTAL.</t>
  </si>
  <si>
    <t>Cesarhenao2000o@gmail.com</t>
  </si>
  <si>
    <t>CPS-N-108-2022</t>
  </si>
  <si>
    <t xml:space="preserve">GALLEGO PATIÑO </t>
  </si>
  <si>
    <t>LUIS GUILLERMO</t>
  </si>
  <si>
    <t>TAMESIS</t>
  </si>
  <si>
    <t>7 AÑOS, 2 MESES Y 3 DIAS</t>
  </si>
  <si>
    <t>PRESTACIÓN DE SERVICIOS OPERATIVOS Y DE APOYO A LA GESTIÓN DEL PNN TATAMÁ, PARA LA REALIZACIÓN DE PROCESAMIENTO DE INFORMACIÓN (SICO SMART) Y DE ACTIVIDADES DE PREVENCIÓN, VIGILANCIA Y CONTROL EN ÁREAS CON PRESIÓN ANTRÓPICA.</t>
  </si>
  <si>
    <t>luis.guillermo88@hotmail.com</t>
  </si>
  <si>
    <t>CPS-N-109-2022</t>
  </si>
  <si>
    <t>GIRALDO GARCIA</t>
  </si>
  <si>
    <t>DUBERNEY</t>
  </si>
  <si>
    <t>2 AÑOS, 9 MESES Y 21 DIAS</t>
  </si>
  <si>
    <t>PRESTACIÓN DE SERVICIOS TÉCNICOS Y DE APOYO A LA GESTIÓN EN EL PNN SELVA DE FLORENCIA, PARA CONTINUAR EL DESARROLLO DE ACTIVIDADES EN CAMPO Y ACCIONES DE RESTAURACIÓN ECOLÓGICA EN LOS MUNICIPIOS DE SAMANÁ Y PENSILVANIA, CALDAS, EN JURISDICCIÓN DEL ÁREA PROTEGIDA.</t>
  </si>
  <si>
    <t>dubergiraldo97@gmail.com</t>
  </si>
  <si>
    <t>CPS-N-110-2022</t>
  </si>
  <si>
    <t>RODRIGUEZ RAMIREZ</t>
  </si>
  <si>
    <t>JOSE ALEJANDRO</t>
  </si>
  <si>
    <t>BOGOTA -CUNDINAMARCA</t>
  </si>
  <si>
    <t>1 AÑO, 7 MESES Y 14 DÍAS</t>
  </si>
  <si>
    <t>PRESTACIÓN DE SERVICIOS TÉCNICOS Y DE APOYO A LA GESTIÓN PARA LA EJECUCIÓN DEL PLAN DE MANEJO DEL PNN LOS NEVADOS EN SUS COMPONENTES DE GESTIÓN DEL RIESGO, PREVENCIÓN, VIGILANCIA Y CONTROL, ORDENAMIENTO AMBIENTAL DEL TERRITORIO Y ORDENAMIENTO ECOTURÍSTICO, CONTRIBUYENDO CON ELLO A LA IMPLEMENTACIÓN DEL PLAN CONJUNTO DE RECUPERACIÓN, MANEJO Y CONSERVACIÓN QUE ORDENÓ LA SENTENCIA QUE DECLARÓ EL PARQUE COMO SUJETO DE DERECHOS.</t>
  </si>
  <si>
    <t>alejandro0096@hotmail.com</t>
  </si>
  <si>
    <t>TÉCNICO PROFESIONAL EN PROCESOS COMUNICATIVOS EMPRESARIALES</t>
  </si>
  <si>
    <t>CPS-N-111-2022</t>
  </si>
  <si>
    <t>DE LA CRUZ DUQUE</t>
  </si>
  <si>
    <t>JUAN BERNARDO</t>
  </si>
  <si>
    <t>JUNIN -VENEZUELA</t>
  </si>
  <si>
    <t>15 AÑOS, 7 MESES Y 24 DÍAS</t>
  </si>
  <si>
    <t>PRESTACIÓN DE SERVICIOS TÉCNICOS Y DE APOYO A LA GESTIÓN PARA LA EJECUCIÓN DEL PLAN DE MANEJO DEL PNN LOS NEVADOS A TRAVÉS DE ACCIONES QUE APORTEN A LA IMPLEMENTACIÓN DE LA ESTRATEGIA DE USO, OCUPACIÓN Y TENENCIA Y EL PROTOCOLO DE PREVENCIÓN, VIGILANCIA Y CONTROL, ASÍ COMO APOYO EN LA SISTEMATIZACIÓN Y PROCESAMIENTO DE LA INFORMACIÓN DERIVADA DE LAS LÍNEAS DE ACCIÓN DEL ÁREA PROTEGIDA</t>
  </si>
  <si>
    <t>juandelacruzd_18@hotmail.com</t>
  </si>
  <si>
    <t>TÉCNICO EN PROMOCIÓN PARA EL DESARROLLO EMPRESARIAL RURAL</t>
  </si>
  <si>
    <t>CPS-N-112-2022</t>
  </si>
  <si>
    <t>VELEZ VANEGAS</t>
  </si>
  <si>
    <t>LAURA ALEJANDRA</t>
  </si>
  <si>
    <t>5 AÑOS, 8 MESES</t>
  </si>
  <si>
    <t>PRESTACIÓN DE SERVICIOS PROFESIONALES PARA ASESORAR EN ESTRATEGIAS DE CONSERVACIÓN DE LOS PLANES DE MANEJO DE LAS ÁREAS PROTEGIDAS DEL SUBSISTEMA ANDES OCCIDENTALES EN EL MARCO DEL ENFOQUE TERRITORIAL.</t>
  </si>
  <si>
    <t>laurvelvan@gmail.com</t>
  </si>
  <si>
    <t>CPS-N-113-2022</t>
  </si>
  <si>
    <t>PAZ</t>
  </si>
  <si>
    <t>GLORIA CRISTINA</t>
  </si>
  <si>
    <t>BACHILLER AGROPECUARIA</t>
  </si>
  <si>
    <t>5 AÑOS, 9 MESES Y 8 DIAS</t>
  </si>
  <si>
    <t>PRESTACIÓN DE SERVICIOS OPERATIVOS PARA APOYAR LA IMPLEMENTACIÓN DE LA ESTRATEGIA DE RESTAURACIÓN ECOLÓGICA Y ACTIVIDADES CONTEMPLADAS EN EL PROTOCOLO DE PVC DEL SANTUARIO DE FLORA Y FAUNA GALERAS – EN EL MUNICIPIO DE CONSACA Y ZONAS DE INFLUENCIA.</t>
  </si>
  <si>
    <t>cristypas79@gmail.com</t>
  </si>
  <si>
    <t>CPS-N-114-2022</t>
  </si>
  <si>
    <t>HENAO GIRALDO</t>
  </si>
  <si>
    <t>OMAIRA</t>
  </si>
  <si>
    <t>1 AÑO Y 28 DIAS</t>
  </si>
  <si>
    <t>PRESTACIÓN DE SERVICIOS OPERATIVOS Y DE APOYO A LA GESTIÓN PARA MINIMIZAR LAS PRESIONES SOBRE EL PARQUE NACIONAL NATURAL SELVA DE FLORENCIA MEDIANTE LA APLICACIÓN DEL PROTOCOLO DE PREVENCIÓN, VIGILANCIA Y CONTROL, PARA EL ADECUADO EJERCICIO DE LA AUTORIDAD AMBIENTAL.</t>
  </si>
  <si>
    <t>omairahenaogiraldo@gmail.com</t>
  </si>
  <si>
    <t>CPS-N-115-2022</t>
  </si>
  <si>
    <t>MARTÍNEZ ARCOS</t>
  </si>
  <si>
    <t>ÁNGELA PATRICIA</t>
  </si>
  <si>
    <t>TABLON</t>
  </si>
  <si>
    <t>1 AÑO, 3 MESES Y 14 DIAS</t>
  </si>
  <si>
    <t>PRESTACIÓN DE SERVICIOS TÉCNICOS DE APOYO EN CAMPO A LA IMPLEMENTACIÓN DE LA ACTIVIDAD ECOTURÍSTICA EN EL SFF GALERAS, ACTUALIZACIÓN DEL PLAN DE ORDENAMIENTO ECOTURÍSTICO, INTERPRETACIÓN DEL PATRIMONIO Y MONITOREO DE IMPACTOS DEL ECOTURISMO..</t>
  </si>
  <si>
    <t>martinezarangela@gmail.com</t>
  </si>
  <si>
    <t>GEOGRAFA</t>
  </si>
  <si>
    <t>CPS-N-116-2022</t>
  </si>
  <si>
    <t>GUERRERO CERÓN</t>
  </si>
  <si>
    <t>MESÍAS NICODEMO</t>
  </si>
  <si>
    <t>LA CRUZ</t>
  </si>
  <si>
    <t>4 AÑOS, 5 MESES Y 28 DIAS</t>
  </si>
  <si>
    <t>PRESTACIÓN DE SERVICIOS OPERATIVOS Y DE APOYO A LA GESTIÓN CON ACTIVIDADES EN LA IMPLEMENTACIÓN DE MONITOREO DE LA BIODIVERSIDAD, DEL PROGRAMA DE PREVENCIÓN, VIGILANCIA Y CONTROL Y DEMÁS OBJETIVOS MISIONALES DE LA ENTIDAD CON COMUNIDADES EN LA ZONA DE INFLUENCIA DEL ÁREA PROTEGIDA EN EL MUNICIPIO DE LA CRUZ NARIÑO.</t>
  </si>
  <si>
    <t>nicodemoguerrero@gmail.com</t>
  </si>
  <si>
    <t>NORMALISTA SUPERIOR CON ENFASIS EN CIENCIAS NATURALES Y EDUCACION AMBIENTAL</t>
  </si>
  <si>
    <t>CPS-N-117-2022</t>
  </si>
  <si>
    <t>TIRADO URUETA</t>
  </si>
  <si>
    <t>5 AÑOS, 7 MESES</t>
  </si>
  <si>
    <t>PRESTAR SERVICIOS TÉCNICOS COMO APOYO DE CAMPO EN RESERVAS DE SOCIEDAD CIVIL Y OTRAS TEMÁTICAS RELACIONADAS CON ACCIONES DE CONSERVACIÓN EN EL MARCO DEL ENFOQUE ESTRATÉGICO TERRITORIAL DE ANDES OCCIDENTALES.</t>
  </si>
  <si>
    <t>alejatirado07@gmail.com</t>
  </si>
  <si>
    <t>CPS-N-118-2022</t>
  </si>
  <si>
    <t>ROMERO RODRIGUEZ</t>
  </si>
  <si>
    <t>EYSON ODONEY</t>
  </si>
  <si>
    <t>11 MESES, 5 DIAS</t>
  </si>
  <si>
    <t>PRESTACIÓN DE SERVICIOS OPERATIVOS Y DE APOYO A LA GESTIÓN PARA LA EJECUCIÓN DEL PLAN DE MANEJO DEL PNN LOS NEVADOS CON ÉNFASIS EN LA IMPLEMENTACIÓN DEL PROGRAMA DE RESTAURACIÓN ECOLÓGICA Y EL PROTOCOLO DE PREVENCIÓN, VIGILANCIA Y CONTROL, A TRAVÉS DE ACCIONES ENCAMINADAS A PREVENIR, MITIGAR Y CORREGIR LAS PRESIONES POR USO, OCUPACIÓN Y TENENCIA EN EL ÁREA PROTEGIDA.</t>
  </si>
  <si>
    <t>eysonromero821@gmail.com</t>
  </si>
  <si>
    <t>CPS-N-119-2022</t>
  </si>
  <si>
    <t>TRUJILLO PERDOMO</t>
  </si>
  <si>
    <t>ARFAIRTH</t>
  </si>
  <si>
    <t>SANTA MARÍA</t>
  </si>
  <si>
    <t>TESALIA-HUILA</t>
  </si>
  <si>
    <t>1 AÑO, 8 MESES Y 5 DÍAS</t>
  </si>
  <si>
    <t>PRESTACIÓN DE SERVICIOS ASISTENCIALES Y OPERATIVOS, EN EL PNN NEVADO DEL HUILA PARA APOYAR ACTIVIDADES DE RESTAURACIÓN ECOLÓGICA, SALIDAS A CAMPO EN BUSCA DE RESCATE DE MATERIAL VEGETAL, SIEMBRA, MANTENIMIENTO, LABORES DE VIVERO, ACOMPAÑAMIENTO EN SIEMBRAS Y MANTENIMIENTOS DE INDIVIDUOS EN LA ZONA DE SANTA MARÍA - HUILA DENTRO DEL PLAN NACIONAL DE RESTAURACIÓN ECOLÓGICA 2022, EN EL MARCO DE REACTIVACIÓN ECONÓMICA DEL GOBIERNO NACIONAL</t>
  </si>
  <si>
    <t>alfairth2020@gmail.com</t>
  </si>
  <si>
    <t>BACHILLER TÉCNICO</t>
  </si>
  <si>
    <t>CPS-N-120-2022</t>
  </si>
  <si>
    <t>MAJARRES ANGEL</t>
  </si>
  <si>
    <t>SILVIA ESPERANZA</t>
  </si>
  <si>
    <t>1 AÑO, 8 MESES Y 8 DIAS</t>
  </si>
  <si>
    <t>PRESTACIÓN DE SERVICIOS ASISTENCIALES Y OPERATIVOS, EN EL PNN NEVADO DEL HUILA PARA APOYAR LAS ACTIVIDADES DE RESTAURACIÓN ECOLÓGICA, SIEMBRA, MANTENIMIENTO, LABORES DE VIVERO, Y MANTENIMIENTO DE INDIVIDUOS EN LA ZONA DE SANTA MARÍA - HUILA DENTRO DEL PLAN NACIONAL DE RESTAURACIÓN ECOLÓGICA 2022, EN EL MARCO DE REACTIVACIÓN ECONÓMICA DEL GOBIERNO NACIONAL.</t>
  </si>
  <si>
    <t>silvia11manjarrez@gmail.com</t>
  </si>
  <si>
    <t>CPS-N-121-2022</t>
  </si>
  <si>
    <t xml:space="preserve"> PÉREZ GONZALEZ</t>
  </si>
  <si>
    <t>ANGUIE NATALIA</t>
  </si>
  <si>
    <t>8 MESES Y 2 DIAS</t>
  </si>
  <si>
    <t>PRESTACIÓN DE SERVICIOS OPERATIVOS Y DE APOYO A LA GESTIÓN PARA LA IMPLEMENTACIÓN DEL PLAN DE MANEJO DEL PNN LOS NEVADOS EN LO QUE CORRESPONDE AL PROTOCOLO DE PREVENCIÓN, VIGILANCIA Y CONTROL, EL PLAN DE ORDENAMIENTO ECOTURÍSTICO Y EL PROGRAMA DE MONITOREO, DE ACUERDO CON LA PROGRAMACIÓN OPERATIVA ESTABLECIDA POR EL ÁREA PROTEGIDA.</t>
  </si>
  <si>
    <t>panguienatalia@gmail.com</t>
  </si>
  <si>
    <t>BILOGA</t>
  </si>
  <si>
    <t>CPS-N-122-2022</t>
  </si>
  <si>
    <t>ARIZA GARCIA</t>
  </si>
  <si>
    <t>EDWAR ANTONIO</t>
  </si>
  <si>
    <t>MURILLO</t>
  </si>
  <si>
    <t>10 MESES Y 1 DIA</t>
  </si>
  <si>
    <t>PRESTACIÓN DE SERVICIOS OPERATIVOS Y DE APOYO A LA GESTIÓN PARA LA IMPLEMENTACIÓN DEL PLAN DE MANEJO DEL PNN LOS NEVADOS EN LO QUE CORRESPONDE A LA ESTRATEGIA DE USO, OCUPACIÓN Y TENENCIA Y EL PROTOCOLO DE PREVENCIÓN, VIGILANCIA Y CONTROL DE ACUERDO CON LA PROGRAMACIÓN OPERATIVA ESTABLECIDA POR EL ÁREA PROTEGIDA.</t>
  </si>
  <si>
    <t>edwarantonioariza@gmail.com</t>
  </si>
  <si>
    <t>CPS-N-123-2022</t>
  </si>
  <si>
    <t>DÍAZ BARBOSA</t>
  </si>
  <si>
    <t>PRESTACIÓN DE SERVICIOS OPERATIVOS Y DE APOYO A LA GESTIÓN PARA LA EJECUCIÓN DEL PLAN CONJUNTO DE RECUPERACIÓN, MANEJO Y CONSERVACIÓN DEL PNN LOS NEVADOS CON ÉNFASIS EN LOS PILARES DE AUTORIDAD AMBIENTAL, GOBERNANZA Y SEGUIMIENTO; A PARTIR DEL TRABAJO ARTICULADO CON ORGANIZACIONES, INSTITUCIONES Y CADENAS DE VALOR, EN CUMPLIMIENTO DEL FALLO DE TUTELA QUE DECLARA AL PNN LOS NEVADOS COMO SUJETO DE DERECHOS.</t>
  </si>
  <si>
    <t>mariofernandod@hotmail.com</t>
  </si>
  <si>
    <t>CPS-N-124-2022</t>
  </si>
  <si>
    <t>JIMÉNEZ MARTÍNEZ</t>
  </si>
  <si>
    <t xml:space="preserve">CARLOS ANDRÉS </t>
  </si>
  <si>
    <t>LIBANO</t>
  </si>
  <si>
    <t>1 AÑO, 9 MESES</t>
  </si>
  <si>
    <t>andres05jimenez@gmail.com</t>
  </si>
  <si>
    <t>TECNICA EN GUIANZA TURISTICA</t>
  </si>
  <si>
    <t>CPS-N-125-2022</t>
  </si>
  <si>
    <t>BAILARÍN</t>
  </si>
  <si>
    <t>LUIS CARLOS</t>
  </si>
  <si>
    <t>4 AÑOS, 2 MESES Y 19 DIAS</t>
  </si>
  <si>
    <t>PRESTAR LOS SERVICIOS OPERATIVOS Y DE APOYO A LA GESTIÓN EN EL PNN LAS ORQUÍDEAS, PARA ACOMPAÑAR, APOYAR LOGÍSTICA Y OPERATIVAMENTE LOS PROCESOS QUE FAVOREZCAN LA CONSTRUCCIÓN, DISCUSIÓN, SOCIALIZACIÓN Y AJUSTE DE LAS ESTRATEGIAS ESPECIALES DE MANEJO, CONSULTA PREVIA DEL PLAN DE MANEJO Y RELACIONAMIENTO CON LAS COMUNIDADES INDÍGENAS EN EL ÁREA TRASLAPADA EN LOS MUNICIPIOS DE URRAO, FRONTINO Y ABRIAQUÍ.</t>
  </si>
  <si>
    <t>luiscarlosbailarin.86@gmail.com</t>
  </si>
  <si>
    <t>CPS-N-126-2022</t>
  </si>
  <si>
    <t>ECHAVARRIA</t>
  </si>
  <si>
    <t>FREIDER DOMICO</t>
  </si>
  <si>
    <t>6 AÑOS, 10 MESES Y 3 DIAS</t>
  </si>
  <si>
    <t>PRESTAR LOS SERVICIOS TÉCNICOS Y DE APOYO A LA GESTIÓN EN LOS PROCESOS DE ESTRATEGIAS ESPECIALES DE MANEJO.</t>
  </si>
  <si>
    <t>freyder.f10@gmail.com</t>
  </si>
  <si>
    <t>TECNOLOGO EN MANEJO Y APROVECHAMIENTO DE BOSQUES NATURALES</t>
  </si>
  <si>
    <t>CPS-N-127-2022</t>
  </si>
  <si>
    <t>GONZALEZ HULE</t>
  </si>
  <si>
    <t>BRAYAN CAMILO</t>
  </si>
  <si>
    <t>LA PLATA</t>
  </si>
  <si>
    <t>1 AÑO, 7 MESES Y 15 DIAS</t>
  </si>
  <si>
    <t>PRESTAR LOS SERVICIOS OPERATIVOS DE APOYO LOGÍSTICO A LA GESTIÓN, EN EL EJERCICIO DE LA AUTORIDAD AMBIENTAL PARA PREVENIR LAS PRESIONES Y AMENAZAS SOBRE LOS VALORES OBJETO DE CONSERVACIÓN DEL PNN-GUA (VOC), MEDIANTE ACCIONES DE PREVENCIÓN, CONTROL Y VIGILANCIA Y AL MONITOREO DEL VOC OSO DE ANTEOJOS DE ACUERDO AL PROGRAMA DE MONITOREO 2018.</t>
  </si>
  <si>
    <t>brayancamilogonz@gmail.com</t>
  </si>
  <si>
    <t>TECNOLOGO EN GESTIÒN EMPRESARIAL</t>
  </si>
  <si>
    <t>CPS-N-128-2022</t>
  </si>
  <si>
    <t>FREDY ALEXANDER</t>
  </si>
  <si>
    <t>1 AÑO, 7 MESES Y 18 DIAS</t>
  </si>
  <si>
    <t>TECNOLOGO EN SISTEMAS INFORMATICOS</t>
  </si>
  <si>
    <t>128C</t>
  </si>
  <si>
    <t>CPS-N-128C-2022</t>
  </si>
  <si>
    <t>LOPEZ GIRALDO</t>
  </si>
  <si>
    <t>1 AÑO, 8 MESES</t>
  </si>
  <si>
    <t>Sandram.giraldo191@gmail.com</t>
  </si>
  <si>
    <t>TECNOLOGA EN GESTIÒN AGROPECUARIA</t>
  </si>
  <si>
    <t>CPS-N-129-2022</t>
  </si>
  <si>
    <t>3 AÑOS, 1 MES Y 6 DIAS</t>
  </si>
  <si>
    <t>PRESTACIÓN DE SERVICIOS PROFESIONALES Y DE APOYO A LA GESTIÓN DE LA DIRECCIÓN TERRITORIAL ANDES OCCIDENTALES PARA REALIZAR SEGUIMIENTO A LAS ÁREAS CON VOCACIÓN ECOTURÍSTICA Y LA INTERPRETACIÓN DEL PATRIMONIO</t>
  </si>
  <si>
    <t>ADMINISTRADOR AMBIENTAL</t>
  </si>
  <si>
    <t>CPS-N-130-2022</t>
  </si>
  <si>
    <t>CADENA RODRIGUEZ</t>
  </si>
  <si>
    <t>LUNA MARCELLA</t>
  </si>
  <si>
    <t>13 MESES Y 21 DIAS</t>
  </si>
  <si>
    <t>PRESTACIÓN DE SERVICIOS PROFESIONALES Y DE APOYO A LA GESTIÓN DE LA DTAO, PARA APORTAR EN LA IMPLEMENTACIÓN DE LA ESTRATEGIA DE EDUCACIÓN AMBIENTAL PARA FORTALECER LOS PROCESOS DEL SUBSISTEMA ANDES OCCIDENTALES, ACORDE AL ENFOQUE TERRITORIAL Y A LOS PROCESOS ESTRATÉGICOS QUE SE ADELANTAN CON ÉNFASIS EN LAS ÁREAS DE LA ZONA SUR DE LA TERRITORIAL.</t>
  </si>
  <si>
    <t>marcela_cadena_r@outlook.com</t>
  </si>
  <si>
    <t>CPS-N-131-2022</t>
  </si>
  <si>
    <t>CARDENAS PARRA</t>
  </si>
  <si>
    <t>MONICA VIVIANA</t>
  </si>
  <si>
    <t>CIRCASIA</t>
  </si>
  <si>
    <t>MONTENEGRO</t>
  </si>
  <si>
    <t>MONICARDENASP23@GMAIL.COM</t>
  </si>
  <si>
    <t>CPS-N-132-2022</t>
  </si>
  <si>
    <t>MORALES MORALES</t>
  </si>
  <si>
    <t>AUGUSTO LEON</t>
  </si>
  <si>
    <t>2 AÑOS, 7 MESES Y 26 DIAS</t>
  </si>
  <si>
    <t>PRESTACIÓN DE SERVICIOS OPERATIVOS Y DE APOYO A LA GESTIÓN PARA LA IMPLEMENTACIÓN DEL PLAN DE MANEJO DEL PNN LOS NEVADOS EN LO QUE CORRESPONDE A LA ESTRATEGIA DE USO, OCUPACIÓN Y TENENCIA, EL PROTOCOLO DE PREVENCIÓN, VIGILANCIA Y CONTROL Y EL PROGRAMA DE RESTAURACIÓN ECOLÓGICA, DE ACUERDO CON LA PROGRAMACIÓN OPERATIVA ESTABLECIDA POR EL ÁREA PROTEGIDA</t>
  </si>
  <si>
    <t>dhiranath72@gmail.com</t>
  </si>
  <si>
    <t>CPS-N-133-2022</t>
  </si>
  <si>
    <t>RIVERA BUILES</t>
  </si>
  <si>
    <t>MAGISTER EN ESTUDIOS AMAZONICOS</t>
  </si>
  <si>
    <t>6 AÑOS, 7 MESES Y 4 DIAS</t>
  </si>
  <si>
    <t>PRESTACIÓN DE SERVICIOS PROFESIONALES Y DE APOYO A LA DIRECCIÓN TERRITORIAL ANDES OCCIDENTALES PARA LIDERAR EL REPORTE, SEGUIMIENTO Y ANÁLISIS DE LA IMPLEMENTACIÓN DE LA PLANEACIÓN ESTRATÉGICA DE LA TERRITORIAL ALINEADA AL PEI, ASÍ COMO TAMBIÉN EL DILIGENCIAMIENTO SUS INSTRUMENTOS DE SEGUIMIENTO TANTO DE LA GESTIÓN DE LA DIRECCIÓN TERRITORIAL COMO DE SUS ÁREAS PROTEGIDAS ADSCRITAS</t>
  </si>
  <si>
    <t>criverabuiles@gmail.com</t>
  </si>
  <si>
    <t>CPS-N-134-2022</t>
  </si>
  <si>
    <t>ARENAS MARULANDA</t>
  </si>
  <si>
    <t>BEATRIZ HELENA</t>
  </si>
  <si>
    <t>SALAMINA</t>
  </si>
  <si>
    <t>6 MESES</t>
  </si>
  <si>
    <t>Betty82marulanda@yahoo.es</t>
  </si>
  <si>
    <t>AREA PROTEGIDA</t>
  </si>
  <si>
    <t>DTCA-CPS-1-2022</t>
  </si>
  <si>
    <t>BALLESTEROS CERCHIARO</t>
  </si>
  <si>
    <t>LIXARDO ENRIQUE</t>
  </si>
  <si>
    <t>BARRANCAS</t>
  </si>
  <si>
    <t>ESPECIALIZACION</t>
  </si>
  <si>
    <t>34 años 7 meses</t>
  </si>
  <si>
    <t>Prestación de servicios profesionales especializados en el área administrativa y financiera, en forma personal, con plena autonomía, con el propósito de fortalecer la gestión administrativa de la Dirección Territorial Caribe, ejecutando actividades de or</t>
  </si>
  <si>
    <t>lballesterosg@gmail.com</t>
  </si>
  <si>
    <t>DIRECCIÓN TERRITORIAL CARIBE</t>
  </si>
  <si>
    <t>MAFRE</t>
  </si>
  <si>
    <t>EN EJECUCION</t>
  </si>
  <si>
    <t>DTCA-CPS-2-2022</t>
  </si>
  <si>
    <t>VILARETE CAICEDO</t>
  </si>
  <si>
    <t>YUSSET GUZMAN</t>
  </si>
  <si>
    <t>3 años 4 meses</t>
  </si>
  <si>
    <t>Prestar servicios profesionales para revisar, tramitar, hacer seguimiento, control y obligación a las cuentas que se generen del presupuesto de GOBIERNO NACIONAL y FONAM asignado en la vigencia 2022 para la DTCA y sus Áreas Protegidas adscritas.</t>
  </si>
  <si>
    <t>YUSSETVILARET@GMAIL.COM</t>
  </si>
  <si>
    <t>DTCA-CPS-3-2022</t>
  </si>
  <si>
    <t>CHAVEZ RUDAS</t>
  </si>
  <si>
    <t>FRANK ELIAS</t>
  </si>
  <si>
    <t>17 años 3 meses</t>
  </si>
  <si>
    <t>chavezrudas26@gmail.com</t>
  </si>
  <si>
    <t>Contador Publico</t>
  </si>
  <si>
    <t>DTCA-CPS-4-2022</t>
  </si>
  <si>
    <t>MORENO CABALLERO</t>
  </si>
  <si>
    <t>NATALY DEL PILAR</t>
  </si>
  <si>
    <t>14 años</t>
  </si>
  <si>
    <t>Prestación de servicios profesionales especializados en el área administrativa y financiera, en forma personal, con plena autonomía, con el propósito de surtir etapas pre contractuales, contractuales y post contractuales de las diferentes unidades ejecuto</t>
  </si>
  <si>
    <t>nmc.abogada@gmail.com</t>
  </si>
  <si>
    <t>DTCA-CPS-5-2022</t>
  </si>
  <si>
    <t>MARZAL PASOS</t>
  </si>
  <si>
    <t>SHIRLEY MARGARITA</t>
  </si>
  <si>
    <t>VILLANUEVA</t>
  </si>
  <si>
    <t>13 años 1 mes</t>
  </si>
  <si>
    <t>Prestación de servicios profesionales de apoyo y asesoría jurídica, de manera autónoma e independiente, a la gestión de la Dirección Territorial Caribe y las áreas protegidas adscritas, con el fin de atender según reparto las actuaciones de orden legal y</t>
  </si>
  <si>
    <t>shirley.marzal@gmail.com</t>
  </si>
  <si>
    <t>DTCA-CPS-6-2022</t>
  </si>
  <si>
    <t>PEÑA ISEDA</t>
  </si>
  <si>
    <t>ELIANA MILENA</t>
  </si>
  <si>
    <t>ARACATACA</t>
  </si>
  <si>
    <t>18 años 1 mes</t>
  </si>
  <si>
    <t>Prestación de servicio técnicos y de apoyo a la gestión del Vía Parque Isla de Salamanca, realizando de manera autónoma e independiente, actividades concertadas con el Jefe del Área Protegida para el fortalecimiento de la capacidad administrativa y de apo</t>
  </si>
  <si>
    <t>eliana_pe11@yahoo.com</t>
  </si>
  <si>
    <t>Vía Parque Isla de Salamanca</t>
  </si>
  <si>
    <t>VP ISLA DE SALAMANCA</t>
  </si>
  <si>
    <t>TECNICO AUX. CONTABLE</t>
  </si>
  <si>
    <t>DTCA-CPS-7-2022</t>
  </si>
  <si>
    <t>VANEGAS MADERA</t>
  </si>
  <si>
    <t>GUSTAVO ANDRES</t>
  </si>
  <si>
    <t>CHIMA</t>
  </si>
  <si>
    <t>7 años 7 meses</t>
  </si>
  <si>
    <t>Prestar servicios asistenciales de apoyo a la gestión operativa de manera autónoma e independiente para desarrollar las actividades concertadas con el Jefe del Área Protegida, para el cumplimiento de la meta del subprograma Regular y controlar el uso y a</t>
  </si>
  <si>
    <t>gustavovanegas2415@gmail.com</t>
  </si>
  <si>
    <t>INGENIERIA PESQUERA</t>
  </si>
  <si>
    <t>DTCA-CPS-8-2022</t>
  </si>
  <si>
    <t>CAPARROSO PEREZ</t>
  </si>
  <si>
    <t>PATRICIA ELENA</t>
  </si>
  <si>
    <t>CARTAGENA</t>
  </si>
  <si>
    <t>19 años 6 meses</t>
  </si>
  <si>
    <t>Prestación de servicios profesionales de un abogado para que de manera autónoma e independiente, sustancie e impulse procesos sancionatorios administrativos por infracción a la normativa ambiental en las áreas protegidas adscritas a la Dirección Territori</t>
  </si>
  <si>
    <t>patcaparrosperez@gmail.com</t>
  </si>
  <si>
    <t>Cartagena</t>
  </si>
  <si>
    <t>PSICOLOGIA</t>
  </si>
  <si>
    <t>DTCA-CPS-9-2022</t>
  </si>
  <si>
    <t>CORDOBA RODRIGUEZ</t>
  </si>
  <si>
    <t>NIDIA DEL CARME</t>
  </si>
  <si>
    <t>10 años 3 meses</t>
  </si>
  <si>
    <t>Prestación de servicios Profesionales en la gestión en la Vía Parque Isla de Salamanca para que de manera autónoma e independiente y en coordinación con el supervisor del contrato, realice las actividades de planeación institucional y de administración de</t>
  </si>
  <si>
    <t>elborra87@gmail.com</t>
  </si>
  <si>
    <t>DTCA-CPS-10-2022</t>
  </si>
  <si>
    <t>MARTINEZ PEREZ</t>
  </si>
  <si>
    <t>LUZ MARINA</t>
  </si>
  <si>
    <t>12 años 9 meses</t>
  </si>
  <si>
    <t>Prestación de Servicios Técnicos para que de manera autónoma e independiente apoye la gestión documental, realice actividades administrativas y asistenciales en los trámites y procesos sancionatorios administrativos ambientales por infracción a la normati</t>
  </si>
  <si>
    <t>luzmarimarpe@gmail.com</t>
  </si>
  <si>
    <t>DTCA-CPS-11-2022</t>
  </si>
  <si>
    <t>MONSALVO FERNANDEZ</t>
  </si>
  <si>
    <t>JARVI SAVIER</t>
  </si>
  <si>
    <t>PUEBLO VIEJO</t>
  </si>
  <si>
    <t>8 años 1 mes</t>
  </si>
  <si>
    <t>jarvimonsalvo02@gmail.com</t>
  </si>
  <si>
    <t>DTCA-CPS-12-2022</t>
  </si>
  <si>
    <t>MONTES TORRES</t>
  </si>
  <si>
    <t>ANA JULIA</t>
  </si>
  <si>
    <t>12 años 6 meses</t>
  </si>
  <si>
    <t>Prestación de servicios de apoyo a la gestión en la Dirección Territorial Caribe de manera autónoma e independiente, para la organización, control, conservación y administración integral del centro de documentación, así como brindar apoyo asistencial a la</t>
  </si>
  <si>
    <t>anny.650@gmail.com</t>
  </si>
  <si>
    <t>ARCHIVISTA</t>
  </si>
  <si>
    <t>DTCA-CPS-13-2022</t>
  </si>
  <si>
    <t>SUAREZ FERNANDEZ</t>
  </si>
  <si>
    <t>WILLIAM ALDEMAR</t>
  </si>
  <si>
    <t>4 años 5 meses</t>
  </si>
  <si>
    <t>william2suarez@gmail.com</t>
  </si>
  <si>
    <t>DTCA-CPS-14-2022</t>
  </si>
  <si>
    <t>DEULUFEUT RODRIGUEZ</t>
  </si>
  <si>
    <t>LEWIS ALBERTO</t>
  </si>
  <si>
    <t>SAN JUAN NEPOMUCENO</t>
  </si>
  <si>
    <t>3 años 7 meses</t>
  </si>
  <si>
    <t>lewis.deulufeut@hotmail.com</t>
  </si>
  <si>
    <t>Parque Nacional Natural Tayrona</t>
  </si>
  <si>
    <t>DTCA-CPS-15-2022</t>
  </si>
  <si>
    <t>MORALES MALDONADO</t>
  </si>
  <si>
    <t>EDWARD ALFONSO</t>
  </si>
  <si>
    <t>Prestación de servicios de apoyo a la gestión en la Dirección Territorial Caribe en el grupo administrativo y financiero a fin de realizar de maneras autónoma e independiente a las actividades concertadas con el supervisor para el desarrollo en el proceso</t>
  </si>
  <si>
    <t>Edwardmorales2012@hotmail.com</t>
  </si>
  <si>
    <t>DTCA-CPS-16-2022</t>
  </si>
  <si>
    <t>BUILES CASTAÑO</t>
  </si>
  <si>
    <t>KEVIN JAIR</t>
  </si>
  <si>
    <t>11 años 1 mes</t>
  </si>
  <si>
    <t>kevin.builes@parquesnacionales.gov.co/builes0689@gmail.com</t>
  </si>
  <si>
    <t>DTCA-CPS-17-2022</t>
  </si>
  <si>
    <t>MEZA DE LA OSSA</t>
  </si>
  <si>
    <t>HELENA MARGARITA</t>
  </si>
  <si>
    <t>7 años 9 meses</t>
  </si>
  <si>
    <t>helenamar08@gmail.com</t>
  </si>
  <si>
    <t>DTCA-CPS-18-2022</t>
  </si>
  <si>
    <t>LEAL PUELLO</t>
  </si>
  <si>
    <t>MARY CARMEN</t>
  </si>
  <si>
    <t>TURBACO</t>
  </si>
  <si>
    <t>11 años 4 mese</t>
  </si>
  <si>
    <t>Prestación de servicios técnicos y de apoyo a la gestión en el PNN Corales de Profundidad, contribuyendo de manera eficiente autónoma e independiente las actividades que se definan coordinadamente con el supervisor del contrato, para desarrollar los pro</t>
  </si>
  <si>
    <t>maryleal1028@gmail.com</t>
  </si>
  <si>
    <t>PNN CORALES DE PROFUNDIDAD</t>
  </si>
  <si>
    <t>TECNOLOGIA EN SISTEMAS DE INFORMACION</t>
  </si>
  <si>
    <t>DTCA-CPS-19-2022</t>
  </si>
  <si>
    <t>GUTIERREZ PALACIO</t>
  </si>
  <si>
    <t>OMAR GUSTAVO</t>
  </si>
  <si>
    <t>SOLEDAD</t>
  </si>
  <si>
    <t>EL PIÑON (MAG)</t>
  </si>
  <si>
    <t>7 años 11 meses</t>
  </si>
  <si>
    <t>omarg1046@gmail.com</t>
  </si>
  <si>
    <t>DTCA-CPS-20-2022</t>
  </si>
  <si>
    <t>MOSQUERA QUEJADA</t>
  </si>
  <si>
    <t>YURIS HELENA</t>
  </si>
  <si>
    <t>ACANDI</t>
  </si>
  <si>
    <t>TURBO (ANT)</t>
  </si>
  <si>
    <t>2 años 1 mes</t>
  </si>
  <si>
    <t>Prestación de servicios técnicos de apoyo a la gestión del SANTUARIO DE FAUNA ACANDÍ, PLAYÓN Y PLAYONA de manera autónoma e independiente mediante las actividades concertadas con el Jefe del AP a través del desarrollo de labores administrativas y accione</t>
  </si>
  <si>
    <t>yurismosquera83@gmail.com</t>
  </si>
  <si>
    <t>Acandí, departamento del Chocó</t>
  </si>
  <si>
    <t>SF ACANDÍ, PLAYÓN Y PLAYONA</t>
  </si>
  <si>
    <t>TECNOLOGIA EN GESTION TURISTICA Y HOTELERA</t>
  </si>
  <si>
    <t>DTCA-CPS-21-2022</t>
  </si>
  <si>
    <t>GARCIA LUNA</t>
  </si>
  <si>
    <t>YESSY LORAINE</t>
  </si>
  <si>
    <t>CHIMA (CÓRD)</t>
  </si>
  <si>
    <t>6 años 8 meses</t>
  </si>
  <si>
    <t>Prestación de servicios Profesionales a la gestión del Vía Parque Isla de Salamanca para ejecutar, de manera autónoma e independiente, las actividades concertadas con su supervisor, en el marco de las acciones orientadas a la implementación de la estrateg</t>
  </si>
  <si>
    <t>garciay1902@gmail.com</t>
  </si>
  <si>
    <t>DTCA-CPS-22-2022</t>
  </si>
  <si>
    <t>PITRE SOLANO</t>
  </si>
  <si>
    <t>EDILEUNIS</t>
  </si>
  <si>
    <t>MAICAO</t>
  </si>
  <si>
    <t>9 años 7 meses</t>
  </si>
  <si>
    <t>Prestación de servicios técnicos para desarrollar actividades y procedimientos administrativos que aporten a la implementación del modelo integrado de planeación y gestión institucional para el logro de las metas asignadas al SFF Los Flamencos para la vig</t>
  </si>
  <si>
    <t>edi_1104@hotmail.com</t>
  </si>
  <si>
    <t>Riohacha, La Guajira</t>
  </si>
  <si>
    <t>SFF LOS FLAMENCOS</t>
  </si>
  <si>
    <t>DTCA-CPS-23-2022</t>
  </si>
  <si>
    <t>ARCHBOLD ARCHBOLD</t>
  </si>
  <si>
    <t>FELISA RUTH</t>
  </si>
  <si>
    <t>PROVIDENCIA</t>
  </si>
  <si>
    <t>BARRANCABERMEJA</t>
  </si>
  <si>
    <t>26 años 3 meses</t>
  </si>
  <si>
    <t>Prestar servicios técnicos de apoyo a la administración para el desarrollo de los procesos administrativos y documentales del Área Protegida, de manera eficiente, autónoma e independiente, de acuerdo a las actividades concertadas con el Jefe de Área Prote</t>
  </si>
  <si>
    <t>felaparques2020@outlook.es</t>
  </si>
  <si>
    <t>Providencia Islas</t>
  </si>
  <si>
    <t>PNN OLD PROVIDENCE MC BEAN LAGOON</t>
  </si>
  <si>
    <t>TECNICO FORESTAL</t>
  </si>
  <si>
    <t>DTCA-CPS-24-2022</t>
  </si>
  <si>
    <t>WARD BROWN</t>
  </si>
  <si>
    <t>OLARIO JOSE</t>
  </si>
  <si>
    <t>4 años 1 mes</t>
  </si>
  <si>
    <t>Prestar los servicios de operario y apoyo a la gestión, de manera autónoma e independiente, para el desarrollo de las actividades concertadas con el Jefe de Área Protegida que le permitan adelantar actividades de restauración de ecosistemas costeros y ter</t>
  </si>
  <si>
    <t>wardbrown2077@gmail.com</t>
  </si>
  <si>
    <t>DTCA-CPS-25-2022</t>
  </si>
  <si>
    <t>AGUILAR CASTRO</t>
  </si>
  <si>
    <t>HENRY DE JESÚS</t>
  </si>
  <si>
    <t>SAN ANDRES</t>
  </si>
  <si>
    <t>6 meses</t>
  </si>
  <si>
    <t>Prestar los servicios de operario y de apoyo a la gestión en el PNN Old Providence McBean Lagoon de manera autónoma e independiente, de acuerdo con las actividades concertadas con el jefe del área protegida, que permitan adelantar actividades de restaurac</t>
  </si>
  <si>
    <t>Aatencion.usuariodtca@parquesnacionales.gov.co</t>
  </si>
  <si>
    <t>DTCA-CPS-26-2022</t>
  </si>
  <si>
    <t>ARCHBOLD BROCK</t>
  </si>
  <si>
    <t>GILBERTO ANTONIO</t>
  </si>
  <si>
    <t>2 años 8 meses</t>
  </si>
  <si>
    <t>gilbertoarchbold2@gmail.com</t>
  </si>
  <si>
    <t>DTCA-CPS-27-2022</t>
  </si>
  <si>
    <t>BRYAN BRITTON</t>
  </si>
  <si>
    <t>WALLACE ALEJANDRO</t>
  </si>
  <si>
    <t>5 años 3 meses</t>
  </si>
  <si>
    <t>Prestar los servicios técnicos de apoyo a la gestión del PNN Old Providence McBean Lagoon de manera independiente y autónoma de acuerdo a las actividades concertadas con el supervisor del contrato que permitan adelantar la implementación de las estrategia</t>
  </si>
  <si>
    <t>wabrayan@misena.edu.co</t>
  </si>
  <si>
    <t>TECNÓLOGO EN GESTIÓN DE SISTEMA AMBIENTAL</t>
  </si>
  <si>
    <t>DTCA-CPS-28-2022</t>
  </si>
  <si>
    <t>AÑEZ GOMEZ</t>
  </si>
  <si>
    <t>RANDY JOSE</t>
  </si>
  <si>
    <t>RIOHACHA</t>
  </si>
  <si>
    <t>11 años 5 meses</t>
  </si>
  <si>
    <t>Prestación de servicios profesionales para el diseño e implementación de acciones de conservación de los recursos hidrobiológicos, monitoreo e investigación de los valores objeto de conservación del área protegida con base en las metas establecidas para e</t>
  </si>
  <si>
    <t>ranezg86@gmail.com</t>
  </si>
  <si>
    <t>Santuario de Flora y Fauna Los Flamencos,</t>
  </si>
  <si>
    <t>DTCA-CPS-29-2022</t>
  </si>
  <si>
    <t>GOMEZ QUESADA</t>
  </si>
  <si>
    <t>15 años 9 meses</t>
  </si>
  <si>
    <t>Prestación de servicios profesionales y de apoyo a la Gestión de la Dirección Territorial Caribe en las actividades de georreferenciación, almacenamiento, procesamiento y análisis de la información geográfica de las Áreas Protegidas, con miras al cumplim</t>
  </si>
  <si>
    <t>juancarlosgomezquesada@gmail.com</t>
  </si>
  <si>
    <t>ING. CATASTRAL GEODESTA</t>
  </si>
  <si>
    <t>DTCA-CPS-30-2022</t>
  </si>
  <si>
    <t>NIÑO MERIÑO</t>
  </si>
  <si>
    <t>PIVIJAY</t>
  </si>
  <si>
    <t>10 añor 7 meses</t>
  </si>
  <si>
    <t>“Prestar servicios profesionales en la DTCA para la implementación de los lineamientos en la gestión del riesgo público y riesgo por desastres naturales en las 14 áreas protegidas de la Dirección Territorial Caribe, así como acompañar la gestión de la s</t>
  </si>
  <si>
    <t>marthapnm@gmail.com</t>
  </si>
  <si>
    <t>DTCA-CPS-31-2022</t>
  </si>
  <si>
    <t>BENT DURAN</t>
  </si>
  <si>
    <t>SHERRY ANN</t>
  </si>
  <si>
    <t>7 años 8 meses</t>
  </si>
  <si>
    <t>Prestar los servicios profesionales en el PNN Old Providence McBean Lagoon para ejecutar de forma autónoma e independiente las actividades concertadas con el Jefe del Área Protegida, que contribuyan a la implementación de las Estrategias Especiales de Man</t>
  </si>
  <si>
    <t>sherrybd@hotmail.com</t>
  </si>
  <si>
    <t>DTCA-CPS-32-2022</t>
  </si>
  <si>
    <t>VALDERRAMA CADAVID</t>
  </si>
  <si>
    <t>ANA MARÍA</t>
  </si>
  <si>
    <t>10 años 5 meses</t>
  </si>
  <si>
    <t>Prestación de servicios profesionales para realizar de manera autónoma e independiente y según reparto, el análisis técnico de los documentos que hacen parte de los expedientes adelantados por infracciones realizadas al interior de las áreas protegidas ad</t>
  </si>
  <si>
    <t>Ing.amvc@gmail.com</t>
  </si>
  <si>
    <t>INGENIERIA AMBIENTAL Y SANITARIA</t>
  </si>
  <si>
    <t>DTCA-CPS-33-2022</t>
  </si>
  <si>
    <t>ARIAS PARDO</t>
  </si>
  <si>
    <t>EMY JOHANNA</t>
  </si>
  <si>
    <t>15 años 2 meses</t>
  </si>
  <si>
    <t>Prestar servicios profesionales para implementar la Política de Participación Social en la Conservación mediante la aplicación de estrategias especiales de manejo para la gobernanza, conservación socioambiental y cultural de las áreas protegidas en articu</t>
  </si>
  <si>
    <t>johanaariaspardo@gmail.com</t>
  </si>
  <si>
    <t>ANTROPÓLOGA</t>
  </si>
  <si>
    <t>DTCA-CPS-34-2022</t>
  </si>
  <si>
    <t>OROZCO QUINTERO</t>
  </si>
  <si>
    <t>FERNANDO JESUS</t>
  </si>
  <si>
    <t>26 años 10 meses</t>
  </si>
  <si>
    <t>Prestación de servicios profesionales y de apoyo a la gestión para implementar y dinamizar el componente de Sistemas de Información Geográfica asociado a los modelos y procesos de conectividad que se desarrollan en la región Caribe, Asimismo, apoyar el pr</t>
  </si>
  <si>
    <t>forozco84@gmail.com.</t>
  </si>
  <si>
    <t>DTCA-CPS-35-2022</t>
  </si>
  <si>
    <t>SANCHEZ BRONW</t>
  </si>
  <si>
    <t>FRAGNER GREGORY</t>
  </si>
  <si>
    <t>5 meses</t>
  </si>
  <si>
    <t>Prestar servicios técnicos en el PNN Old Providence McBean Lagoon de acuerdo con las actividades concertadas con la jefe del área protegida, que permitan manejar las acciones y el seguimiento de la restauración ecológica y la disminución de las presiones</t>
  </si>
  <si>
    <t>fragnersanchez@gmail.com</t>
  </si>
  <si>
    <t>DTCA-CPS-36-2022</t>
  </si>
  <si>
    <t>MARQUEZ BARCELO</t>
  </si>
  <si>
    <t>ROSARIO PATRICIA</t>
  </si>
  <si>
    <t>15 años</t>
  </si>
  <si>
    <t>Prestar servicios Prestación de servicio técnicos y de apoyo a la gestión del Vía Parque Isla de Salamanca, realizando de manera autónoma e independiente, actividades concertadas con el Jefe del Área Protegida para gestionar acciones instrumentales en des</t>
  </si>
  <si>
    <t>rmarquezbarcelo@gmail.com</t>
  </si>
  <si>
    <t>DTCA-CPS-37-2022</t>
  </si>
  <si>
    <t>BRITTON SMITH</t>
  </si>
  <si>
    <t>ASINET MARELBIS</t>
  </si>
  <si>
    <t>13 años 9 meses</t>
  </si>
  <si>
    <t>Prestar servicios técnicos de apoyo a la gestión en el PNN Old Providence McBean Lagoon de acuerdo con las actividades concertadas con el jefe del área protegida, de manera autónoma e independiente que permitan adelantar la implementación de actividades r</t>
  </si>
  <si>
    <t>Asinethb13@hotmail.com</t>
  </si>
  <si>
    <t>DTCA-CPS-38-2022</t>
  </si>
  <si>
    <t>AVILA MENDOZA</t>
  </si>
  <si>
    <t>JOLANYS DE</t>
  </si>
  <si>
    <t>11 años 8 meses</t>
  </si>
  <si>
    <t>Prestación de servicios profesionales para liderar la implementación del Plan de Ordenamiento Ecoturístico del SFF Los Flamencos, para el cumplimiento de las metas establecidas al SFF Los Flamencos para el año 2022.</t>
  </si>
  <si>
    <t>jolanysdeavila@gmail.com</t>
  </si>
  <si>
    <t>DTCA-CPS-39-2022</t>
  </si>
  <si>
    <t>FIGUEROA GARRIDO</t>
  </si>
  <si>
    <t>JOSE MARIA</t>
  </si>
  <si>
    <t>EL CARMEN DE BOLIVAR</t>
  </si>
  <si>
    <t>josefigueroagarrido@gmail.com</t>
  </si>
  <si>
    <t>DTCA-CPS-40-2022</t>
  </si>
  <si>
    <t>MELO VALENCIA</t>
  </si>
  <si>
    <t>12 años</t>
  </si>
  <si>
    <t>Proporcionar servicios profesionales y de apoyo a la gestión de la Dirección Territorial Caribe y sus áreas protegidas, en el direccionamiento, orientación, asesoría y acompañamiento para el desarrollo de los procedimientos propios de temática institucion</t>
  </si>
  <si>
    <t>elparnaso@gmail.com</t>
  </si>
  <si>
    <t>CEDIDO</t>
  </si>
  <si>
    <t>DTCA-CPS-41-2022</t>
  </si>
  <si>
    <t>BENJUMEA</t>
  </si>
  <si>
    <t>EINER DE JESÚS</t>
  </si>
  <si>
    <t>1 año</t>
  </si>
  <si>
    <t>Prestación de servicios operativos de apoyo a la gestión para realizar actividades de mantenimiento a los polígonos de restauración sembrados y realizar producción en vivero y siembra de nuevos polígonos para mejorar las cobertura del SFF Los Flamencos de</t>
  </si>
  <si>
    <t>einerbenjumea@gmail.com</t>
  </si>
  <si>
    <t>DTCA-CPS-42-2022</t>
  </si>
  <si>
    <t>MENDOZA ALDANA</t>
  </si>
  <si>
    <t>JAIR</t>
  </si>
  <si>
    <t>ARMENIA</t>
  </si>
  <si>
    <t>16 años 7 meses</t>
  </si>
  <si>
    <t>Prestación de Servicios Profesionales y de apoyo para la implementación de lineamientos e instrumentos institucionales en el desarrollo del ecoturismo, con el fin de orientar, elaborar e implementar el ejercicio de planificación del ecoturismo en las área</t>
  </si>
  <si>
    <t>najah@gmail.com</t>
  </si>
  <si>
    <t>ADMINISTRADOR MEDIO AMBIENTAL</t>
  </si>
  <si>
    <t>DTCA-CPS-43-2022</t>
  </si>
  <si>
    <t>RICARDO RODRIGUEZ</t>
  </si>
  <si>
    <t>AUDIS DAVID</t>
  </si>
  <si>
    <t>1 año 1 mes</t>
  </si>
  <si>
    <t>Audisricardo21@gmail.com</t>
  </si>
  <si>
    <t>Técnico en Venta de Productos y Servicios</t>
  </si>
  <si>
    <t>DTCA-CPS-44-2022</t>
  </si>
  <si>
    <t>DUQUE RICO</t>
  </si>
  <si>
    <t>MONICA ALEXANDRA</t>
  </si>
  <si>
    <t>23 años 5 meses</t>
  </si>
  <si>
    <t>Prestar servicios profesionales para orientar la implementación y seguimiento de las fases I y II del Programa Áreas Protegidas y Diversidad Biológica, cofinanciado por la cooperación alemana a través del KfW, para la Dirección Territorial Caribe, conform</t>
  </si>
  <si>
    <t>monica.duque@parquesnacionales.gov.co</t>
  </si>
  <si>
    <t>DTCA-CPS-45-2022</t>
  </si>
  <si>
    <t>VAQUEZ PEINADO</t>
  </si>
  <si>
    <t>ALVARO JAVIER</t>
  </si>
  <si>
    <t>AGUACHICA</t>
  </si>
  <si>
    <t>11 años</t>
  </si>
  <si>
    <t>Prestar servicios profesionales que permitan orientar e implementar procesos de restauración ecológica con su mantenimiento y monitoreo bajo sistemas de conservación: restauración, rehabilitación, recuperación, sistemas sostenibles derivados de usos legal</t>
  </si>
  <si>
    <t>coordinador.reactivaciondtca@gmail.com</t>
  </si>
  <si>
    <t>DTCA-CPS-46-2022</t>
  </si>
  <si>
    <t>CARABALLO PEREZ,</t>
  </si>
  <si>
    <t>MARCO GREGORIO</t>
  </si>
  <si>
    <t>SINCE</t>
  </si>
  <si>
    <t>COROZAL</t>
  </si>
  <si>
    <t>11 años 9 meses</t>
  </si>
  <si>
    <t>Prestar servicios profesionales para apoyar la coordinación regional de procedimientos para la implementación de la ruta de declaratoria y ampliación de áreas protegidas (PNN Sierra Nevada de Santa Marta, SF Acandí, Playón y Playona y Serranía de San Luc</t>
  </si>
  <si>
    <t>marcocaraballo@gmail.com</t>
  </si>
  <si>
    <t>DTCA-CPS-47-2022</t>
  </si>
  <si>
    <t>PARRA HIGUERA</t>
  </si>
  <si>
    <t>Prestación de servicios Técnicos y de apoyo a la gestión para el grupo administrativo y financiero de la Dirección Territorial Caribe, a fin de realizar de manera autónoma e independiente a las actividades concertadas con el supervisor en el marco del apo</t>
  </si>
  <si>
    <t>samipa73@gmail.com</t>
  </si>
  <si>
    <t>TECNOLOGIA EN CONTROL INTEGRADO
 DE LA CALIDAD, MEDIO AMBIENTE,
 SEGURIDAD Y SALUD OCUPACIONAL</t>
  </si>
  <si>
    <t>DTCA-CPS-48-2022</t>
  </si>
  <si>
    <t>CASTRO MARTINEZ</t>
  </si>
  <si>
    <t>JENNIFER KEYLLIS</t>
  </si>
  <si>
    <t>9 años 5 meses</t>
  </si>
  <si>
    <t>Prestación de servicios técnicos para desarrollar las actividades administrativas requeridas en los procesos de apoyo y en la implementación del Plan de Manejo Conjunto del PNN Sierra Nevada de Santa Marta.</t>
  </si>
  <si>
    <t>jennifercastro10@hotmail.com</t>
  </si>
  <si>
    <t>PNN SIERRA NEVADA DE SANTA MARTA</t>
  </si>
  <si>
    <t>DTCA-CPS-49-2022</t>
  </si>
  <si>
    <t>CONSUEGRA HERNANDEZ</t>
  </si>
  <si>
    <t>LISETH MILENA</t>
  </si>
  <si>
    <t>21 años 9 meses</t>
  </si>
  <si>
    <t>Prestación de servicios profesionales para realizar el seguimiento a los instrumentos de planeación y de administración del Área Protegida PNN Sierra Nevada de Santa Marta.</t>
  </si>
  <si>
    <t>lmconsuegra@gmail.com</t>
  </si>
  <si>
    <t>INGENIERA DEL MEDIO AMBIENTE</t>
  </si>
  <si>
    <t>DTCA-CPS-50-2022</t>
  </si>
  <si>
    <t>ORTEGA ROPERO</t>
  </si>
  <si>
    <t>ELMER</t>
  </si>
  <si>
    <t>4 años 3 meses</t>
  </si>
  <si>
    <t>Prestación de servicios operativos de apoyo a la gestión en el Parque Nacional Natural Sierra Nevada de Santa Marta, para realizar actividades de prevención, control y vigilancia, pedagogía territorial y monitoreo ambiental y cultural, en implementación d</t>
  </si>
  <si>
    <t>elmerortegaro@oulook.es</t>
  </si>
  <si>
    <t>DTCA-CPS-51-2022</t>
  </si>
  <si>
    <t>MAJIA QUINTERO</t>
  </si>
  <si>
    <t>LILIA ROSA</t>
  </si>
  <si>
    <t>FUNDACION</t>
  </si>
  <si>
    <t>6 años 3 meses</t>
  </si>
  <si>
    <t>Prestación de servicios profesionales para realizar las acciones de pedagogía territorial del Plan de Manejo del PNN Sierra Nevada de Santa Marta, en el marco del proceso de Participación Social de Parques Nacionales Naturales.</t>
  </si>
  <si>
    <t>liliasquinteror@gmail.com</t>
  </si>
  <si>
    <t>DTCA-CPS-52-2022</t>
  </si>
  <si>
    <t>GORDILLO ZAPATA</t>
  </si>
  <si>
    <t>EDWIN RENE</t>
  </si>
  <si>
    <t>CIENAGA</t>
  </si>
  <si>
    <t>1 año 9 meses</t>
  </si>
  <si>
    <t>edugor1705@gmail.com</t>
  </si>
  <si>
    <t>DTCA-CPS-53-2022</t>
  </si>
  <si>
    <t>ARIAS ORTIZ</t>
  </si>
  <si>
    <t>ANGELA PILAR</t>
  </si>
  <si>
    <t>22 años 6 meses</t>
  </si>
  <si>
    <t>Prestación de servicios profesionales para la formulación, aplicación y seguimiento de los procesos de monitoreo e investigación en el Parque Nacional Natura Sierra Nevada de Santa Marta.</t>
  </si>
  <si>
    <t>80.angela@gmail.com</t>
  </si>
  <si>
    <t>BIOLOGIA MARINA</t>
  </si>
  <si>
    <t>DTCA-CPS-54-2022</t>
  </si>
  <si>
    <t>SARMIENTO BASTIDAS</t>
  </si>
  <si>
    <t>ALVARO ALFONSO</t>
  </si>
  <si>
    <t>alvarosarmientobastidas@gmail.com</t>
  </si>
  <si>
    <t>TECNÓLOGO EN GESTIÓN ADTIVA.</t>
  </si>
  <si>
    <t>DTCA-CPS-55-2022</t>
  </si>
  <si>
    <t>RIOS GOMEZ</t>
  </si>
  <si>
    <t>CRISTIAN ENRIQUE</t>
  </si>
  <si>
    <t>Prestación de servicios operativos de apoyo a la gestión en la Dirección Territorial Caribe, con el fin de realizar manera autónoma e independiente las actividades concertadas con el supervisor, en los procesos de radicación y archivo de documentación, me</t>
  </si>
  <si>
    <t>cristian071997@hotmail.com</t>
  </si>
  <si>
    <t>ANTROPOLOGIA</t>
  </si>
  <si>
    <t>DTCA-CPS-56-2022</t>
  </si>
  <si>
    <t>CHAPARRO CAMARGO</t>
  </si>
  <si>
    <t>SILVIA</t>
  </si>
  <si>
    <t>MANI (CAS)</t>
  </si>
  <si>
    <t>3 años 6 meses</t>
  </si>
  <si>
    <t>Prestación de servicios profesionales en el Parque Nacional Natural Sierra Nevada de Santa Marta para implementar el proyecto de Restauración Ecológica en los sectores priorizados, en el marco del proyecto de Reactivación Económica.</t>
  </si>
  <si>
    <t>silvyach@gmail.co</t>
  </si>
  <si>
    <t>DTCA-CPS-57-2022</t>
  </si>
  <si>
    <t>BENITEZ ACOSTA</t>
  </si>
  <si>
    <t>ANIBAL JOSE</t>
  </si>
  <si>
    <t>8 años</t>
  </si>
  <si>
    <t>Prestación de servicios técnicos para apoyar las actividades de los procesos Autoridad Ambiental y Administración y Manejo, en el Parque Nacional Natural Sierra Nevada de Santa Marta.</t>
  </si>
  <si>
    <t>operacion24.ab@gmail.com</t>
  </si>
  <si>
    <t>Técnico Laboral en Saneamiento Ambiental</t>
  </si>
  <si>
    <t>DTCA-CPS-58-2022</t>
  </si>
  <si>
    <t>MOLINA HERNANDEZ</t>
  </si>
  <si>
    <t>JUAN DE DIOS</t>
  </si>
  <si>
    <t>TIERRALTA</t>
  </si>
  <si>
    <t>4 años</t>
  </si>
  <si>
    <t>Prestar servicios asistenciales de apoyo a la gestión del Parque Nacional Natural Paramillo para desarrollar manera autónoma e independiente las actividades que contribuyan al cumplimiento del plan de inversión 2022 en la línea de trabajo: Uso Ocupación y</t>
  </si>
  <si>
    <t>juamoher@hotmail.com</t>
  </si>
  <si>
    <t>PNN PARAMILLO</t>
  </si>
  <si>
    <t>DTCA-CPS-59-2022</t>
  </si>
  <si>
    <t>ONEILL QUESADA</t>
  </si>
  <si>
    <t>JONAS ALBERTO</t>
  </si>
  <si>
    <t>1 año 2 meses</t>
  </si>
  <si>
    <t>Prestar los servicios de operario y de apoyo a la gestión en el PNN Old Providence McBean Lagoon de manera autónoma e independiente, de acuerdo con las actividades concertadas con el jefe del área protegida, que permitan adelantar actividades de control y</t>
  </si>
  <si>
    <t>jonis29quez@gmail.com</t>
  </si>
  <si>
    <t>DTCA-CPS-60-2022</t>
  </si>
  <si>
    <t>BRICEÑO DIAZ</t>
  </si>
  <si>
    <t>YENIS PATRICIA</t>
  </si>
  <si>
    <t>12 años 8 meses</t>
  </si>
  <si>
    <t>Servicio técnicos y de apoyo a la gestión del Vía Parque Isla de Salamanca, en los procesos administrativos, planeación, gestión de recursos humano y físico en la ejecución de los proyectos de restauración del área Protegida</t>
  </si>
  <si>
    <t>yenisbriceno97@gmail.com</t>
  </si>
  <si>
    <t>Sitionuevo y .Pueblo Viejo Magdalena</t>
  </si>
  <si>
    <t>DTCA-CPS-61-2022</t>
  </si>
  <si>
    <t>BAILARIN</t>
  </si>
  <si>
    <t>MARIO</t>
  </si>
  <si>
    <t>DABEIBA (ANT)</t>
  </si>
  <si>
    <t>1 año 3 meses</t>
  </si>
  <si>
    <t>Prestación de servicios asistenciales de apoyo a la gestión del Parque Nacional Natural Paramillo para desarrollar de manera autónoma e independiente las actividades que contribuyan al cumplimiento del plan de inversión 2022 en la línea de trabajo de Est</t>
  </si>
  <si>
    <t>bailaronm@gmail.com</t>
  </si>
  <si>
    <t>DTCA-CPS-62-2022</t>
  </si>
  <si>
    <t>PEREZ MOLINA</t>
  </si>
  <si>
    <t>ODRIA REINER</t>
  </si>
  <si>
    <t>4 años 6 meses</t>
  </si>
  <si>
    <t>Prestar servicios técnicos de apoyo a la gestión del Parque Nacional Natural Paramillo para desarrollar de manera autónoma e independiente las actividades que contribuyan al cumplimiento de las metas del plan de inversión 2022 en la línea de trabajo educa</t>
  </si>
  <si>
    <t>odriaperez@gmail.com</t>
  </si>
  <si>
    <t>DTCA-CPS-64-2022</t>
  </si>
  <si>
    <t>CARDENAS FRAGOZO</t>
  </si>
  <si>
    <t>GENOVA DEL CARMEN</t>
  </si>
  <si>
    <t>21 años 2 meses</t>
  </si>
  <si>
    <t>Prestación de servicios profesionales y de apoyo a la gestión de la Dirección Territorial Caribe y a sus Áreas Protegidas para el desarrollo de manera autónoma eficiente e independiente de las actividades concertadas con el supervisor para el apoyo en la</t>
  </si>
  <si>
    <t>vevacf@gmail.com</t>
  </si>
  <si>
    <t>DTCA-CPS-65-2022</t>
  </si>
  <si>
    <t>GIL MOSCOTE</t>
  </si>
  <si>
    <t>RAMONITA</t>
  </si>
  <si>
    <t>8 meses</t>
  </si>
  <si>
    <t>Prestación de servicios operativos de apoyo a la gestión como experto local, en la implementación del Proyecto de Restauración Ecológica Participativa en el PNN Sierra Nevada de Santa Marta.</t>
  </si>
  <si>
    <t>lunekn@gmail.com</t>
  </si>
  <si>
    <t>DTCA-CPS-66-2022</t>
  </si>
  <si>
    <t>MUÑOZ MONTIEL</t>
  </si>
  <si>
    <t>LEVIS ANOTNIO</t>
  </si>
  <si>
    <t>1 año 6 meses</t>
  </si>
  <si>
    <t>Prestar servicios técnicos de apoyo a la gestión del Parque Nacional Natural Paramillo para desarrollar de manera autónoma e independiente las actividades que contribuyan al cumplimiento de las metas del plan de inversión 2022 en la línea de trabajo de Pr</t>
  </si>
  <si>
    <t>Lleivi980@hotmail.com</t>
  </si>
  <si>
    <t>INGENIERÍA AGROFO-RESTAL</t>
  </si>
  <si>
    <t>DTCA-CPS-67-2022</t>
  </si>
  <si>
    <t>UREÑA IANNINI</t>
  </si>
  <si>
    <t>PABLO JOSE</t>
  </si>
  <si>
    <t>1 año 5 meses</t>
  </si>
  <si>
    <t>Prestar los servicios profesionales de manera autónoma e independiente, de acuerdo con las actividades concertadas con el jefe del área protegida para coordinar, articular e impulsar la revisión e implementación del Plan de Ordenamiento Ecoturístico del Á</t>
  </si>
  <si>
    <t>Pjurenai@unal.edu.co</t>
  </si>
  <si>
    <t>DTCA-CPS-68-2022</t>
  </si>
  <si>
    <t>GUTIERREZ RETAMOZO</t>
  </si>
  <si>
    <t>MATILDE LINA</t>
  </si>
  <si>
    <t>16 años 8 meses</t>
  </si>
  <si>
    <t>Prestación de servicios técnicos de apoyo a la gestión administrativa de la Dirección Territorial Caribe, en forma autónoma e independiente en temas administrativos y asistenciales relacionados con elaboración de formatos de hojas de control e inventario</t>
  </si>
  <si>
    <t>matilina81@hotmail.com</t>
  </si>
  <si>
    <t>COLMEN A</t>
  </si>
  <si>
    <t>DTCA-CPS-69-2022</t>
  </si>
  <si>
    <t>JUDEX SILVA</t>
  </si>
  <si>
    <t>LUIS FERNANDO</t>
  </si>
  <si>
    <t>Prestación de servicios profesionales para el grupo administrativo y financiero de la Dirección Territorial Caribe, a fin de realizar de maneras autónoma e independiente a las actividades concertadas con el supervisor en el marco del apoyo en las etapas p</t>
  </si>
  <si>
    <t>luisjudex0202@gmail.com</t>
  </si>
  <si>
    <t>DTCA-CPS-70-2022</t>
  </si>
  <si>
    <t>MONTERO QUINTERO</t>
  </si>
  <si>
    <t>JURANY</t>
  </si>
  <si>
    <t>Prestación de servicios técnicos y de apoyo a la gestión en la Dirección Territorial Caribe para desarrollar labores de recepción telefónica y personalizada de usuarios internos y externos, radicación y envío de correspondencia, de manera autónoma e indep</t>
  </si>
  <si>
    <t>Juranymora@hotmail.com</t>
  </si>
  <si>
    <t>Secretariado Contable</t>
  </si>
  <si>
    <t>DTCA-CPS-71-2022</t>
  </si>
  <si>
    <t>CARMEN BECERRA</t>
  </si>
  <si>
    <t>DERLY DEL</t>
  </si>
  <si>
    <t>30 años 6 meses</t>
  </si>
  <si>
    <t>Prestación de servicios Profesionales en el Santuario de Fauna Acandí, Playón y Playona de manera autónoma e independiente de actividades concertadas con el supervisor, para liderar el desarrollo e implementación de las acciones derivadas del subprograma</t>
  </si>
  <si>
    <t>Derlybecerra2011@gmail.com</t>
  </si>
  <si>
    <t>LICENCIADA EN ETNOEDUCACION CON ENFASIS EN SOCIALES</t>
  </si>
  <si>
    <t>DTCA-CPS-72-2022</t>
  </si>
  <si>
    <t>GOMEZ SIERRA</t>
  </si>
  <si>
    <t>ILDER SEGUNDO</t>
  </si>
  <si>
    <t>17 años 4 meses</t>
  </si>
  <si>
    <t>Prestación de servicios como auxiliar para la implementación de recorridos de prevención, vigilancia y control para prevenir presiones de acuerdo a las metas asignadas al SFF Los Flamencos para la vigencia 2022</t>
  </si>
  <si>
    <t>ildergomezsierra@gmail.com</t>
  </si>
  <si>
    <t>DTCA-CPS-73-2022</t>
  </si>
  <si>
    <t>AVILA IGUARAN</t>
  </si>
  <si>
    <t>SIXTO ANDRES</t>
  </si>
  <si>
    <t>2 años 2 meses</t>
  </si>
  <si>
    <t>Prestación de servicios operativos de apoyo a la gestión para implementar recorridos de prevención, vigilancia y control para prevenir presiones en los diferentes sectores del área protegida para el logro de las metas establecidas para el SFF Los Flamenco</t>
  </si>
  <si>
    <t>DTCA-CPS-74-2022</t>
  </si>
  <si>
    <t>GUALE EPIAYU</t>
  </si>
  <si>
    <t>YEFERSON MANUEL</t>
  </si>
  <si>
    <t>yeferson1994guale@gmail.com</t>
  </si>
  <si>
    <t>DTCA-CPS-75-2022</t>
  </si>
  <si>
    <t>FUENTES SOTO</t>
  </si>
  <si>
    <t>AMALIA GUMERCINDA</t>
  </si>
  <si>
    <t>SAN JUAN DEL CESAR</t>
  </si>
  <si>
    <t>24 años 7 meses</t>
  </si>
  <si>
    <t>Prestación de servicios técnicos de apoyo a la gestión del Parque Nacional Natural Los Corales del Rosario y de San Bernardo, en coordinación con el jefe del Área Protegida en la gestión administrativa y apoyo al sistema de gestión de calidad de forma efi</t>
  </si>
  <si>
    <t>amafuso20@gmail.com</t>
  </si>
  <si>
    <t>PNN CORALES DEL ROSARIO Y SAN BERNARDO</t>
  </si>
  <si>
    <t>DTCA-CPS-76-2022</t>
  </si>
  <si>
    <t>URREA OSORIO</t>
  </si>
  <si>
    <t>JUAN SANTIAGO</t>
  </si>
  <si>
    <t>Prestación de servicios técnicos de apoyo a la gestión del Parque Nacional Natural Los Corales del Rosario y de San Bernardo, en coordinación con el jefe del Área Protegida la implementación de las lineas priorizadas del Plan de Ordenamiento Ecoturistico</t>
  </si>
  <si>
    <t>Santiago.ingeamb@gmail.com</t>
  </si>
  <si>
    <t>DTCA-CPS-77-2022</t>
  </si>
  <si>
    <t>DIAZ BOCANEGRA</t>
  </si>
  <si>
    <t>6 años 10 meses</t>
  </si>
  <si>
    <t>Prestación de servicios profesionales a la gestión del Parque Nacional Natural Los Corales del Rosario y de San Bernardo en coordinación con el jefe del Área Protegida la implementación del sistema de gestión de calidad de Parques Nacionales y la implemen</t>
  </si>
  <si>
    <t>lufda59@gmail.com</t>
  </si>
  <si>
    <t>DTCA-CPS-78-2022</t>
  </si>
  <si>
    <t>AGUILAR CARO</t>
  </si>
  <si>
    <t>6 años 11 meses</t>
  </si>
  <si>
    <t>aeaguilar@uc.cl</t>
  </si>
  <si>
    <t>DTCA-CPS-79-2022</t>
  </si>
  <si>
    <t>PETRO MARTINEZ</t>
  </si>
  <si>
    <t>MAURICIO JOSÉ</t>
  </si>
  <si>
    <t>VALENCIA</t>
  </si>
  <si>
    <t>1 año 11 meses</t>
  </si>
  <si>
    <t>Prestar servicios técnicos de apoyo a la gestión en el Parque Nacional Natural Paramillo para desarrollar de manera autónoma e independiente actividades que contribuyan al cumplimiento de las metas del plan de inversión 2022 en la línea de trabajo de Uso</t>
  </si>
  <si>
    <t>maopetro83@gmail.com</t>
  </si>
  <si>
    <t>DTCA-CPS-80-2022</t>
  </si>
  <si>
    <t>CARMEN HERNANDEZ</t>
  </si>
  <si>
    <t>LIDIS DEL</t>
  </si>
  <si>
    <t>3 años 10 meses</t>
  </si>
  <si>
    <t>Lidisht1214@gmail.com</t>
  </si>
  <si>
    <t>TECNICO AUXILIAR CONTABLE</t>
  </si>
  <si>
    <t>DTCA-CPS-81-2022</t>
  </si>
  <si>
    <t>CRECO ROCHA</t>
  </si>
  <si>
    <t>JULIETH MARGARITA</t>
  </si>
  <si>
    <t>3 años 5 meses</t>
  </si>
  <si>
    <t>juliethcreco@gmail.com</t>
  </si>
  <si>
    <t>CONTABILIDAD</t>
  </si>
  <si>
    <t>DTCA-CPS-82-2022</t>
  </si>
  <si>
    <t>VANEGAS BEDOYA</t>
  </si>
  <si>
    <t>LEIDY MARCELA</t>
  </si>
  <si>
    <t>CHIGORODO</t>
  </si>
  <si>
    <t>APARTADO</t>
  </si>
  <si>
    <t>Prestar servicios profesionales del Parque Nacional Natural Paramillo para Liderar y desarrollar de manera autónoma e independiente las actividades programadas en el plan de inversión 2022 relacionada a la línea de trabajo de Estrategias Especiales de Man</t>
  </si>
  <si>
    <t>marcevanegasb.mv@gmail.com</t>
  </si>
  <si>
    <t>DTCA-CPS-83-2022</t>
  </si>
  <si>
    <t>ARRIETA SANCHEZ</t>
  </si>
  <si>
    <t>NIDIA PIEDAD</t>
  </si>
  <si>
    <t>5 años 7 meses</t>
  </si>
  <si>
    <t>Prestar servicios técnicos y de apoyo a la gestión de manera autónoma e independiente a las actividades concertadas con el Jefe de Área Protegida, para brindar asistencia y trámites administrativos y apoyar procesos operativos a las agendas que adelanta</t>
  </si>
  <si>
    <t>piedadarrieta621@gmail.com</t>
  </si>
  <si>
    <t>TÉCNICA EN SECRETARIADO AUXILIAR CONTABLE</t>
  </si>
  <si>
    <t>DTCA-CPS-84-2022</t>
  </si>
  <si>
    <t>ARGEL FERNANDEZ</t>
  </si>
  <si>
    <t>ARNOL JHON</t>
  </si>
  <si>
    <t>Prestar servicios profesionales en el Parque Nacional Natural Paramillo para liderar y desarrollar de manera autónoma e independiente las actividades de monitoreo e investigación propuestas para el cumplimiento del plan de inversión del 2022; y además con</t>
  </si>
  <si>
    <t>arnoldargel@gmail.com</t>
  </si>
  <si>
    <t>DTCA-CPS-85-2022</t>
  </si>
  <si>
    <t>DOMICO DOMICO</t>
  </si>
  <si>
    <t>JAVIER</t>
  </si>
  <si>
    <t>Prestar servicios asistenciales de apoyo a la gestión del Parque Nacional Natural Paramillo para desarrollar manera autónoma e independiente las actividades que contribuyan al cumplimiento del plan de inversión 2022 en la línea de trabajo de Estrategias E</t>
  </si>
  <si>
    <t>javierdomicodomico@gmail.com</t>
  </si>
  <si>
    <t>DTCA-CPS-86-2022</t>
  </si>
  <si>
    <t>FLOREZ GUERRA</t>
  </si>
  <si>
    <t>ANGELICA CRISTINA</t>
  </si>
  <si>
    <t>MONTELIBANO</t>
  </si>
  <si>
    <t>2 años 7 meses</t>
  </si>
  <si>
    <t>Prestar servicios técnicos de apoyo a la gestión en el Parque Nacional Natural Paramillo para liderar y desarrollar de manera autónoma e independiente las actividades relacionadas con el manejo de los Recurso Hidrobiológicos y que están propuestas para el</t>
  </si>
  <si>
    <t>angelicafg1011@gmail.com</t>
  </si>
  <si>
    <t>Profesional en Acuicultura</t>
  </si>
  <si>
    <t>DTCA-CPS-87-2022</t>
  </si>
  <si>
    <t>FABRA FABRA</t>
  </si>
  <si>
    <t>NEYL FERNANDO</t>
  </si>
  <si>
    <t>11 meses</t>
  </si>
  <si>
    <t>fabrafaraneyl@gmail.com</t>
  </si>
  <si>
    <t>DTCA-CPS-88-2022</t>
  </si>
  <si>
    <t>RENTERIA TORRES</t>
  </si>
  <si>
    <t>LUIS ALFREDO</t>
  </si>
  <si>
    <t>Prestar servicios profesionales en el Parque Nacional Natural Paramillo para desarrollar de manera autónoma e independiente las actividades programadas en el plan de inversión 2022 relacionada a la línea de trabajo de Estrategias Especiales de Manejo en e</t>
  </si>
  <si>
    <t>luisrenteria309@gmail.com</t>
  </si>
  <si>
    <t>INGENIERO AMBIENTAL Y SANITARIO</t>
  </si>
  <si>
    <t>DTCA-CPS-89-2022</t>
  </si>
  <si>
    <t>SIERRA DORIA</t>
  </si>
  <si>
    <t>ELIECER DAVID</t>
  </si>
  <si>
    <t>PUERTO LIBERTADOR</t>
  </si>
  <si>
    <t>10 meses</t>
  </si>
  <si>
    <t>nosierra31@gmail.com</t>
  </si>
  <si>
    <t>DTCA-CPS-90-2022</t>
  </si>
  <si>
    <t>REYES ARGUMEDO</t>
  </si>
  <si>
    <t>ANA MILENA</t>
  </si>
  <si>
    <t>Prestar servicios técnicos de apoyo a la gestión del Parque Nacional Natural Paramillo para desarrollar de manera autónoma e independiente actividades que contribuyan al cumplimiento de las metas del plan de inversión 2022 en la línea de trabajo de Uso,</t>
  </si>
  <si>
    <t>hreyesargumedo@gmail.com</t>
  </si>
  <si>
    <t>DTCA-CPS-91-2022</t>
  </si>
  <si>
    <t>HERNANDEZ ECHAVARRIA</t>
  </si>
  <si>
    <t>PEDRO MARIA</t>
  </si>
  <si>
    <t>Prestar servicios profesionales en el Parque Nacional Natural Paramillo para liderar y desarrollar de manera autónoma e independiente las actividades de Prevención Vigilancia y Control propuestas para el cumplimiento de las metas del plan de inversión p</t>
  </si>
  <si>
    <t>pedro.hernandez@parquesnacionales.gov.te</t>
  </si>
  <si>
    <t>INGENIERO AGROFORESTAL</t>
  </si>
  <si>
    <t>DTCA-CPS-92-2022</t>
  </si>
  <si>
    <t>ARGEL ENAMORADO</t>
  </si>
  <si>
    <t>CLARA ELENA</t>
  </si>
  <si>
    <t>14 ños 9 meses</t>
  </si>
  <si>
    <t>Prestar servicios asistenciales de apoyo a la gestión en el Parque Nacional Natural Paramillo para desarrollar de manera autónoma e independiente actividades relacionados con procesos administrativos y operativo a las agendas que adelanta del Área Protegi</t>
  </si>
  <si>
    <t>claraargelparamillo@gmail.com</t>
  </si>
  <si>
    <t>SECRETARIADO EJECUTIVO SISTEMATIZADO</t>
  </si>
  <si>
    <t>DTCA-CPS-93-2022</t>
  </si>
  <si>
    <t>BENITEZ FLOREZ</t>
  </si>
  <si>
    <t>DAYANIS PATRICIA</t>
  </si>
  <si>
    <t>SAHAGUN</t>
  </si>
  <si>
    <t>SAMPUES</t>
  </si>
  <si>
    <t>2 años 9 meses</t>
  </si>
  <si>
    <t>Prestar servicios profesionales en el Parque Nacional Natural Paramillo para liderar y desarrollar de manera autónoma e independiente la agenda de trabajo de Usos, Ocupación y Tenencia - UOT que apunten al cumplimiento de las metas del plan de inversión</t>
  </si>
  <si>
    <t>dayanis_bf@hotmail.com</t>
  </si>
  <si>
    <t>DTCA-CPS-94-2022</t>
  </si>
  <si>
    <t>BLANCO AVILA</t>
  </si>
  <si>
    <t>DERLY LUZ</t>
  </si>
  <si>
    <t>Prestar servicios profesionales en el Parque Nacional Natural Paramillo para desarrollar de manera autónoma e independiente las actividades que adelante el área protegida en la línea de trabajo de Usos, Ocupación y Tenencia - UOT que apunten al cumplimien</t>
  </si>
  <si>
    <t>hblancoavila@gmail.com</t>
  </si>
  <si>
    <t>DTCA-CPS-95-2022</t>
  </si>
  <si>
    <t>CIRO TORO</t>
  </si>
  <si>
    <t>NATHALIE DE LOS ÁNGELES</t>
  </si>
  <si>
    <t>9 años</t>
  </si>
  <si>
    <t>Prestación de servicios profesionales, para desarrollar de manera autónoma e independiente y en forma eficiente, las acciones requeridas, orientadas a la coordinación, articulación y dinamización de las acciones conjuntas que permita avanzar en el cumpl</t>
  </si>
  <si>
    <t>ndciro@gmail.com</t>
  </si>
  <si>
    <t>Administradora de Empresas</t>
  </si>
  <si>
    <t>colmena</t>
  </si>
  <si>
    <t>DTCA-CPS-96-2022</t>
  </si>
  <si>
    <t>ISEDA MAYOR</t>
  </si>
  <si>
    <t>9 meses</t>
  </si>
  <si>
    <t>Prestar servicios asistenciales de apoyo a la gestión operativa de manera autónoma e independiente para desarrollar las labores de conducción de los vehículos oficiales asignados, y las demás actividades concertadas con el Jefe del Área Protegida,</t>
  </si>
  <si>
    <t>isedaandrescarlos@gmail.com</t>
  </si>
  <si>
    <t>DTCA-CPS-97-2022</t>
  </si>
  <si>
    <t>BARRIOS MELENDEZ</t>
  </si>
  <si>
    <t>MANUEL JOSE</t>
  </si>
  <si>
    <t>3 años y 2 meses</t>
  </si>
  <si>
    <t>Prestar Servicios Técnicos y de Apoyo a la gestión en el Santuario de Flora y Fauna Los Colorados para ejecutar acciones internas y externas para la implementación de las líneas temáticas del Plan de Ordenamiento Ecoturístico- POE 2018-2023, al interior d</t>
  </si>
  <si>
    <t>managert00019631@gmail.com</t>
  </si>
  <si>
    <t>SFF LOS COLORADOS</t>
  </si>
  <si>
    <t>DTCA-CPS-98-2022</t>
  </si>
  <si>
    <t>ALARCON BUELVAS</t>
  </si>
  <si>
    <t>HERNAN DAVID</t>
  </si>
  <si>
    <t>1 año 10 meses</t>
  </si>
  <si>
    <t>biologoalarcon@gmail.com</t>
  </si>
  <si>
    <t>DTCA-CPS-99-2022</t>
  </si>
  <si>
    <t>ARIAS ESPAÑOL</t>
  </si>
  <si>
    <t>RAFAEL ALFONSO</t>
  </si>
  <si>
    <t>Prestar servicios asistenciales y de apoyo a la gestión en el Santuario de Flora y Fauna Los Colorados, para ejecutar las labores de producción, manejo y mantenimiento de plantas en vivero y mantenimiento de árboles sembrados en las áreas de restauración</t>
  </si>
  <si>
    <t>gabrielantonioariasescalante@gmail.com</t>
  </si>
  <si>
    <t>DTCA-CPS-100-2022</t>
  </si>
  <si>
    <t>PAYARES MARQUEZ</t>
  </si>
  <si>
    <t>DEIMER ELIAS</t>
  </si>
  <si>
    <t>3 años 1 mes</t>
  </si>
  <si>
    <t>deimer4000@hotmail.com</t>
  </si>
  <si>
    <t>DTCA-CPS-101-2022</t>
  </si>
  <si>
    <t>BARRIOS MORENO</t>
  </si>
  <si>
    <t>HARVING JOSE</t>
  </si>
  <si>
    <t>5 años</t>
  </si>
  <si>
    <t>Prestar Servicios Técnicos y de Apoyo en el Santuario de Flora y Fauna Los Colorados, para desarrollar estrategias comunicativas y de educación ambiental para la vinculación de la comunidad y las instituciones a la prevención de riesgos antrópicos y natur</t>
  </si>
  <si>
    <t>harvingbarrios@gmail.com</t>
  </si>
  <si>
    <t>DTCA-CPS-102-2022</t>
  </si>
  <si>
    <t>SERNA MENESES</t>
  </si>
  <si>
    <t>VALDIVIA (ANT)</t>
  </si>
  <si>
    <t>1 año 8 meses</t>
  </si>
  <si>
    <t>luissernameneses@gmail.com</t>
  </si>
  <si>
    <t>DTCA-CPS-103-2022</t>
  </si>
  <si>
    <t>DIAZ CASTELLAR</t>
  </si>
  <si>
    <t>JUÁN GABRIEL</t>
  </si>
  <si>
    <t>9 años 2 meses</t>
  </si>
  <si>
    <t>Prestar servicios asistenciales y de apoyo a la gestión del Santuario de Flora y Fauna Los Colorados, para ejecutar la programación de recorridos de PVC en el ejercicio de la autoridad ambiental y apoyo a las actividades de campo en desarrollo del program</t>
  </si>
  <si>
    <t>juangabrieldiaz1@gmail.com</t>
  </si>
  <si>
    <t>DTCA-CPS-104-2022</t>
  </si>
  <si>
    <t>BARRAZA OSPINO</t>
  </si>
  <si>
    <t>CARLOS ARTURO</t>
  </si>
  <si>
    <t>Prestación de servicios Técnicos de apoyo a la gestión del Vía Parque Isla de Salamanca para ejecutar, de manera autónoma e independiente, las actividades concertadas con su supervisor orientadas al desarrollo de la implementación de las acciones de resta</t>
  </si>
  <si>
    <t>barrazaospino2@gmail.com</t>
  </si>
  <si>
    <t>Sitionuevo y Pueblo Viejo Magdalena</t>
  </si>
  <si>
    <t>Técnico Profesional en Gestión de Recursos Naturales</t>
  </si>
  <si>
    <t>positiva</t>
  </si>
  <si>
    <t>DTCA-CPS-105-2022</t>
  </si>
  <si>
    <t>MESTRE PACHECO</t>
  </si>
  <si>
    <t>TERUNNA</t>
  </si>
  <si>
    <t>8 años 10 meses</t>
  </si>
  <si>
    <t>terunmestre@hotmail.com</t>
  </si>
  <si>
    <t>PNN TAYRONA</t>
  </si>
  <si>
    <t>Ingeniero Ambiental</t>
  </si>
  <si>
    <t>DTCA-CPS-106-2022</t>
  </si>
  <si>
    <t>CABEZA TORRES</t>
  </si>
  <si>
    <t>3. Prestación de servicios Técnicos para adelantar, de manera eficiente, autónoma e independiente, actividades relacionadas con el seguimiento a la contratación, ejecución presupuestal, gestión documental e inventarios, así como el apoyo en procesos de no</t>
  </si>
  <si>
    <t>anilyn79@hotmail.com</t>
  </si>
  <si>
    <t>SFF EL CORCHAL "EL MONO HERNÁNDEZ"</t>
  </si>
  <si>
    <t>DTCA-CPS-107-2022</t>
  </si>
  <si>
    <t>MACIAS CAMPO</t>
  </si>
  <si>
    <t>HEIDYS MILENA</t>
  </si>
  <si>
    <t>TOLU</t>
  </si>
  <si>
    <t>heidysmacias08@gmail.com</t>
  </si>
  <si>
    <t>Trabajadora social</t>
  </si>
  <si>
    <t>DTCA-CPS-108-2022</t>
  </si>
  <si>
    <t>CORZO MADRID</t>
  </si>
  <si>
    <t>UBALDO MAURICIO</t>
  </si>
  <si>
    <t>Prestación de servicios profesionales para liderar el mantenimiento de la restauración ecológica implementada en la vigencia anterior y realizar la producción y siembra de nuevos polígonos de restauración ecológica para mejorar la cobertura en el SFF Los</t>
  </si>
  <si>
    <t>mauriciocorzomadrid@gmail.com</t>
  </si>
  <si>
    <t>Ingeniería Agroforestal</t>
  </si>
  <si>
    <t>DTCA-CPS-109-2022</t>
  </si>
  <si>
    <t>ROBLES PEREZ</t>
  </si>
  <si>
    <t>ALBERTO CARLOS</t>
  </si>
  <si>
    <t>7 años 2 meses</t>
  </si>
  <si>
    <t>Prestación de servicios operativos y de apoyo a la gestión en el Santuario de Flora y Fauna Ciénaga Grande de Santa Marta, para realizar de manera autónoma e independiente las actividades concertadas con el Jefe del Área Protegida para apoyar en la regula</t>
  </si>
  <si>
    <t>alberto.roblesperez76@gmail.com</t>
  </si>
  <si>
    <t>Ciénaga, Nueva Venecia y Buenavista.</t>
  </si>
  <si>
    <t>SFF CIÉNAGA GRANDE DE SANTA MARTA</t>
  </si>
  <si>
    <t>DTCA-CPS-110-2022</t>
  </si>
  <si>
    <t>GUTIERREZ ACOSTA</t>
  </si>
  <si>
    <t>AMED</t>
  </si>
  <si>
    <t>SITIO NUEVO</t>
  </si>
  <si>
    <t>Prestación de servicios operativos y de apoyo a la gestión en el santuario de flora y fauna Cienaga grande de Santa Marta para desarrollar de manera autónoma e independiente las actividades concertadas con el Jefe del Área Protegida asociadas con la reg</t>
  </si>
  <si>
    <t>amedgutierrez@gmail.com</t>
  </si>
  <si>
    <t>DTCA-CPS-111-2022</t>
  </si>
  <si>
    <t>PUSHAINA PUSHAINA</t>
  </si>
  <si>
    <t>3 años 9 meses</t>
  </si>
  <si>
    <t>Prestación de servicios técnicos para la implementación de los planes de trabajo en el marco de las Estrategias Especiales de manejo, para la formulación participativa del instrumento de planificación del SFF Los Flamencos para la vigencia 2022</t>
  </si>
  <si>
    <t>pushainapushaina@gmail.com</t>
  </si>
  <si>
    <t>DTCA-CPS-112-2022</t>
  </si>
  <si>
    <t>ANGULO RIOS</t>
  </si>
  <si>
    <t>vabduparense@gmail.com</t>
  </si>
  <si>
    <t>DTCA-CPS-113-2022</t>
  </si>
  <si>
    <t>NEIRA FUENTES</t>
  </si>
  <si>
    <t>ROMEL ANTONIO</t>
  </si>
  <si>
    <t>18 años 9 meses</t>
  </si>
  <si>
    <t>nromelantonio@yahoo.com</t>
  </si>
  <si>
    <t>DTCA-CPS-114-2022</t>
  </si>
  <si>
    <t>CARBONO HERNANDEZ</t>
  </si>
  <si>
    <t>DINSON RAMON</t>
  </si>
  <si>
    <t>Prestación de servicios operativos y de apoyo a la gestión de santuario del SFF CGSM para realizar actividades de manera Autónoma e independiente concertadas con el jefe de área protegida para desarrollar las acciones operativas en la implementación del p</t>
  </si>
  <si>
    <t>dcarbonohernandez@gmail.com</t>
  </si>
  <si>
    <t>DTCA-CPS-115-2022</t>
  </si>
  <si>
    <t>TORRES CRESPO</t>
  </si>
  <si>
    <t>WILMER IGNACIO</t>
  </si>
  <si>
    <t>Wilmer.ignacio86@gmail.com</t>
  </si>
  <si>
    <t>DTCA-CPS-116-2022</t>
  </si>
  <si>
    <t>SABOYA ACOSTA</t>
  </si>
  <si>
    <t>EDWIN JOSE</t>
  </si>
  <si>
    <t>8 años 4 meses</t>
  </si>
  <si>
    <t>Prestación de servicios técnicos y de apoyo a la gestión del Santuario de Flora y Fauna Ciénaga Grande de Santa Marta, para ejecutar de forma autónoma e independiente las actividades concertadas con el jefe de área protegida en la implementación de proced</t>
  </si>
  <si>
    <t>saboyaedwin@gmail.com</t>
  </si>
  <si>
    <t>Ciénaga, Magdalena en la sede administrativa del área protegida.</t>
  </si>
  <si>
    <t>Técnico Profesional en Ingeniería de sistema</t>
  </si>
  <si>
    <t>DTCA-CPS-117-2022</t>
  </si>
  <si>
    <t>REDONDO PANA</t>
  </si>
  <si>
    <t>KEINER FRANCISCO</t>
  </si>
  <si>
    <t>4 años 9 meses</t>
  </si>
  <si>
    <t>Prestación de servicios técnicos para la implementación del ejercicio de autoridad ambiental a través de recorridos de prevención, vigilancia y control interviniendo presiones como el turismo no regulado que afecta diferentes sectores del Santuario Los Fl</t>
  </si>
  <si>
    <t>keinerpanaredondo@hotmail.com</t>
  </si>
  <si>
    <t>DTCA-CPS-118-2022</t>
  </si>
  <si>
    <t>PINEDO CORCHO</t>
  </si>
  <si>
    <t>JOSE ALFREDO</t>
  </si>
  <si>
    <t>29/09/0198</t>
  </si>
  <si>
    <t>2 años 10 meses</t>
  </si>
  <si>
    <t>Prestación de servicios profesionales en la Dirección Territorial Caribe para que de manera autónoma e independiente se apoyen los procesos relacionados con la gestión de recursos físicos, servicios públicos, inventarios, siniestros, control de combustibl</t>
  </si>
  <si>
    <t>jpinedoc23@gmail.com</t>
  </si>
  <si>
    <t>DTCA-CPS-119-2022</t>
  </si>
  <si>
    <t>CAICEDO FUNES</t>
  </si>
  <si>
    <t>HUMBERTO</t>
  </si>
  <si>
    <t>SAN ONOFRE</t>
  </si>
  <si>
    <t>2 años 4 meses</t>
  </si>
  <si>
    <t>Prestación de Servicios asistenciales de apoyo a la gestión que den soporte a la gestión del SFF El Corchal “El Mono Hernández”, para realizar de manera eficiente, autónoma e independiente, y en coordinación con el Jefe del área protegida, actividades</t>
  </si>
  <si>
    <t>taykercafu@gmail.com</t>
  </si>
  <si>
    <t>Labarcés, Municipio de San Onofre- Sucre</t>
  </si>
  <si>
    <t>DTCA-CPS-120-2022</t>
  </si>
  <si>
    <t>VILORIA MEJIA</t>
  </si>
  <si>
    <t>ALEX MAURICIO</t>
  </si>
  <si>
    <t>6 años 7 meses</t>
  </si>
  <si>
    <t>Prestación de servicios profesionales y de apoyo a la gestión para formulación y puesta en marcha de planes de capacitación y bienestar laboral para la Dirección Territorial Caribe y sus áreas adscritas, así como apoyo y acompañamiento a los servidores pú</t>
  </si>
  <si>
    <t>alexmauricioviloriamejia@gmail</t>
  </si>
  <si>
    <t>Psicología</t>
  </si>
  <si>
    <t>DTCA-CPS-121-2022</t>
  </si>
  <si>
    <t>WARD TAYLOR</t>
  </si>
  <si>
    <t>DARREL</t>
  </si>
  <si>
    <t>Prestar los servicios profesionales en el PNN Old Providence McBean Lagoon de manera autónoma e independiente, de acuerdo con las actividades concertadas con el jefe del área protegida, que permitan adelantar el desarrollo de acciones tendientes a la reco</t>
  </si>
  <si>
    <t>darrelstaylorr@gmada.mam/darrelwardtaylor@gmada.mam</t>
  </si>
  <si>
    <t>Profesional En Ingeniería Geográfica y Ambiental</t>
  </si>
  <si>
    <t>DTCA-CPS-122-2022</t>
  </si>
  <si>
    <t>EPINAYU</t>
  </si>
  <si>
    <t>ELISEO</t>
  </si>
  <si>
    <t>URIBIA</t>
  </si>
  <si>
    <t>Prestación de servicios técnicos en el Parque Nacional Natural Bahía Portete Kaurrele, para implementar las Estrategias especiales de Manejo, Educación Ambiental, Implementación de los Planes de Riesgo y demás líneas de implementación del REM en los secto</t>
  </si>
  <si>
    <t>eliseoepinayu@gmail.com</t>
  </si>
  <si>
    <t>Uribia- La Guajira</t>
  </si>
  <si>
    <t>PNN BAHÍA PORTETE KAURRELE</t>
  </si>
  <si>
    <t>DTCA-CPS-123-2022</t>
  </si>
  <si>
    <t>VIDAL VILLAR</t>
  </si>
  <si>
    <t>DANNER HERNAN</t>
  </si>
  <si>
    <t>Prestación de servicios asistenciales y de apoyo a la gestión en el Parque Nacional Natural Bahía Portete Kaurrele, de manera autónoma e independiente y concertada con el supervisor, para desempeñarse como experto local de la comunidad de Yariwanichi, a f</t>
  </si>
  <si>
    <t>dannersvillarr@gmail.com</t>
  </si>
  <si>
    <t>DTCA-CPS-124-2022</t>
  </si>
  <si>
    <t>FINCE EPINAYU</t>
  </si>
  <si>
    <t>ZULIMAR</t>
  </si>
  <si>
    <t>2 años 6 meses</t>
  </si>
  <si>
    <t>Prestación de servicios asistenciales y de apoyo a la gestión en el Parque Nacional Natural Bahía Portete Kaurrele, de manera autónoma e independiente y concertada con el supervisor, para desempeñarse como experto local de la comunidad de Portete, a fin d</t>
  </si>
  <si>
    <t>zulimarfince@gmail.com</t>
  </si>
  <si>
    <t>DTCA-CPS-125-2022</t>
  </si>
  <si>
    <t>DE AVILA MENDOZA</t>
  </si>
  <si>
    <t>JOJANYS</t>
  </si>
  <si>
    <t>Prestación de servicios técnicos administrativos en el Parque Nacional Natural Bahía Portete Kaurrele para desarrollar las actividades concertadas con el supervisor, realizando de manera oportuna y efectiva los procesos y procedimientos administrativos y</t>
  </si>
  <si>
    <t>jojanys_22@hotmail.com</t>
  </si>
  <si>
    <t>CONTADORA PUBLICO</t>
  </si>
  <si>
    <t>DTCA-CPS-126-2022</t>
  </si>
  <si>
    <t>ARCHBOLD ROBINSON</t>
  </si>
  <si>
    <t>DARSON DALGIS</t>
  </si>
  <si>
    <t>5 años 1 mes</t>
  </si>
  <si>
    <t>Prestar los servicios profesionales para del PNN Old Providence McBean Lagoon de manera autónoma e independiente, de acuerdo con las actividades concertadas con el jefe del área protegida, que permitan adelantar el desarrollo de acciones tendientes a la r</t>
  </si>
  <si>
    <t>oldprovidence@parquesnacionales.gov.co</t>
  </si>
  <si>
    <t>DTCA-CPS-127-2022</t>
  </si>
  <si>
    <t>URIANA</t>
  </si>
  <si>
    <t>SILVIO DANILO</t>
  </si>
  <si>
    <t>19//08/1964</t>
  </si>
  <si>
    <t>Prestación de servicios asistenciales y de apoyo a la gestión en el Parque Nacional Natural Bahía Portete Kaurrele de manera autónoma e independiente y concertada con el supervisor para realizar actividades operativas como parte de la implementación de la</t>
  </si>
  <si>
    <t>silviouriana204@gmail.com</t>
  </si>
  <si>
    <t>DTCA-CPS-128-2022</t>
  </si>
  <si>
    <t>WALTERS DIAZ</t>
  </si>
  <si>
    <t>NORVEL JOSEPH</t>
  </si>
  <si>
    <t>norvelwd@hotmail.com</t>
  </si>
  <si>
    <t>DTCA-CPS-129-2022</t>
  </si>
  <si>
    <t>RADA CAMPILLO</t>
  </si>
  <si>
    <t>LIDIS YULISSA</t>
  </si>
  <si>
    <t>AYAPEL</t>
  </si>
  <si>
    <t>bio.yulissarcampillo@gmail.com</t>
  </si>
  <si>
    <t>Labarcés, municipio de San Onofre- Sucre.</t>
  </si>
  <si>
    <t>DTCA-CPS-130-2022</t>
  </si>
  <si>
    <t>SANTANA MARTINEZ</t>
  </si>
  <si>
    <t>8 años 9 meses</t>
  </si>
  <si>
    <t>Prestación de servicios profesionales para la caracterización, suscripción e implementación de acuerdos restauración Ecológica Participativa en el SFF El Corchal "El Mono Hernández" y fortalecimiento de los negocios verdes con las comunidades del contexto</t>
  </si>
  <si>
    <t>dmsantanam@gmail.com</t>
  </si>
  <si>
    <t>Licenciada en Educación y gestión ambiental</t>
  </si>
  <si>
    <t>DTCA-CPS-131-2022</t>
  </si>
  <si>
    <t>ARIAS AMADO</t>
  </si>
  <si>
    <t>EDWIN DE JESÚS</t>
  </si>
  <si>
    <t>edwar1127@hotmail.com</t>
  </si>
  <si>
    <t>TECNICO EN MANEJO AMBIENTAL</t>
  </si>
  <si>
    <t>DTCA-CPS-132-2022</t>
  </si>
  <si>
    <t>BUELVAS MELENDEZ</t>
  </si>
  <si>
    <t>VICTOR MANUEL</t>
  </si>
  <si>
    <t>10 años 1 mes</t>
  </si>
  <si>
    <t>Prestación de servicios asistenciales y de apoyo a la gestión del Santuario de Flora y Fauna Los Colorados, para ejecutar la programación de recorridos de PVC en el ejercicio de la autoridad ambiental y apoyo a las actividades de campo en desarrollo del p</t>
  </si>
  <si>
    <t>victorbuelvas14@gmail.com</t>
  </si>
  <si>
    <t>DTCA-CPS-133-2022</t>
  </si>
  <si>
    <t>HINESTROSA HOYOS</t>
  </si>
  <si>
    <t>HERNAN DARIO</t>
  </si>
  <si>
    <t>CERETE</t>
  </si>
  <si>
    <t>Prestación de Servicios técnicos y de apoyo a la gestión del SFF El Corchal “El Mono Hernández”, Dirección Territorial Caribe, para realizar, de manera eficiente, autónoma e independiente, y en coordinación con el Jefe del área protegida, actividades téc</t>
  </si>
  <si>
    <t>feryiocantu93@gmail.com</t>
  </si>
  <si>
    <t>DTCA-CPS-134-2022</t>
  </si>
  <si>
    <t>RODELO SERRANO</t>
  </si>
  <si>
    <t>YAIR DE JESÚS</t>
  </si>
  <si>
    <t>2 años 3 meses</t>
  </si>
  <si>
    <t>yairdejesusrodelo12@gmail.com</t>
  </si>
  <si>
    <t>DTCA-CPS-135-2022</t>
  </si>
  <si>
    <t>JULIO ELIAS</t>
  </si>
  <si>
    <t>6 años 5 meses</t>
  </si>
  <si>
    <t>Prestación de servicios asistenciales en el Parque Nacional Natural Bahía Portete Kaurrele de manera autónoma e independiente y concertada con el supervisor para realizar actividades operativas como parte de la implementación de la estrategias Especiales</t>
  </si>
  <si>
    <t>julioelias.fince@gmail.com</t>
  </si>
  <si>
    <t>DTCA-CPS-136-2022</t>
  </si>
  <si>
    <t>JULIO ANTONIO</t>
  </si>
  <si>
    <t>6 años 1 mes</t>
  </si>
  <si>
    <t>Prestar Servicios Profesionales a la Gestión técnica del Santuario de Flora y Fauna Los Colorados, para dirigir las acciones de autoridad ambiental y su respectiva computarización en bases de datos, acciones de conservación en el área de influencia y apoy</t>
  </si>
  <si>
    <t>julioarsa@hotmail.com</t>
  </si>
  <si>
    <t>Administrador Agropecuario</t>
  </si>
  <si>
    <t>DTCA-CPS-137-2022</t>
  </si>
  <si>
    <t>GUZMAN PEÑA</t>
  </si>
  <si>
    <t>YUDY KATHERINE</t>
  </si>
  <si>
    <t>ARCABUCO</t>
  </si>
  <si>
    <t>Prestación de servicios profesionales para coordinar, adelantar y ejecutar de manera eficiente, autónoma e independiente las actividades concertadas con el Jefe del Área Protegida, para contribuir al logro del Objetivo de Gestión, orientado al levantamien</t>
  </si>
  <si>
    <t>katherinebiomar@hotmail.com</t>
  </si>
  <si>
    <t>DTCA-CPS-138-2022</t>
  </si>
  <si>
    <t>SERRANO LEDEZMA</t>
  </si>
  <si>
    <t>IVAN DAVID</t>
  </si>
  <si>
    <t>2 años</t>
  </si>
  <si>
    <t>Ivanledezma467@gmail.com</t>
  </si>
  <si>
    <t>TECNICO EN CONSERVACIÓN DE RECURSOS NATURALES</t>
  </si>
  <si>
    <t>DTCA-CPS-139-2022</t>
  </si>
  <si>
    <t>HURTADO HURTADO</t>
  </si>
  <si>
    <t>WILLIAM ANDRES</t>
  </si>
  <si>
    <t>FLORIDA, VALLE</t>
  </si>
  <si>
    <t>Prestación de servicios de apoyo a la gestión para el Parque Nacional Natural Tayrona, como Operario para desarrollar de manera eficiente, autónoma e independiente las actividades que se definan coordinadamente con el supervisor del contrato, que permitan</t>
  </si>
  <si>
    <t>Williamandreshurtado1@gmail.com</t>
  </si>
  <si>
    <t>DTCA-CPS-140-2022</t>
  </si>
  <si>
    <t>REALES LINERO</t>
  </si>
  <si>
    <t>XIMENA RAQUEL</t>
  </si>
  <si>
    <t>Santa Marta</t>
  </si>
  <si>
    <t>4 años 11 meses</t>
  </si>
  <si>
    <t>Prestación de servicios de apoyo a la gestión al Parque Nacional Natural Tayrona, como Técnico, para desarrollar de manera eficiente, autónoma e independiente las actividades que se definan coordinadamente con el Jefe del Área Protegida, que permitan real</t>
  </si>
  <si>
    <t>xrealesqgmail.com</t>
  </si>
  <si>
    <t>GERENCIA DE LA CALIDAD</t>
  </si>
  <si>
    <t>DTCA-CPS-141-2022</t>
  </si>
  <si>
    <t>SERRANO CASTRO</t>
  </si>
  <si>
    <t>lucaseca@misena.edu.co</t>
  </si>
  <si>
    <t>Tecnologo en Salud Ocupacional</t>
  </si>
  <si>
    <t>DTCA-CPS-142-2022</t>
  </si>
  <si>
    <t>GUERRA PIMIENTA</t>
  </si>
  <si>
    <t>RAFAEL ANTONIO</t>
  </si>
  <si>
    <t>cocotag@hotmail.com</t>
  </si>
  <si>
    <t>DTCA-CPS-143-2022</t>
  </si>
  <si>
    <t>CAMARGO DIAZ</t>
  </si>
  <si>
    <t>PLINIO RAFAEL</t>
  </si>
  <si>
    <t>Pedraza</t>
  </si>
  <si>
    <t>Prestación de servicios de apoyo a la gestión al Parque Nacional Natural Tayrona, como técnico, para desarrollar de manera autónoma e independiente y en forma eficiente, las actividades que se definan coordinadamente con el Jefe del Área Protegida, que pe</t>
  </si>
  <si>
    <t>pliniocamargo@yahoo.com</t>
  </si>
  <si>
    <t>Técnico en Contabilidad</t>
  </si>
  <si>
    <t>DTCA-CPS-144-2022</t>
  </si>
  <si>
    <t>ALVAREZ ALVIS</t>
  </si>
  <si>
    <t>LEONARDO JAVIER</t>
  </si>
  <si>
    <t>12 años 4 meses</t>
  </si>
  <si>
    <t>Prestación de servicios profesionales y de apoyo a la gestión al Parque Nacional Natural Tayrona, para desarrollar de manera eficiente, autónoma e independiente las actividades que se definan coordinadamente con el Jefe del Área Protegida, que permitan re</t>
  </si>
  <si>
    <t>leonardjavieralvarezalvis@gmail.com</t>
  </si>
  <si>
    <t>Administrador de Empresas con énfasis en Finanzas y Sistemas</t>
  </si>
  <si>
    <t>DTCA-CPS-145-2022</t>
  </si>
  <si>
    <t>PAREJO VELASQUEZ</t>
  </si>
  <si>
    <t>GLEYNER ALFONSO</t>
  </si>
  <si>
    <t>gleyner16@gmail.com</t>
  </si>
  <si>
    <t>Tecnologo en Sistemas de Gestion Ambiental</t>
  </si>
  <si>
    <t>DTCA-CPS-146-2022</t>
  </si>
  <si>
    <t>CONDE QUIHAIS</t>
  </si>
  <si>
    <t>WILBER ALBERTO</t>
  </si>
  <si>
    <t>wilberelche@hotmail.com</t>
  </si>
  <si>
    <t>DTCA-CPS-147-2022</t>
  </si>
  <si>
    <t>DOMINGUEZ HENAO</t>
  </si>
  <si>
    <t>Calarca</t>
  </si>
  <si>
    <t>CALARCA</t>
  </si>
  <si>
    <t>Prestación de servicios en el Parque Nacional Natural Tayrona, como Técnico para desarrollar de manera eficiente, autónoma e independiente las actividades que se definan coordinadamente con el supervisor del contrato, que permitan realizar las acciones en</t>
  </si>
  <si>
    <t>paulandoz@hotmail.com</t>
  </si>
  <si>
    <t>Tecnologo en Control Ambiental</t>
  </si>
  <si>
    <t>DTCA-CPS-148-2022</t>
  </si>
  <si>
    <t>ORELLANO CAICEDO</t>
  </si>
  <si>
    <t>MARJORIE JACKELINE</t>
  </si>
  <si>
    <t>Marjorie.orellano.c@gmail.com</t>
  </si>
  <si>
    <t>DTCA-CPS-149-2022</t>
  </si>
  <si>
    <t>CHARRIS POLO</t>
  </si>
  <si>
    <t>ONALDO RAFAEL</t>
  </si>
  <si>
    <t>5 años 6 meses</t>
  </si>
  <si>
    <t>Prestación de servicios técnicos en el Parque Nacional Natural Tayrona, para desarrollar de manera autónoma e independiente y en forma eficiente, las actividades que se definan coordinadamente con el Jefe del Área Protegida, que permitan apoyar la impleme</t>
  </si>
  <si>
    <t>bengali28@hotmail.com</t>
  </si>
  <si>
    <t>DTCA-CPS-150-2022</t>
  </si>
  <si>
    <t>MAZO HERNANDEZ</t>
  </si>
  <si>
    <t>RODOLFO ANTONIO</t>
  </si>
  <si>
    <t>Ocaña</t>
  </si>
  <si>
    <t>rmazo444@gmail.com</t>
  </si>
  <si>
    <t>DTCA-CPS-151-2022</t>
  </si>
  <si>
    <t>GARRIDO BONFANTE</t>
  </si>
  <si>
    <t>GABRIEL EDUARDO</t>
  </si>
  <si>
    <t>Prestación de servicios técnicos de apoyo a la gestión del PNN Los Corales del Rosario y de San Bernardo, en coordinación con el jefe del Área Protegida la conducción de vehículos automotores que aporten al cumplimiento de la misión del área protegida, de</t>
  </si>
  <si>
    <t>gaedbonfante@gmail.com</t>
  </si>
  <si>
    <t>Técnico Mecánico de maquinaria industrial</t>
  </si>
  <si>
    <t>DTCA-CPS-152-2022</t>
  </si>
  <si>
    <t>OSPINA ROJAS</t>
  </si>
  <si>
    <t>LEYDER</t>
  </si>
  <si>
    <t>8//09/1973</t>
  </si>
  <si>
    <t>CURUMANI</t>
  </si>
  <si>
    <t>Prestación de servicios de apoyo a la gestión en el Parque Nacional Natural Tayrona, como Operario, para desarrollar de manera eficiente, autónoma e independiente las actividades que se definan coordinadamente con el supervisor del contrato, que permitan</t>
  </si>
  <si>
    <t>Leyderospi123@gmail.com</t>
  </si>
  <si>
    <t>DTCA-CPS-153-2022</t>
  </si>
  <si>
    <t>SUAREZ QUINTERO</t>
  </si>
  <si>
    <t>ADRIANA MILENA</t>
  </si>
  <si>
    <t>7 años 4 meses</t>
  </si>
  <si>
    <t>adrianasuarezquintero@gmail.com</t>
  </si>
  <si>
    <t>Biologo Marino</t>
  </si>
  <si>
    <t>DTCA-CPS-154-2022</t>
  </si>
  <si>
    <t>DUQUE GARCIA</t>
  </si>
  <si>
    <t>DIEGO LUIS</t>
  </si>
  <si>
    <t>16 años 2 meses</t>
  </si>
  <si>
    <t>Prestación de servicios técnicos y de apoyo a la gestión del PNN Los Corales del Rosario y de San Bernardo, en coordinación con el jefe del área protegida actividades que aporten a la implementación del programa de monitoreo y portafolio de investigacione</t>
  </si>
  <si>
    <t>ditero32@hotmail.com</t>
  </si>
  <si>
    <t>DTCA-CPS-155-2022</t>
  </si>
  <si>
    <t>ARIZA NAVARRO</t>
  </si>
  <si>
    <t>VICTOR ALFONSO</t>
  </si>
  <si>
    <t>victor99ariza@gmail.com</t>
  </si>
  <si>
    <t>Tecnologo en Guianza Turistica</t>
  </si>
  <si>
    <t>DTCA-CPS-156-2022</t>
  </si>
  <si>
    <t>CECILIA PUERTA</t>
  </si>
  <si>
    <t>CASTILLO CARMEN</t>
  </si>
  <si>
    <t>ANULADO</t>
  </si>
  <si>
    <t>DTCA-CPS-157-2022</t>
  </si>
  <si>
    <t>MOVILLA PALMERA</t>
  </si>
  <si>
    <t>OSCAR EDUARDO</t>
  </si>
  <si>
    <t>movillaoscar@gmail.com</t>
  </si>
  <si>
    <t>Ingeniero Ambiental y Sanitario</t>
  </si>
  <si>
    <t>DTCA-CPS-158-2022</t>
  </si>
  <si>
    <t>DÁVILA ROJANO</t>
  </si>
  <si>
    <t>JUAN ALBERTO</t>
  </si>
  <si>
    <t>10 años 6 meses</t>
  </si>
  <si>
    <t>Prestación de servicios operativos de apoyo a la gestión del PNN Los Corales del Rosario y de San Bernardo, en coordinación con el jefe del Área Protegida el mantenimiento preventivo de la infraestructura y equipamiento de la sede administrativa del área</t>
  </si>
  <si>
    <t>contratacionpnncrsb@gmail.com</t>
  </si>
  <si>
    <t>DTCA-CPS-159-2022</t>
  </si>
  <si>
    <t>TORRES VARGAS</t>
  </si>
  <si>
    <t>PURISIMA</t>
  </si>
  <si>
    <t>Luis_trs@outlook.com</t>
  </si>
  <si>
    <t>DTCA-CPS-160-2022</t>
  </si>
  <si>
    <t>CANTILLO MERCADO</t>
  </si>
  <si>
    <t>NASLY JUDITH</t>
  </si>
  <si>
    <t>Riohacha</t>
  </si>
  <si>
    <t>3 años 8 meses</t>
  </si>
  <si>
    <t>Prestación de servicios Profesionales, para desarrollar de manera eficiente, autónoma e independiente las actividades que se definan coordinadamente con el jefe del Área Protegida, que permitan avanzar en la implementación del Plan de Manejo y Plan de Ord</t>
  </si>
  <si>
    <t>naslyj27@gmail.com</t>
  </si>
  <si>
    <t>Profesional en Negocios Internacionales</t>
  </si>
  <si>
    <t>DTCA-CPS-161-2022</t>
  </si>
  <si>
    <t>MEDINA PEREZ</t>
  </si>
  <si>
    <t>VILMA ESTHER</t>
  </si>
  <si>
    <t>8 años 8 meses</t>
  </si>
  <si>
    <t>Prestación de servicios profesionales a la gestión del Parque Nacional Natural Los Corales del Rosario y de San Bernardo en coordinación con el jefe del Área Protegida para la implementación articulada del plan de manejo conjunto y del seguimiento de acue</t>
  </si>
  <si>
    <t>viesmepe1@hotmail.com</t>
  </si>
  <si>
    <t>Trabajo Social</t>
  </si>
  <si>
    <t>DTCA-CPS-162-2022</t>
  </si>
  <si>
    <t>LINERO CUETO</t>
  </si>
  <si>
    <t>10 años 2 meses</t>
  </si>
  <si>
    <t>Prestación de servicios profesionales y de apoyo a la gestión de manera autónoma e independiente, para liderar las actividades relacionadas con el apoyo de administración de recursos tecnológicos, soporte de la infraestructura tecnológica para el manejo d</t>
  </si>
  <si>
    <t>victorlinero@hotmail.com</t>
  </si>
  <si>
    <t>Ingeniero de sistemas</t>
  </si>
  <si>
    <t>DTCA-CPS-163-2022</t>
  </si>
  <si>
    <t>MANJARRES CASTAÑEDA</t>
  </si>
  <si>
    <t>OCTAVIO MANUEL</t>
  </si>
  <si>
    <t>octavio91.om@gmail.com</t>
  </si>
  <si>
    <t>Biologo</t>
  </si>
  <si>
    <t>DTCA-CPS-164-2022</t>
  </si>
  <si>
    <t>ROMERO PITTA</t>
  </si>
  <si>
    <t>DANNY ALEJANDRO</t>
  </si>
  <si>
    <t>1 años 4 meses</t>
  </si>
  <si>
    <t>dannyaleropi23@hotmail.com</t>
  </si>
  <si>
    <t>Tecnólogo en gestión de recursos naturales</t>
  </si>
  <si>
    <t>DTCA-CPS-165-2022</t>
  </si>
  <si>
    <t>RODRIGUEZ BOLAÑO</t>
  </si>
  <si>
    <t>LEINIS MILAGRO</t>
  </si>
  <si>
    <t>Pivijay</t>
  </si>
  <si>
    <t>Prestación de servicios profesionales en el Parque Nacional Natural Tayrona, para desarrollar de manera autónoma e independiente y en forma eficiente, las actividades que se definan coordinadamente con el Jefe del Área Protegida, que permitan liderar la i</t>
  </si>
  <si>
    <t>Leinis88@gmail.com</t>
  </si>
  <si>
    <t>DTCA-CPS-166-2022</t>
  </si>
  <si>
    <t>MAESTRE PACHECO</t>
  </si>
  <si>
    <t>YANELIA</t>
  </si>
  <si>
    <t>Prestación de servicios profesionales y de apoyo a la gestión al Parque Nacional Natural Tayrona, para desarrollar de manera autónoma e independiente y en forma eficiente, las actividades que se definan coordinadamente con el Jefe del Área Protegida, que</t>
  </si>
  <si>
    <t>ymestre@hotmail.com</t>
  </si>
  <si>
    <t>DTCA-CPS-167-2022</t>
  </si>
  <si>
    <t>SAEZ PINEDO</t>
  </si>
  <si>
    <t>DENISSE EUGENIA</t>
  </si>
  <si>
    <t>CIENAGA DE ORO</t>
  </si>
  <si>
    <t>denisse.saezp@gmail.com</t>
  </si>
  <si>
    <t>DTCA-CPS-168-2022</t>
  </si>
  <si>
    <t>PINZON JARAMILLO</t>
  </si>
  <si>
    <t>LAURA TERESA</t>
  </si>
  <si>
    <t>Prestar Servicios Profesionales relacionados con los procesos de gestión adelantados en el Santuario de Flora y Fauna Los Colorados, para direccionar las acciones de mantenimiento y restauración al interior del área protegida (10 hectáreas en mantenimient</t>
  </si>
  <si>
    <t>ltpinzonj@gmail.com</t>
  </si>
  <si>
    <t>DTCA-CPS-169-2022</t>
  </si>
  <si>
    <t>ORDOSGOITIA MONTERO</t>
  </si>
  <si>
    <t>YEMENIS</t>
  </si>
  <si>
    <t>CARTEGENA</t>
  </si>
  <si>
    <t>19 años</t>
  </si>
  <si>
    <t>Prestación de servicios profesionales a la gestión del Parque Nacional Natural Los Corales del Rosario y de San Bernardo, en coordinación con el jefe del Área Protegida liderar la implimentación del Plan de Ordenamiento Ecoturistico y dar continuidad al p</t>
  </si>
  <si>
    <t>ecoturismocorales@gmail.com</t>
  </si>
  <si>
    <t>Administración Ambiental y de los recursos Naturales</t>
  </si>
  <si>
    <t>DTCA-CPS-170-2022</t>
  </si>
  <si>
    <t>PACHECO</t>
  </si>
  <si>
    <t>EBERTO GUZMAN</t>
  </si>
  <si>
    <t>8 años 2 meses</t>
  </si>
  <si>
    <t>Prestación de servicios técnicos de apoyo a la gestión del PNN Los Corales del Rosario y de San Bernardo en coordinación con el jefe del Área Protegida en el desarrollo de actividades relacionadas con el ejercicio de la autoridad ambiental, recorridos y m</t>
  </si>
  <si>
    <t>tiburonblanco2677@hotmail.com</t>
  </si>
  <si>
    <t>Tecnólogo en gestión ambiental</t>
  </si>
  <si>
    <t>DTCA-CPS-171-2022</t>
  </si>
  <si>
    <t>CALDERON SÁNCHEZ</t>
  </si>
  <si>
    <t>JHON JAIRO</t>
  </si>
  <si>
    <t>jhoncalderon2018@gmail.com</t>
  </si>
  <si>
    <t>Teécnico Profesional en Gestión de Recursos Naturales</t>
  </si>
  <si>
    <t>DTCA-CPS-172-2022</t>
  </si>
  <si>
    <t>BRUGES RIVADENERIA</t>
  </si>
  <si>
    <t>ESNELDA BEATRIZ</t>
  </si>
  <si>
    <t>22 años 1 mes</t>
  </si>
  <si>
    <t>Prestación de servicios profesionales para la implementación del ejercicio de autoridad ambiental a través de la gestión y sustanciación de los procesos sancionatorios ambientales como estrategia para intervenir las presiones presentes en el Santuario Los</t>
  </si>
  <si>
    <t>hbrugesrivadeneira@gmail.com</t>
  </si>
  <si>
    <t>INGENIERO DEL MEDIO AMBIENTE</t>
  </si>
  <si>
    <t>DTCA-CPS-173-2022</t>
  </si>
  <si>
    <t>BAQUERO REYES</t>
  </si>
  <si>
    <t>HUGO ANDRÉS</t>
  </si>
  <si>
    <t>5 años 9 meses</t>
  </si>
  <si>
    <t>Prestación de servicios técnicos de apoyo a la gestión del PNN Los Corales del Rosario y de San Bernardo, en coordinación con el jefe del Área Protegida en el marco de la Prevención, Vigilancia y Control en el área protegida de forma eficiente, autónoma,</t>
  </si>
  <si>
    <t>ing.hugobaquero@gmail.com</t>
  </si>
  <si>
    <t>DTCA-CPS-174-2022</t>
  </si>
  <si>
    <t>AGUIRRE RIVERA</t>
  </si>
  <si>
    <t>YENNY TATIANA</t>
  </si>
  <si>
    <t>Florencia</t>
  </si>
  <si>
    <t>Prestación de servicios técnicos a la Dirección Territorial Caribe y al Parque Nacional Natural Tayrona, como técnico administrativo, para desarrollar de manera autónoma e independiente y en forma eficiente, las actividades que se definan coordinadamente</t>
  </si>
  <si>
    <t>tatiaguirre10@hotmail.com</t>
  </si>
  <si>
    <t>DTCA-CPS-175-2022</t>
  </si>
  <si>
    <t>LOPEZ ROSALES</t>
  </si>
  <si>
    <t>JONATHAN DAVID</t>
  </si>
  <si>
    <t>7 meses</t>
  </si>
  <si>
    <t>Prestar servicios asistenciales de apoyo a la gestión asistencial de manera autónoma e independiente para desarrollar las labores de conducción de los vehículos oficiales asignados, y las demás actividades concertadas con el Jefe del Área Protegida, para</t>
  </si>
  <si>
    <t>Jonathan851129@hotmail.com</t>
  </si>
  <si>
    <t>Técnico Laboral en búsqueda y rescate</t>
  </si>
  <si>
    <t>DTCA-CPS-176-2022</t>
  </si>
  <si>
    <t>CELY HERRERA</t>
  </si>
  <si>
    <t>CESAR ANDRÉS</t>
  </si>
  <si>
    <t>4 años 2 meses</t>
  </si>
  <si>
    <t>Prestación de servicios profesionales a la gestión del Parque Nacional Natural Los Corales del Rosario y de San Bernardo, en coordinación con el jefe del Área Protegida acompañar la implementación del Plan de Ordenamiento Ecoturistico, Programa de Monitor</t>
  </si>
  <si>
    <t>cesarcelyherrera@gmail.com</t>
  </si>
  <si>
    <t>BIOLOGO CON ENFASIS EN BIOLOGIA MARINA</t>
  </si>
  <si>
    <t>DTCA-CPS-177-2022</t>
  </si>
  <si>
    <t>PERALTA</t>
  </si>
  <si>
    <t>IDALBERTO</t>
  </si>
  <si>
    <t>SINCELEJO</t>
  </si>
  <si>
    <t>15 años 11 mese</t>
  </si>
  <si>
    <t>Prestación de servicios técnicos de apoyo a la gestión del PNN Los Corales del Rosario y de San Bernardo, en coordinación con el jefe del Área Protegida en el marco de la Prevención, Vigilancia y Control en el área protegida de forma eficiente,
 autónoma,</t>
  </si>
  <si>
    <t>p.idalberto@gmail.com</t>
  </si>
  <si>
    <t>DTCA-CPS-178-2022</t>
  </si>
  <si>
    <t>DAVID ESPINOSA</t>
  </si>
  <si>
    <t>ALEXANDER DE JESÚS</t>
  </si>
  <si>
    <t>ITUANGO</t>
  </si>
  <si>
    <t>1 año 4 meses</t>
  </si>
  <si>
    <t>Prestar servicios asistenciales de apoyo a la gestión en el Parque Nacional Natural Paramillo para desarrollar de manera autónoma e independiente actividades relacionados con procesos operativos y administrativos a las agendas que adelanta del Área Proteg</t>
  </si>
  <si>
    <t>alexesed@hotmail.com</t>
  </si>
  <si>
    <t>DTCA-CPS-179-2022</t>
  </si>
  <si>
    <t>SEÑA GOMEZ</t>
  </si>
  <si>
    <t>JOSE DAVID</t>
  </si>
  <si>
    <t>Prestación de servicios asistenciales de apoyo a la gestión en el Parque Nacional Natural Paramillo para desarrollar de manera autónoma e independiente actividades relacionados con procesos operativos y administrativos a las agendas que adelanta del Área</t>
  </si>
  <si>
    <t>Jose.sena8887@gmail.com</t>
  </si>
  <si>
    <t>baCHILLER</t>
  </si>
  <si>
    <t>DTCA-CPS-180-2022</t>
  </si>
  <si>
    <t>NAVARRO YEPES</t>
  </si>
  <si>
    <t>ALICIA ESTHER</t>
  </si>
  <si>
    <t>8 años 7 meses</t>
  </si>
  <si>
    <t>Prestación de servicios profesionales a la Dirección Territorial Caribe y sus áreas protegidas, para desarrollar de manera autónoma e independiente y en forma eficiente, las actividades que se definan coordinadamente con el supervisor, consistente en ases</t>
  </si>
  <si>
    <t>aney61@yahoo.es</t>
  </si>
  <si>
    <t>DTCA-CPS-181-2022</t>
  </si>
  <si>
    <t>VEGA JIMENEZ</t>
  </si>
  <si>
    <t>josevega08@gmail.com</t>
  </si>
  <si>
    <t>DTCA-CPS-182-2022</t>
  </si>
  <si>
    <t>MEDINA AGUILAR</t>
  </si>
  <si>
    <t>Prestación de servicios técnicos de apoyo a la gestión en la Dirección Territorial Caribe, con el fin de realizar manera autónoma e independiente las actividades concertadas con el supervisor, en los procesos de gestión de archivos y documentación, creaci</t>
  </si>
  <si>
    <t>Erikamedina9109@gmail.com</t>
  </si>
  <si>
    <t>TECNICO ADMINISTRATIVO</t>
  </si>
  <si>
    <t>DTCA-CPS-183-2022</t>
  </si>
  <si>
    <t>TORRES DIAZ</t>
  </si>
  <si>
    <t>BERCI LILIANA</t>
  </si>
  <si>
    <t>Prestación de servicios operativos de apoyo a la gestión del PNN Los Corales del Rosario y de San Bernardo, en coordinación con el jefe del Área Protegida actividades que contribuyen a la implementación del Plan de Ordenamiento Ecoturístico del área prote</t>
  </si>
  <si>
    <t>betsylilianatorres@hotmail.com</t>
  </si>
  <si>
    <t>Tecnóloga sistemas de gestión ambiental</t>
  </si>
  <si>
    <t>DTCA-CPS-184-2022</t>
  </si>
  <si>
    <t>CASTELLANO YANCE</t>
  </si>
  <si>
    <t>ANDERSON DUVAN</t>
  </si>
  <si>
    <t>Prestación de servicios profesionales a la gestión para desarrollar y ejecutar las acciones tendientes al fortalecimiento de la capacidad administrativa y financiera que permita la gestión efectiva de la ejecución de los recursos financieros y de pagadurí</t>
  </si>
  <si>
    <t>andersoncastellanoy@gmail.com</t>
  </si>
  <si>
    <t>DTCA-CPS-185-2022</t>
  </si>
  <si>
    <t>ATENCIO URIANA</t>
  </si>
  <si>
    <t>ADOLFO DE JESÚS</t>
  </si>
  <si>
    <t>3 años</t>
  </si>
  <si>
    <t>Contratar los servicios operativos y de apoyo a la gestión para avanzar en el fortalecimiento de la gobernanza y en el desarrollo de las líneas estratégicas del Régimen Especial de Manejo del PNN de Macuira, en el sector Siapana.</t>
  </si>
  <si>
    <t>adatenciouri1@gmail.com</t>
  </si>
  <si>
    <t>PNN Macuira y las zonas aledañas</t>
  </si>
  <si>
    <t>PNN MACUIRA</t>
  </si>
  <si>
    <t>DTCA-CPS-186-2022</t>
  </si>
  <si>
    <t>MORENO SOTOMAYOR</t>
  </si>
  <si>
    <t>JORGE HERNANDO</t>
  </si>
  <si>
    <t>11 años 10 meses</t>
  </si>
  <si>
    <t>Prestación de servicios técnicos de apoyo a la gestión del PNN Los Corales del Rosario y de San Bernardo, en coordinación con el jefe del Área Protegida actividades que contribuyan a controlar el uso y aprovechamiento de los recursos naturales mediante el</t>
  </si>
  <si>
    <t>puertocaracol2015@gmail.com</t>
  </si>
  <si>
    <t>DTCA-CPS-187-2022</t>
  </si>
  <si>
    <t>RODRIGUEZ MORENO</t>
  </si>
  <si>
    <t>LAURA MELISSA</t>
  </si>
  <si>
    <t>LA CALERA</t>
  </si>
  <si>
    <t>Prestar los servicios profesionales en el PNN de Macuira para avanzar en la implementación del POE del área protegida de manera autónoma e independiente para desarrollar las actividades concertadas con el supervisor.</t>
  </si>
  <si>
    <t>l.melissa.rm@gmail.com</t>
  </si>
  <si>
    <t>Uribia-Riohacha La Guajira</t>
  </si>
  <si>
    <t>ECÓLOGA</t>
  </si>
  <si>
    <t>DTCA-CPS-188-2022</t>
  </si>
  <si>
    <t>SIJUANA</t>
  </si>
  <si>
    <t>ORLANDO RAFAEL</t>
  </si>
  <si>
    <t>Contratar los servicios operativos y de apoyo a la gestión para avanzar en el fortalecimiento de la gobernanza y en el desarrollo de las líneas estratégicas del Régimen Especial de Manejo del PNN de Macuira, en el sector Tawaira.</t>
  </si>
  <si>
    <t>orlandosijuana@hotmail.com</t>
  </si>
  <si>
    <t>TECNICO- AGROINDUSTRIA ALIMENTARIA</t>
  </si>
  <si>
    <t>DTCA-CPS-189-2022</t>
  </si>
  <si>
    <t>ESCOBAR VALENCIA</t>
  </si>
  <si>
    <t>DIANA</t>
  </si>
  <si>
    <t>7 años 6 meses</t>
  </si>
  <si>
    <t>Prestación de servicios profesionales y de apoyo a la gestión al Parque Nacional Natural Tayrona, para desarrollar de manera autónoma e independiente y en forma eficiente, las actividades que se definan coordinadamente con el jefe del Área Protegida, para</t>
  </si>
  <si>
    <t>dianaescobarvalencia@hotmail.com</t>
  </si>
  <si>
    <t>DTCA-CPS-190-2022</t>
  </si>
  <si>
    <t>VEGA LOPEZ</t>
  </si>
  <si>
    <t>KAREN MARGARITA</t>
  </si>
  <si>
    <t>Prestación de servicios profesionales al Parque Nacional Natural Tayrona, para desarrollar de manera autónoma e independiente y en forma eficiente, las actividades que se definan coordinadamente con el supervisor, para apoyar el desarrollo de las acciones</t>
  </si>
  <si>
    <t>Karenvega.biologa@gmail.com</t>
  </si>
  <si>
    <t>Biologa</t>
  </si>
  <si>
    <t>DTCA-CPS-191-2022</t>
  </si>
  <si>
    <t>Bermudez Vargas</t>
  </si>
  <si>
    <t>Daniel Esteban</t>
  </si>
  <si>
    <t>ing.danielbermudez@gmail.com</t>
  </si>
  <si>
    <t>DTCA-CPS-192-2022</t>
  </si>
  <si>
    <t>Perozo Fernandez</t>
  </si>
  <si>
    <t>Luis David</t>
  </si>
  <si>
    <t>Contratar los servicios operativos y de apoyo a la gestión para avanzar en el fortalecimiento de la gobernanza y en el desarrollo de las líneas estratégicas del Régimen Especial de Manejo del PNN de Macuira, en los sectores de Siapana y Tawaira”</t>
  </si>
  <si>
    <t>luisdavid1148@gmail.com</t>
  </si>
  <si>
    <t>DTCA-CPS-193-2022</t>
  </si>
  <si>
    <t>GARCIA LLANO</t>
  </si>
  <si>
    <t>CESAR FERNANDO</t>
  </si>
  <si>
    <t>10 años 4 meses</t>
  </si>
  <si>
    <t>cesargarciallano@gmail.com</t>
  </si>
  <si>
    <t>DTCA-CPS-194-2022</t>
  </si>
  <si>
    <t>NIEVE DINGULA</t>
  </si>
  <si>
    <t>JUAN</t>
  </si>
  <si>
    <t>Prestación de servicios de apoyo a la gestión como experto local Indígena, para desarrollar de manera eficiente, autónoma e independiente las actividades que se definan coordinadamente con el Supervisor, que permitan avanzar en el diálogo intercultural en</t>
  </si>
  <si>
    <t>juannievedingula85@gmail.com</t>
  </si>
  <si>
    <t>LIDER INDIGENA</t>
  </si>
  <si>
    <t>DTCA-CPS-195-2022</t>
  </si>
  <si>
    <t>CORONADO SIMONGAMA</t>
  </si>
  <si>
    <t>ANTONIO</t>
  </si>
  <si>
    <t>Prestación de servicios de apoyo a la gestión como experto local Indígena, para desarrollar de manera eficiente, autónoma e independiente las actividades que se definan coordinadamente con el Supervisor, que permitan avanzar en el dialogo intercultural en</t>
  </si>
  <si>
    <t>antoniosimongama@gmail.com</t>
  </si>
  <si>
    <t>DTCA-CPS-196-2022</t>
  </si>
  <si>
    <t>MOJICA GIL</t>
  </si>
  <si>
    <t>juanmojicagil@hotmail.com</t>
  </si>
  <si>
    <t>DTCA-CPS-197-2022</t>
  </si>
  <si>
    <t>PINTO ZABALA</t>
  </si>
  <si>
    <t>JOSE MARÍA</t>
  </si>
  <si>
    <t>indigenajosepinto@gmail.com</t>
  </si>
  <si>
    <t>DTCA-CPS-198-2022</t>
  </si>
  <si>
    <t>CUADRADO PEÑA</t>
  </si>
  <si>
    <t>BORISH JOSE</t>
  </si>
  <si>
    <t>6 años 4 meses</t>
  </si>
  <si>
    <t>Prestación de servicios profesionales, para desarrollar de manera autónoma e independiente y en forma eficiente, las actividades que se definan coordinadamente con el Jefe del Área Protegida, que permitan liderar y aporta al proceso de Restauración de Eco</t>
  </si>
  <si>
    <t>borishjose@gmail.com</t>
  </si>
  <si>
    <t>DTCA-CPS-199-2022</t>
  </si>
  <si>
    <t>DAVIDSON TARAZONA</t>
  </si>
  <si>
    <t>TANIA ALEJANDRA</t>
  </si>
  <si>
    <t>Arauca</t>
  </si>
  <si>
    <t>Prestación de Servicios técnicos de apoyo a la gestión que den soporte a la gestión del SFF El Corchal “El Mono Hernández”, para realizar, de manera eficiente, autónoma e independiente, actividades operativas orientadas al logro de los objetivos estratégi</t>
  </si>
  <si>
    <t>tania.davidson13@gmail.com</t>
  </si>
  <si>
    <t>Labarcés, San Onofre Sucre</t>
  </si>
  <si>
    <t>Médico Veterinario Zootecnista</t>
  </si>
  <si>
    <t>DTCA-CPS-200-2022</t>
  </si>
  <si>
    <t>FERNANDEZ PRIETO</t>
  </si>
  <si>
    <t>JOSE TIBERIO DE JESUS</t>
  </si>
  <si>
    <t>13 años</t>
  </si>
  <si>
    <t>Contratar los servicios asistenciales (auxiliar) y de apoyo a la gestión operativa de manera autónoma e independiente para desarrollar las actividades concertadas con el supervisor para la conducción del vehículo oficial asignado al PNN de Macuira en los</t>
  </si>
  <si>
    <t>niajosekui@yahoo.com</t>
  </si>
  <si>
    <t>DTCA-CPS-201-2022</t>
  </si>
  <si>
    <t>MONTAÑEZ COLMENARES</t>
  </si>
  <si>
    <t>DOLLY</t>
  </si>
  <si>
    <t>OIBA, SANTANDER</t>
  </si>
  <si>
    <t>19 años 11 meses</t>
  </si>
  <si>
    <t>Prestación de servicios profesionales, de manera autónoma e independiente, para la implementación y el fortalecimiento de los procesos educativos y mecanismos de la Estrategia de Comunicación – Educación para la Conservación de la Biodiversidad y la Diver</t>
  </si>
  <si>
    <t>dmverde2009@gmail.com</t>
  </si>
  <si>
    <t>Administración de Empresas</t>
  </si>
  <si>
    <t>DTCA-CPS-202-2022</t>
  </si>
  <si>
    <t>IGUARAN LOPEZ</t>
  </si>
  <si>
    <t>REYCLER ANTONIO</t>
  </si>
  <si>
    <t>Prestar servicios profesionales para que facilite el avance de la línea estratégica de fortalecimiento de la gobernanza en el PNN de Macuira que incluye prevención, vigilancia y control en el marco del Régimen especial de manejo del área protegida.</t>
  </si>
  <si>
    <t>reyclerslopezr@gmail.com</t>
  </si>
  <si>
    <t>INGERIERO AMBIENTAL</t>
  </si>
  <si>
    <t>DTCA-CPS-203-2022</t>
  </si>
  <si>
    <t>MONTERROSA BAQUERO</t>
  </si>
  <si>
    <t>JOSE SIMON</t>
  </si>
  <si>
    <t>21 años 7 meses</t>
  </si>
  <si>
    <t>jmonte@hotmail.es</t>
  </si>
  <si>
    <t>DTCA-CPS-204-2022</t>
  </si>
  <si>
    <t>TORRES AMARANTO</t>
  </si>
  <si>
    <t>DAISY</t>
  </si>
  <si>
    <t>daisyamaranto@gmail.cm</t>
  </si>
  <si>
    <t>DTCA-CPS-205-2022</t>
  </si>
  <si>
    <t>CESAR REVUELTAS</t>
  </si>
  <si>
    <t>DERWIN</t>
  </si>
  <si>
    <t>Prestación de servicios operativos de apoyo a la gestión del PNN Los Corales del Rosario y de San Bernardo, en coordinación con el jefe del Área Protegida la conducción de embarcaciones de motor que aporten al cumplimiento de la misión del área protegida,</t>
  </si>
  <si>
    <t>cesarderwin@gmail.com</t>
  </si>
  <si>
    <t>DTCA-CPS-206-2022</t>
  </si>
  <si>
    <t>CASTAÑEDA VISBAL</t>
  </si>
  <si>
    <t>HERMES AQUILES</t>
  </si>
  <si>
    <t>REMOLINO</t>
  </si>
  <si>
    <t>10 años 7 meses</t>
  </si>
  <si>
    <t>Hermes12casta@gmail.com</t>
  </si>
  <si>
    <t>DTCA-CPS-207-2022</t>
  </si>
  <si>
    <t>RINCON JAYARIYU</t>
  </si>
  <si>
    <t>IVAN FRANCISCO</t>
  </si>
  <si>
    <t>Contratar los servicios operativos y de apoyo a la gestión para avanzar en el fortalecimiento de la gobernanza y en el desarrollo de las líneas estratégicas del Régimen Especial de Manejo del PNN de Macuira, en el sector Kajashiwo'u.</t>
  </si>
  <si>
    <t>ivanfrankrincon9@gmail.com</t>
  </si>
  <si>
    <t>DTCA-CPS-208-2022</t>
  </si>
  <si>
    <t>GONZALEZ REYES</t>
  </si>
  <si>
    <t>INELDA YASMINA</t>
  </si>
  <si>
    <t>Prestar servicios técnicos para avanzar en la implementación, seguimiento y asistencia al proyecto de restauración ecológica en el PNN de Macuira, en el marco del Plan Nacional de Desarrollo 2018-2022.</t>
  </si>
  <si>
    <t>enilda0488@hotmail.com</t>
  </si>
  <si>
    <t>Administradora de empresas agropecuarias</t>
  </si>
  <si>
    <t>DTCA-CPS-209-2022</t>
  </si>
  <si>
    <t>MACHADO PAUSAYU</t>
  </si>
  <si>
    <t>DAGOBERTO</t>
  </si>
  <si>
    <t>Contratar los servicios operativos y de apoyo a la gestión para avanzar en el fortalecimiento de la gobernanza y en el desarrollo de las líneas estratégicas del Régimen Especial de Manejo del PNN de Macuira, en el sector Anuwapa'a.</t>
  </si>
  <si>
    <t>dagobertomachado439@gmail.com</t>
  </si>
  <si>
    <t>DTCA-CPS-210-2022</t>
  </si>
  <si>
    <t>GALEANO GALEANO</t>
  </si>
  <si>
    <t>ELIZABETH</t>
  </si>
  <si>
    <t>MAGISTER</t>
  </si>
  <si>
    <t>5 años 8 meses</t>
  </si>
  <si>
    <t>Prestación de servicios profesionales para la Orientación Técnica e implementación en campo, monitoreo, seguimiento de las acciones de los proyectos de restauración de ecosistema de Manglar, generación de los insumos técnicos y recopilación de la info</t>
  </si>
  <si>
    <t>egaleanog@unal.edu.co</t>
  </si>
  <si>
    <t>Bióloga</t>
  </si>
  <si>
    <t>DTCA-CPS-211-2022</t>
  </si>
  <si>
    <t>BERMUDEZ IBAÑEZ</t>
  </si>
  <si>
    <t>JOSÉ DE JESÚS</t>
  </si>
  <si>
    <t>Prestación de servicios técnicos en campo del componente social de la Vía Parque Isla de Salamanca que contribuya a articular y dinamizar los procesos misionales encaminados a mitigar presiones priorizadas en el plan de manejo vigente, en articulación a</t>
  </si>
  <si>
    <t>Josebermudez0911@gmail.com</t>
  </si>
  <si>
    <t>ANTROPOLOGA</t>
  </si>
  <si>
    <t>DTCA-CPS-212-2022</t>
  </si>
  <si>
    <t>DAVID USUGA</t>
  </si>
  <si>
    <t>WILFERNEY</t>
  </si>
  <si>
    <t>Prestación de servicios asistenciales de apoyo a la gestión en el Parque Nacional Natural Paramillo para desarrollar de manera autónoma e independiente actividades relacionados con procesos operativo y administrativos a las agendas que adelanta del Área P</t>
  </si>
  <si>
    <t>Dwilfer98@gmail.com</t>
  </si>
  <si>
    <t>DTCA-CPS-213-2022</t>
  </si>
  <si>
    <t>FRANKLIN KEIVER</t>
  </si>
  <si>
    <t>MANAURE</t>
  </si>
  <si>
    <t>Prestar servicios de apoyo a la gestión en el territorio Walapunu del PNN de Macuira para realizar las actividades de restauración ecológica requeridas en el marco de las metas del PND 2018-2022.</t>
  </si>
  <si>
    <t>machadofranklin989@gmail.co</t>
  </si>
  <si>
    <t>DTCA-CPS-214-2022</t>
  </si>
  <si>
    <t>ANGULO SILVA</t>
  </si>
  <si>
    <t>ROLAN</t>
  </si>
  <si>
    <t>Prestación de servicios operativos de apoyo a la gestión del PNN Los Corales del Rosario y de San Bernardo, en coordinación con el jefe del Área Protegida la conducción de embarcaciones de motor que aporten al cumplimiento de la misión del área protegida</t>
  </si>
  <si>
    <t>angulosilvarolan@gmail.com</t>
  </si>
  <si>
    <t>DTCA-CPS-215-2022</t>
  </si>
  <si>
    <t>MENDOZA CARRASCAL</t>
  </si>
  <si>
    <t>josetpmendoza@hotmail.com</t>
  </si>
  <si>
    <t>CONTROL AMBIENTAL</t>
  </si>
  <si>
    <t>DTCA-CPS-216-2022</t>
  </si>
  <si>
    <t>MOSQUERA VACA</t>
  </si>
  <si>
    <t>LISANA</t>
  </si>
  <si>
    <t>Prestación de servicio técnicos y de apoyo en el Santuario de Fauna Acandí, playón y Playona de manera autónoma e independiente mediante las actividades concertadas con el supervisor del contrato, para el desarrollo de actividades del plan de ordenamiento</t>
  </si>
  <si>
    <t>Lisamosva09@gmail.com</t>
  </si>
  <si>
    <t>Gestora en ecología y turismo</t>
  </si>
  <si>
    <t>DTCA-CPS-217-2022</t>
  </si>
  <si>
    <t>COGOLLO LAMBERTINEZ</t>
  </si>
  <si>
    <t>KELLY JOHANA</t>
  </si>
  <si>
    <t>Prestación de servicios profesionales a la gestión del Parque Nacional Natural Los Corales del Rosario y de San Bernardo, en coordinación con el jefe del Área Protegida realizar la captura, procesamiento, análisis espacial y alfanumérica, de acuerdo a los</t>
  </si>
  <si>
    <t>kelito_jcl@hotmail.com</t>
  </si>
  <si>
    <t>PNN Los Corales del Rosario y de San Bernardo</t>
  </si>
  <si>
    <t>Geógrafa</t>
  </si>
  <si>
    <t>DTCA-CPS-218-2022</t>
  </si>
  <si>
    <t>CUADRADO QUINTERO</t>
  </si>
  <si>
    <t>MARIA DEL MAR</t>
  </si>
  <si>
    <t>3 años 3 meses</t>
  </si>
  <si>
    <t>Prestación de servicios técnicos de apoyo a la gestión del Parque Nacional Natural Los Corales del Rosario y de San Bernardo, en coordinación con el jefe del Área Protegida la ejecución de acciones administrativas relacionadas con los procesos de contrata</t>
  </si>
  <si>
    <t>Marcuadrado_30@hotmail.com</t>
  </si>
  <si>
    <t>DTCA-CPS-219-2022</t>
  </si>
  <si>
    <t>CONTRERAS PUERTA</t>
  </si>
  <si>
    <t>HUGO JOSE</t>
  </si>
  <si>
    <t>Hugojcp24@hotmail.com</t>
  </si>
  <si>
    <t>DTCA-CPS-220-2022</t>
  </si>
  <si>
    <t>GARCIA BONFANTE</t>
  </si>
  <si>
    <t>KAREN LORENA</t>
  </si>
  <si>
    <t>garciabonfante@gmail.com</t>
  </si>
  <si>
    <t>Contadora Pública</t>
  </si>
  <si>
    <t>DTCA-CPS-221-2022</t>
  </si>
  <si>
    <t>RODRIGUEZ NIEVES</t>
  </si>
  <si>
    <t>YARISSA MILETH</t>
  </si>
  <si>
    <t>yarissarodriguez2019@gmail.com</t>
  </si>
  <si>
    <t>DTCA-CPS-222-2022</t>
  </si>
  <si>
    <t>CAÑATE VARGAS</t>
  </si>
  <si>
    <t>SONIA</t>
  </si>
  <si>
    <t>soniacanatevargas@gmail.com</t>
  </si>
  <si>
    <t>DTCA-CPS-223-2022</t>
  </si>
  <si>
    <t>DOMINGUEZ MARTINEZ</t>
  </si>
  <si>
    <t>JOAHN</t>
  </si>
  <si>
    <t>3 meses</t>
  </si>
  <si>
    <t>dominguezjhoan687@gmail.com</t>
  </si>
  <si>
    <t>DTCA-CPS-224-2022</t>
  </si>
  <si>
    <t>RODRIGUEZ TORRES</t>
  </si>
  <si>
    <t>LILIANA PAOLA</t>
  </si>
  <si>
    <t>Contratar los servicios técnicos y administrativos facilitando la planeación, gestión y tareas gerenciales del Parque Nacional Natural de Macuira de manera autónoma e independiente para desarrollar las actividades concertadas con el supervisor orientados</t>
  </si>
  <si>
    <t>lilipao_2@hotmail.com</t>
  </si>
  <si>
    <t>COMUNIICACION SOCIAL</t>
  </si>
  <si>
    <t>DTCA-CPS-225-2022</t>
  </si>
  <si>
    <t>BONIVENTO PUSHAINA</t>
  </si>
  <si>
    <t>YANEIRIS PATRICIA</t>
  </si>
  <si>
    <t>1 años 11 meses</t>
  </si>
  <si>
    <t>Prestación de servicios operativos de apoyo a la gestión para realizar actividades de mantenimiento a los polígonos de restauración sembrados y realizar producción en vivero y siembra de nuevos polígonos para mejorar las cobertura del SFF Los Flamencos</t>
  </si>
  <si>
    <t>yaneiris1bonivento@gmail.com</t>
  </si>
  <si>
    <t>DTCA-CPS-226-2022</t>
  </si>
  <si>
    <t>RAMIREZ LOPERA</t>
  </si>
  <si>
    <t>PARMENIO LEON</t>
  </si>
  <si>
    <t>SEGOVIA</t>
  </si>
  <si>
    <t>20 años</t>
  </si>
  <si>
    <t>Parmenioramirez18@gmail.com</t>
  </si>
  <si>
    <t>DTCA-CPS-227-2022</t>
  </si>
  <si>
    <t>SOTO GAMEZ</t>
  </si>
  <si>
    <t>HUBER JOSÉ</t>
  </si>
  <si>
    <t>1 años 7 meses</t>
  </si>
  <si>
    <t>Elarboldenaranjas0@gmail.com</t>
  </si>
  <si>
    <t>DTCA-CPS-228-2022</t>
  </si>
  <si>
    <t>GARCIA GARCIA</t>
  </si>
  <si>
    <t>JHOAN ENRIQUE</t>
  </si>
  <si>
    <t>7 años</t>
  </si>
  <si>
    <t>jhoangarciagarcia.1998@gmail.com</t>
  </si>
  <si>
    <t>DTCA-CPS-229-2022</t>
  </si>
  <si>
    <t>ZARATE HOLGUIN</t>
  </si>
  <si>
    <t>JAZ MACOR</t>
  </si>
  <si>
    <t>CAMPO DE LA CRUZ</t>
  </si>
  <si>
    <t>jazarateholguin@gmail.com</t>
  </si>
  <si>
    <t>DTCA-CPS-230-2022</t>
  </si>
  <si>
    <t>VIRGINIA MONTIEL</t>
  </si>
  <si>
    <t>FÁTIMA</t>
  </si>
  <si>
    <t>Prestar servicios de apoyo a la gestión en el territorio Pali'isiwo'u del PNN de Macuira para realizar las actividades de restauración ecológica requeridas en el marco de las metas del Plan Nacional de Desarrollo 2018-2022.</t>
  </si>
  <si>
    <t>DTCA-CPS-231-2022</t>
  </si>
  <si>
    <t>FERNANDEZ RADA</t>
  </si>
  <si>
    <t>RAMON ANTONIO</t>
  </si>
  <si>
    <t>rfernandezrada@gmail.com</t>
  </si>
  <si>
    <t>DTCA-CPS-232-2022</t>
  </si>
  <si>
    <t>SALDAÑA PEREZ</t>
  </si>
  <si>
    <t>ROBERT</t>
  </si>
  <si>
    <t>JAMUNDI</t>
  </si>
  <si>
    <t>1 año 7 meses</t>
  </si>
  <si>
    <t>Prestar servicios técnicos de apoyo a la gestión operativa de manera autónoma e independiente para desarrollar las labores de conducción de los vehículos oficiales asignados, y demás las actividades concertadas con el Jefe del Área Protegida, para el cump</t>
  </si>
  <si>
    <t>Robertsape2011@gmail.com</t>
  </si>
  <si>
    <t>Técnico Electrónico</t>
  </si>
  <si>
    <t>DTCA-CPS-233-2022</t>
  </si>
  <si>
    <t>RAMOS CASTAÑEDA</t>
  </si>
  <si>
    <t>YARIMA</t>
  </si>
  <si>
    <t>Prestar servicios profesionales para avanzar en la implementación, seguimiento y orientación técnica del proyecto de restauración ecológica implementado en el PNN de Macuira, en el marco del Plan Nacional de Desarrollo 2018-2022.</t>
  </si>
  <si>
    <t>yrc2307@gmail.com</t>
  </si>
  <si>
    <t>BIÓLOGA</t>
  </si>
  <si>
    <t>DTCA-CPS-234-2022</t>
  </si>
  <si>
    <t>Lindao Ruiz</t>
  </si>
  <si>
    <t>Karen Rocío</t>
  </si>
  <si>
    <t>Karenruiz.social@gmail.com</t>
  </si>
  <si>
    <t>Socióloga</t>
  </si>
  <si>
    <t>DTCA-CPS-235-2022</t>
  </si>
  <si>
    <t>RINCON SILVERA</t>
  </si>
  <si>
    <t>Prestación de servicios de apoyo a la gestión para el Parque Nacional Natural Tayrona como técnicos para desarrollar de manera eficiente, autónoma e independiente las actividades que se definan coordinadamente con el supervisor del contrato, que permitan</t>
  </si>
  <si>
    <t>mari-ale1995@hotmail.com</t>
  </si>
  <si>
    <t>Técnico en Seguridad Ocupacional</t>
  </si>
  <si>
    <t>DTCA-CPS-236-2022</t>
  </si>
  <si>
    <t>MILTON JAIR</t>
  </si>
  <si>
    <t>Anghelthomas19@gmail.com</t>
  </si>
  <si>
    <t>TECNICO LABORAL EN SANEAMIENTO AMBIENTAL</t>
  </si>
  <si>
    <t>DTCA-CPS-237-2022</t>
  </si>
  <si>
    <t>CARDONA HENRIQUEZ</t>
  </si>
  <si>
    <t>DIVA MARIA</t>
  </si>
  <si>
    <t>Prestación de servicios profesionales para asesoría, acompañamiento técnico, operativo y jurídico en la Dirección Territorial Caribe y sus áreas adscritas, en las temáticas contempladas en las Líneas Estratégicas, convenios de cooperación y proyectos sec</t>
  </si>
  <si>
    <t>divacardonahenriquez@gmail.com</t>
  </si>
  <si>
    <t>DTCA-CPS-238-2022</t>
  </si>
  <si>
    <t>DE ALBA ESCORCIA</t>
  </si>
  <si>
    <t>KARINA YAMILE</t>
  </si>
  <si>
    <t>Prestación de servicios profesionales y de apoyo a la gestión de manera autónoma e independiente y concertada con el supervisor, para el mantenimiento y mejora de los instrumentos de evaluación y control adoptados por Parques Nacionales Naturales de Colom</t>
  </si>
  <si>
    <t>Kdealba_uniatlantico@hotmail.com</t>
  </si>
  <si>
    <t>CONTADORA PÚBLICA</t>
  </si>
  <si>
    <t>DTCA-CPS-239-2022</t>
  </si>
  <si>
    <t>SANCHEZ LARA</t>
  </si>
  <si>
    <t>ANDRES ALBERTO</t>
  </si>
  <si>
    <t>Prestación de servicios profesionales especializados en el área administrativa y financiera, en forma personal, con plena autonomía, con el propósito de surtir etapas pre contractuales, contractuales y postcontractuales de las diferentes unidades ejecutor</t>
  </si>
  <si>
    <t>Andres.abogado86@gmail.com</t>
  </si>
  <si>
    <t>DTCA-CPS-240-2022</t>
  </si>
  <si>
    <t>ACEVEDO ROZO</t>
  </si>
  <si>
    <t>JORGE LUIS</t>
  </si>
  <si>
    <t>1 año 10 mes</t>
  </si>
  <si>
    <t>Prestación de servicios técnicos de apoyo en campo para la implementación y dinamización en sistemas de información geográfica de los procesos misionales; así como generar los insumos cartográficos, imágenes, bases de datos e información general resultan</t>
  </si>
  <si>
    <t>arquitectojorgerozo@gmail.com</t>
  </si>
  <si>
    <t>DTCA-CPS-241-2022</t>
  </si>
  <si>
    <t>OLMOS GONZALEZ</t>
  </si>
  <si>
    <t>PEDRO MIGUEL</t>
  </si>
  <si>
    <t>Servicios técnicos para la propagación, seguimiento, siembra y mantenimiento del material vegetal que se encuentra en los viveros, implementación de las acciones de restauración encaminadas al diseño de monitoreo, Apoyo a la implementación de temas pr</t>
  </si>
  <si>
    <t>pedromolmos@gmail.com</t>
  </si>
  <si>
    <t>Biología</t>
  </si>
  <si>
    <t>DTCA-CPS-242-2022</t>
  </si>
  <si>
    <t>RAMOS CASTRO</t>
  </si>
  <si>
    <t>Prestación de servicios técnicos y de apoyo a la gestión en el Santuario de Flora y Fauna Ciénaga Grande de Santa Marta, para realizar de manera autónoma e independiente las actividades concertadas con el Jefe del Área Protegida para apoyar en la regulaci</t>
  </si>
  <si>
    <t>mariramoscastro07@gmail.com</t>
  </si>
  <si>
    <t>Licenciado en educación básica con énfasis en informática</t>
  </si>
  <si>
    <t>DTCA-CPS-243-2022</t>
  </si>
  <si>
    <t>ESTEBAN SEGUNDO</t>
  </si>
  <si>
    <t>Prestar servicios de apoyo a la gestión en el territorio Mekijano'u del PNN de Macuira para realizar las actividades de restauración ecológica requeridas en el marco de las metas del Plan Nacional de Desarrollo 2018-2022.</t>
  </si>
  <si>
    <t>Yrc2307@gmail.com</t>
  </si>
  <si>
    <t>DTCA-CPS-244-2022</t>
  </si>
  <si>
    <t>LARA GONZALES</t>
  </si>
  <si>
    <t>23/031986</t>
  </si>
  <si>
    <t>Prestación de servicios operativos y de apoyo a la gestión del Santuario de Flora y Fauna Ciénaga Grande de Santa Marta, para realizar actividades de manera autónoma e independiente, concertadas con el jefe de Área Protegida, realizando actividades como</t>
  </si>
  <si>
    <t>juanfranciscolara@gmail.com</t>
  </si>
  <si>
    <t>DTCA-CPS-245-2022</t>
  </si>
  <si>
    <t>JIMENEZ ORTEGA</t>
  </si>
  <si>
    <t>JULIO SEGUNDO</t>
  </si>
  <si>
    <t>Prestación de servicios Profesionales, para desarrollar de manera eficiente, autónoma e independiente las actividades que se definan coordinadamente con el jefe del Área Protegida, que permitan avanzar con el fortalecimiento de las alternativas productiva</t>
  </si>
  <si>
    <t>jjuliosegundo@yahoo.com</t>
  </si>
  <si>
    <t>Administrador de Empresas</t>
  </si>
  <si>
    <t>DTCA-CPS-246-2022</t>
  </si>
  <si>
    <t>OBESO AYALA</t>
  </si>
  <si>
    <t>LUIS RAMON</t>
  </si>
  <si>
    <t>Técnico</t>
  </si>
  <si>
    <t>luis.obeso2011@gmail.com</t>
  </si>
  <si>
    <t>Técnico profesional en gestión de sistemas de manejo ambiental</t>
  </si>
  <si>
    <t>DTCA-CPS-247-2022</t>
  </si>
  <si>
    <t>GIL TORRES</t>
  </si>
  <si>
    <t>WALTER IGNACIO</t>
  </si>
  <si>
    <t>20 años 12 meses</t>
  </si>
  <si>
    <t>Prestación de servicios profesionales para Gestionar, orientar y coordinar la planeación, implementación y seguimiento administrativo, técnico y financiero de los procesos de restauración del ecosistema de manglar en los sectores definidos en el Área Prot</t>
  </si>
  <si>
    <t>waltgil@gmail.com</t>
  </si>
  <si>
    <t>Ingeniero Forestal</t>
  </si>
  <si>
    <t>DTCA-CPS-248-2022</t>
  </si>
  <si>
    <t>LARA MONTENEGRO</t>
  </si>
  <si>
    <t>JOAQUIN ANTONIO</t>
  </si>
  <si>
    <t>joacolara1@gmail.com</t>
  </si>
  <si>
    <t>DTCA-CPS-249-2022</t>
  </si>
  <si>
    <t>WONG LUBO</t>
  </si>
  <si>
    <t>6 años 2 meses</t>
  </si>
  <si>
    <t>Prestación de servicios técnicos y de apoyo a la gestión del Santuario de Flora y Fauna Ciénaga Grande de Santa Marta, para ejecutar de forma autónoma e independiente las actividades concertadas con el jefe de área protegida para dirigir las actividades d</t>
  </si>
  <si>
    <t>wonglubo@yahoo.com</t>
  </si>
  <si>
    <t>Ingeniero Pesquero</t>
  </si>
  <si>
    <t>DTCA-CPS-250-2022</t>
  </si>
  <si>
    <t>VALCARCEL CASTELLANOS</t>
  </si>
  <si>
    <t>CAMILO ALBERTO</t>
  </si>
  <si>
    <t>Prestación de servicios profesionales a la gestión del Parque Nacional Natural Los Corales del Rosario y de San Bernardo en coordinación con el jefe del Área Protegida liderar la implementación del programa de monitoreo de los Valores Objeto de Conservaci</t>
  </si>
  <si>
    <t>coralesdelrosario@parquesnacionales.gov.co</t>
  </si>
  <si>
    <t>Biólogo Marino</t>
  </si>
  <si>
    <t>DTCA-CPS-251-2022</t>
  </si>
  <si>
    <t>PACHECO VILLEGAS</t>
  </si>
  <si>
    <t>LUIS ALEJANDRO</t>
  </si>
  <si>
    <t>SAN JACINTO</t>
  </si>
  <si>
    <t>10/108/1980</t>
  </si>
  <si>
    <t>17 años 5 meses</t>
  </si>
  <si>
    <t>lucholuisp@hotmail.com</t>
  </si>
  <si>
    <t>DTCA-CPS-252-2022</t>
  </si>
  <si>
    <t>Finol Baez</t>
  </si>
  <si>
    <t>Edicto Rafael</t>
  </si>
  <si>
    <t>Prestar servicios de apoyo a la gestión en el territorio Kajashiwo'u del PNN de Macuira para realizar las actividades de restauración ecológica requeridas en el marco de las metas del PND 2018-2022</t>
  </si>
  <si>
    <t>Finoledictor16@gmail.com</t>
  </si>
  <si>
    <t>DTCA-CPS-253-2022</t>
  </si>
  <si>
    <t>GONZALEZ IPUANA</t>
  </si>
  <si>
    <t>LEONEL ENRIQUE</t>
  </si>
  <si>
    <t>Prestar servicios de apoyo a la gestión en el territorio Chuwaapa del PNN de Macuira para realizar las actividades de restauración ecológica requeridas en el marco de las metas del Plan Nacional de Desarrollo 2018-2022.</t>
  </si>
  <si>
    <t>ipuanalengo@gmail.com</t>
  </si>
  <si>
    <t>DTCA-CPS-254-2022</t>
  </si>
  <si>
    <t>GUERRA MURIEL</t>
  </si>
  <si>
    <t>WAYRA MELISSA</t>
  </si>
  <si>
    <t>4 años 4 meses</t>
  </si>
  <si>
    <t>Prestación de servicios profesionales para promocionar y garantizar la participación de las comunidades étnicas en las instancias definidas en el marco del REM y la implementación de planes de trabajo para la formulación del instrumento de planificación p</t>
  </si>
  <si>
    <t>wayra.sociologa@gmail.com</t>
  </si>
  <si>
    <t>SOCIÓLOGA</t>
  </si>
  <si>
    <t>DTCA-CPS-255-2022</t>
  </si>
  <si>
    <t>SOCARRAS CASTILLO</t>
  </si>
  <si>
    <t>CARLOS AGUSTIN</t>
  </si>
  <si>
    <t>ALBANIA</t>
  </si>
  <si>
    <t>Prestar servicios de apoyo a la gestión en el territorio Wotkasainru del PNN de Macuira para realizar las actividades de restauración ecológica requeridas en el marco de las metas del PND 2018-2022</t>
  </si>
  <si>
    <t>socarrascastillocarlosagustin@gmail.com</t>
  </si>
  <si>
    <t>DTCA-CPS-256-2022</t>
  </si>
  <si>
    <t>SUAREZ SUAREZ</t>
  </si>
  <si>
    <t>JOELITO INALLO</t>
  </si>
  <si>
    <t>Prestar servicios de apoyo a la gestión en el territorio M'malaulu’u del PNN de Macuira para realizar las actividades de restauración ecológica requeridas en el marco de las metas del Plan Nacional de Desarrollo 2018-2022.</t>
  </si>
  <si>
    <t>Joelitos413@gmail.com</t>
  </si>
  <si>
    <t>DTCA-CPS-257-2022</t>
  </si>
  <si>
    <t>LOPEZ PEÑA</t>
  </si>
  <si>
    <t>ARISTIDES SEGUNDO</t>
  </si>
  <si>
    <t>5 años 11 mese</t>
  </si>
  <si>
    <t>Prestar servicios profesionales y de apoyo a la gestión para ejecutar, de forma autónoma e independiente, la continuidad de procesos y actividades necesarias para: i) mitigar las presiones por usos que afectan al Área Protegida; ii) apoyar la formulación,</t>
  </si>
  <si>
    <t>aristideslpz@gmail.com</t>
  </si>
  <si>
    <t>TECNOLOGIA EN SISTEMAS DE GESTION AMBIENTAL</t>
  </si>
  <si>
    <t>DTCA-CPS-258-2022</t>
  </si>
  <si>
    <t>CANTILLO CAMACHO</t>
  </si>
  <si>
    <t>OMAR ANTONIO</t>
  </si>
  <si>
    <t>Prestación de servicios de apoyo a la gestión para el Parque Nacional Natural Tayrona, como tecnico para desarrollar de manera eficiente, autónoma e independiente las actividades que se definan coordinadamente con el supervisor del contrato, que permitan</t>
  </si>
  <si>
    <t>Omar_Ac2@hotmail.com</t>
  </si>
  <si>
    <t>TECNOLOGO EN CONTROL ambiental</t>
  </si>
  <si>
    <t>DTCA-CPS-259-2022</t>
  </si>
  <si>
    <t>QUIROGA GALVAN</t>
  </si>
  <si>
    <t>3 años 11 meses</t>
  </si>
  <si>
    <t>dccquiroga@gmail.com</t>
  </si>
  <si>
    <t>DTCA-CPS-260-2022</t>
  </si>
  <si>
    <t>DE LA CRUZ VIDEZ</t>
  </si>
  <si>
    <t>OMAR GABRIEL</t>
  </si>
  <si>
    <t>BOSCONIA</t>
  </si>
  <si>
    <t>omargabrieldelacruzvidez@gmail.com</t>
  </si>
  <si>
    <t>DTCA-CPS-261-2022</t>
  </si>
  <si>
    <t>RAMÍREZ</t>
  </si>
  <si>
    <t>ALEX DE JESÚS</t>
  </si>
  <si>
    <t>Prestar servicios de apoyo a la gestión en el territorio Isijo'u del PNN de Macuira para realizar las actividades de restauración ecológica requeridas en el marco de las metas del PND 2018-2022.</t>
  </si>
  <si>
    <t>Aljesrez0@gmail.com</t>
  </si>
  <si>
    <t>DTCA-CPS-262-2022</t>
  </si>
  <si>
    <t>URIANA PANA</t>
  </si>
  <si>
    <t>Prestación de servicios operativos de apoyo a la implementación de los planes de trabajo en el marco de las Estrategias Especiales de manejo, para la formulación participativa del instrumento de planificación del SFF Los Flamencos.</t>
  </si>
  <si>
    <t>elizabethuriana922@gmail.com</t>
  </si>
  <si>
    <t>DTCA-CPS-263-2022</t>
  </si>
  <si>
    <t>OSPINO MERCADO</t>
  </si>
  <si>
    <t>ROSA ELENA</t>
  </si>
  <si>
    <t>TENERIFE</t>
  </si>
  <si>
    <t>5 años 2 meses</t>
  </si>
  <si>
    <t>Rosa.ospino@hotmail.com</t>
  </si>
  <si>
    <t>Abogada</t>
  </si>
  <si>
    <t>DTCA-CPS-264-2022</t>
  </si>
  <si>
    <t>MALDONADO GONZÁLEZ</t>
  </si>
  <si>
    <t>4 años 7 meses</t>
  </si>
  <si>
    <t>Prestación de servicios profesionales y de apoyo a la gestión de la Dirección Territorial Caribe y a sus Áreas Protegidas para el desarrollo de manera autónoma eficiente e independiente de las actividades concertadas con el supervisor para el desarrollo d</t>
  </si>
  <si>
    <t>paula.maldonado@gmail.com</t>
  </si>
  <si>
    <t>DTCA-CPS-265-2022</t>
  </si>
  <si>
    <t>CUJIA BAQUERO</t>
  </si>
  <si>
    <t>LEIDER JESUS</t>
  </si>
  <si>
    <t>12 años 10 meses</t>
  </si>
  <si>
    <t>Prestación de servicios técnicos de apoyo a la gestión en la Dirección Territorial Caribe para desarrollar labores administrativas y mantenimientos menores en la sede administrativa de la sede Dirección Territorial Caribe cuando se requiera, de manera aut</t>
  </si>
  <si>
    <t>LCUGIA@YAHOO.COM</t>
  </si>
  <si>
    <t>DTCA-CPS-266-2022</t>
  </si>
  <si>
    <t>BORDEN MUÑOZ</t>
  </si>
  <si>
    <t>CHROUSHMAN BENEDICK</t>
  </si>
  <si>
    <t>proVIDENCIA</t>
  </si>
  <si>
    <t>Prestar los servicios operativos y de apoyo a la gestión en el PNN Old Providence McBean Lagoon de manera autónoma e independiente, de acuerdo con las actividades concertadas con el jefe del área protegida, que permitan adelantar operativamente las dife</t>
  </si>
  <si>
    <t>betusborden222@gmail.com</t>
  </si>
  <si>
    <t>DTCA-CPS-267-2022</t>
  </si>
  <si>
    <t>PINEDA MUÑOZ</t>
  </si>
  <si>
    <t>KAREN LAUDITH</t>
  </si>
  <si>
    <t>karenyaley@hotmail.com</t>
  </si>
  <si>
    <t>DTCA-CPS-268-2022</t>
  </si>
  <si>
    <t>PUSHAINA EPIAYU</t>
  </si>
  <si>
    <t>ANGEL</t>
  </si>
  <si>
    <t>DTCA-CPS-269-2022</t>
  </si>
  <si>
    <t>GONZALEZ</t>
  </si>
  <si>
    <t>FRANCISCO</t>
  </si>
  <si>
    <t>Prestación de servicios asistenciales y de apoyo a la gestión en el Parque Nacional Natural Bahía Portete Kaurrele, de manera autónoma e independiente y concertada con el supervisor, para desempeñarse como experto local de la comunidad de Youlepa, a fin d</t>
  </si>
  <si>
    <t>franciscogonzalez@uniguajira.edu.co</t>
  </si>
  <si>
    <t>DTCA-CPS-270-2022</t>
  </si>
  <si>
    <t>AGRESOT PATERNINA</t>
  </si>
  <si>
    <t>gudtavoadolfoagrsot@gmail.com</t>
  </si>
  <si>
    <t>DTCA-CPS-271-2022</t>
  </si>
  <si>
    <t>SALAS ROBLES</t>
  </si>
  <si>
    <t>9 años 8 meses</t>
  </si>
  <si>
    <t>Prestación de servicios de apoyo a la gestión para el Parque Nacional Natural Tayrona, como Tecnico para desarrollar de manera eficiente, autónoma e independiente las actividades que se definan coordinadamente con el supervisor del contrato, que permitan</t>
  </si>
  <si>
    <t>cesalasr@gmail.com</t>
  </si>
  <si>
    <t>DTCA-CPS-272-2022</t>
  </si>
  <si>
    <t>TOVAR MIRANDA</t>
  </si>
  <si>
    <t>LUIS ALBERTO</t>
  </si>
  <si>
    <t>Prestación de servicios de apoyo a la gestión para el Parque Nacional Natural Tayrona, como Técnico para desarrollar de manera eficiente, autónoma e independiente las actividades que se definan coordinadamente con el supervisor del contrato, que permitan</t>
  </si>
  <si>
    <t>tovarmirandaluisalberto@gmail.com</t>
  </si>
  <si>
    <t>DTCA-CPS-273-2022</t>
  </si>
  <si>
    <t>DEULUFEUT RODRÍGUEZ</t>
  </si>
  <si>
    <t>mdeulufeut@gmail.com</t>
  </si>
  <si>
    <t>DTCA-CPS-274-2022</t>
  </si>
  <si>
    <t>MEJIA LOPEZ</t>
  </si>
  <si>
    <t>JAIME SEGUNDO</t>
  </si>
  <si>
    <t>Mejiajaime279@gmail.com</t>
  </si>
  <si>
    <t>DTCA-CPS-415-2021</t>
  </si>
  <si>
    <t>AVILA CARDOZO</t>
  </si>
  <si>
    <t>VALERIA</t>
  </si>
  <si>
    <t>Prestación de servicios profesionales de manera autónoma e independiente, lo que significa que no hay subordinación jurídica, en el que el contratista utilizará sus propios medios para realizar los diferentes trámites precontractuales, contractuales, post</t>
  </si>
  <si>
    <t>valeriavilacardozo@gmail.com</t>
  </si>
  <si>
    <t>DTCA-CPS-423-2021</t>
  </si>
  <si>
    <t>MONTAÑO HERNANDEZ</t>
  </si>
  <si>
    <t>RUTH MELIA</t>
  </si>
  <si>
    <t>Prestación de servicios operativos de apoyo a la gestión del Vía Parque Isla de Salamanca en la implementación de la estrategia de ecoturismo y acciones de valoración social, realizando de manera autónoma e independiente las actividades concertadas con el</t>
  </si>
  <si>
    <t>ruthmontano2013@gmail.com</t>
  </si>
  <si>
    <t>Técnico Profesional en Gestión de Sistemas de Manejo Ambiental</t>
  </si>
  <si>
    <t>DTCA-CPS-424-2021</t>
  </si>
  <si>
    <t>CARBONO PALACIO</t>
  </si>
  <si>
    <t>ERWIN JOSE</t>
  </si>
  <si>
    <t>Prestación de servicio técnico de apoyo a la gestión del Vía Parque Isla de Salamanca en la implementación y cumplimiento del subprograma Regular y controlar el uso y aprovechamiento de los recursos naturales en las áreas del SPNN y a los programas de Eco</t>
  </si>
  <si>
    <t>erwincarbono@gmail.com</t>
  </si>
  <si>
    <t>Técnico Profesional en Gestión de Sistemas de Manejo Ambienta</t>
  </si>
  <si>
    <t>DTCA-CPS-425-2021</t>
  </si>
  <si>
    <t>FERNANDEZ SANDOVAL</t>
  </si>
  <si>
    <t>Prestación de servicios operativos de apoyo a la gestión del Vía Parque Isla de Salamanca para ejecutar, de manera autónoma e independiente, las actividades concertadas con el Jefe del Área Protegida, para el cumplimiento de la meta del subprograma Regula</t>
  </si>
  <si>
    <t>ramonfernandez12@gmail.com</t>
  </si>
  <si>
    <t>DTCA-CPS-426-2021</t>
  </si>
  <si>
    <t>PEREZ MADERA</t>
  </si>
  <si>
    <t>EMIRO JOSE</t>
  </si>
  <si>
    <t>4/25/1970</t>
  </si>
  <si>
    <t>emiroperezmadera@gmail.com</t>
  </si>
  <si>
    <t>DTCA-CPS-427-2021</t>
  </si>
  <si>
    <t>JOHNSON VASQUEZ</t>
  </si>
  <si>
    <t>TELLIS FERNANDO</t>
  </si>
  <si>
    <t>Prestación de servicios en el Parque Nacional Natural Tayrona, como Técnico para desarrollar de manera eficiente, autónoma e independiente las actividades que se definan coordinadamente con el supervisor del contrato, que permitan realizar las acciones e</t>
  </si>
  <si>
    <t>fucaema@hotmail.com</t>
  </si>
  <si>
    <t>Tecnico en Recursos Naturales</t>
  </si>
  <si>
    <t>DTCA-CPS-428-2021</t>
  </si>
  <si>
    <t>JIMENEZ MONTENEGRO</t>
  </si>
  <si>
    <t>ALVARO JOSE</t>
  </si>
  <si>
    <t>jimenezalvaro_8@hotmail.com</t>
  </si>
  <si>
    <t>DTCA-CPS-429-2021</t>
  </si>
  <si>
    <t>APONTE SIERRA</t>
  </si>
  <si>
    <t>CARLOS MARIO</t>
  </si>
  <si>
    <t>Valledupar</t>
  </si>
  <si>
    <t>carlos.m.aponte.s@gmail.com</t>
  </si>
  <si>
    <t>DTCA-CPS-430-2021</t>
  </si>
  <si>
    <t>CONDE QUIHAY</t>
  </si>
  <si>
    <t>KATY SIRLEY</t>
  </si>
  <si>
    <t>ktt.shirly@gmail.com</t>
  </si>
  <si>
    <t>Tecnico en Turismo y Negocios internacionales</t>
  </si>
  <si>
    <t>DTCA-CPS-431-2021</t>
  </si>
  <si>
    <t>OTERO MACEA</t>
  </si>
  <si>
    <t>ROBINSON ANTONIO</t>
  </si>
  <si>
    <t>Monteria</t>
  </si>
  <si>
    <t>Prestación de servicios en el Parque Nacional Natural Tayrona, como Tecnico para desarrollar de manera eficiente, autónoma e independiente las actividades que se definan coordinadamente con el supervisor del contrato, que permitan realizar las acciones en</t>
  </si>
  <si>
    <t>raom0317@gmail.com</t>
  </si>
  <si>
    <t>DTCA-CPS-432-2021</t>
  </si>
  <si>
    <t>LEMUS CORDOBA</t>
  </si>
  <si>
    <t>Prestación de servicios operativos a la gestión del PNN Los Corales del Rosario y de San Bernardo en coordinación con el jefe del Área Protegida a fin de realizar actividades de forma eficiente, independiente y autónoma, conforme a sus habilidades, contri</t>
  </si>
  <si>
    <t>alexlemuscor@gmail.com</t>
  </si>
  <si>
    <t>DTCA-CPS-433-2021</t>
  </si>
  <si>
    <t>FLOREZ NAVARRO</t>
  </si>
  <si>
    <t>ERIKA TATIANA</t>
  </si>
  <si>
    <t>OCAÑA</t>
  </si>
  <si>
    <t>Prestación de servicios en el Parque Nacional Natural Tayrona, como Auxiliar para desarrollar de manera eficiente, autónoma e independiente las actividades que se definan coordinadamente con el supervisor del contrato, que permitan realizar las acciones</t>
  </si>
  <si>
    <t>erika17.florez@gmail.com</t>
  </si>
  <si>
    <t>DTCA-CPS-434-2021</t>
  </si>
  <si>
    <t>REALES GUERRERO</t>
  </si>
  <si>
    <t>CARLOS JOSE</t>
  </si>
  <si>
    <t>4/22/1990</t>
  </si>
  <si>
    <t>Prestación de servicios operativos a la gestión del PNN Los Corales del Rosario y de San Bernardo en coordinación con el jefe del Área Protegida a fin de realizar actividades de forma eficiente, independiente y autónoma, conforme a sus habilidades, contr</t>
  </si>
  <si>
    <t>carlosrealesguerrero@gmail.COM</t>
  </si>
  <si>
    <t>MOTORISTA COSTERO No. 3</t>
  </si>
  <si>
    <t>DTCA-CPS-435-2021</t>
  </si>
  <si>
    <t>MARTÍNEZ HERNÁNDEZ</t>
  </si>
  <si>
    <t>ORISON</t>
  </si>
  <si>
    <t>orinson83@gmail.com</t>
  </si>
  <si>
    <t>DTCA-CPS-436-2021</t>
  </si>
  <si>
    <t>HENRY TAYLOR</t>
  </si>
  <si>
    <t>AIKA INEKE</t>
  </si>
  <si>
    <t>9 años 11 meses</t>
  </si>
  <si>
    <t>Prestar servicios técnicos y de apoyo a la gestión en el PNN Old Providence Mcbean Lagoon de acuerdo con las actividades concertadas con el jefe del área protegida, dé manera autónoma e independiente que permitan adelantar el procedimiento para el manejo</t>
  </si>
  <si>
    <t>aikaprovidencia@gmail.com</t>
  </si>
  <si>
    <t>Técnica Profesional en Gestión en Sistemas de Manejo Ambiental</t>
  </si>
  <si>
    <t>DTCA-CPS-437-2021</t>
  </si>
  <si>
    <t>RAMIREZ TORRES</t>
  </si>
  <si>
    <t>BETOVEN</t>
  </si>
  <si>
    <t>2 años 11 meses</t>
  </si>
  <si>
    <t>Prestación de servicios operativos a la gestión del PNN Los Corales del Rosario y de San Bernardo en coordinación con el jefe del Área Protegida a fin de realizar actividades de forma eficiente, independiente y autónoma, conforme a sus habilidades, aporta</t>
  </si>
  <si>
    <t>dannyehc28@gmail.com</t>
  </si>
  <si>
    <t>DTCA-CPS-438-2021</t>
  </si>
  <si>
    <t>HERRERA HERRERA</t>
  </si>
  <si>
    <t>BIBIANA PATRICIA</t>
  </si>
  <si>
    <t>16 años 5 meses</t>
  </si>
  <si>
    <t>Prestación de servicios operativos a la gestión del PNN Los Corales del Rosario y de San Bernardo en coordinación con el jefe del Área Protegida a fin de realizar actividades de forma eficiente, independiente y autónoma, conforme a sus habilidades, aport</t>
  </si>
  <si>
    <t>bibidanna@hotmail.com</t>
  </si>
  <si>
    <t>DTCA-CPS-439-2021</t>
  </si>
  <si>
    <t>DÍAZ REBOLLO</t>
  </si>
  <si>
    <t>CARLOS</t>
  </si>
  <si>
    <t>DTCA-CPS-440-2021</t>
  </si>
  <si>
    <t>RODRIGUEZ AGUIAR</t>
  </si>
  <si>
    <t>jrodriguezaguiar@gmail.com</t>
  </si>
  <si>
    <t>DTCA-CPS-441-2021</t>
  </si>
  <si>
    <t>ARCON SOSSA</t>
  </si>
  <si>
    <t>OMAR ENRIQUE</t>
  </si>
  <si>
    <t>11/27/1988</t>
  </si>
  <si>
    <t>oarcon8@gmail.com</t>
  </si>
  <si>
    <t>TECNOLOGIA AMBIENTAL</t>
  </si>
  <si>
    <t>DTCA-CPS-442-2021</t>
  </si>
  <si>
    <t>GONZALES GOMEZ</t>
  </si>
  <si>
    <t>JESÚS ELÍAS</t>
  </si>
  <si>
    <t>jesuseliasgonzalezgomez@gmail.com</t>
  </si>
  <si>
    <t>DTCA-CPS-443-2021</t>
  </si>
  <si>
    <t>BUELVAS MERLANO</t>
  </si>
  <si>
    <t>JOSMIRA INES</t>
  </si>
  <si>
    <t>josmines2012enero08@hotmail.com</t>
  </si>
  <si>
    <t>TECNICA PROFESIONAL EN OPERACIÓN TURSTICA</t>
  </si>
  <si>
    <t>DTCA-CPS-444-2021</t>
  </si>
  <si>
    <t>MEDRANO MEZA</t>
  </si>
  <si>
    <t>MARLIN</t>
  </si>
  <si>
    <t>2 años 5 meses</t>
  </si>
  <si>
    <t>medranomesamarlins@gmail.com</t>
  </si>
  <si>
    <t>DTCA-CPS-445-2021</t>
  </si>
  <si>
    <t>PACHECO MEDRANO</t>
  </si>
  <si>
    <t>SANDILUZ</t>
  </si>
  <si>
    <t>sandyparques@gmail.com</t>
  </si>
  <si>
    <t>Técnico en mercadeo y publicidad</t>
  </si>
  <si>
    <t>DTCA-CPS-447-2021</t>
  </si>
  <si>
    <t>ACOSTA RAMIREZ</t>
  </si>
  <si>
    <t>RICARDO JUNIOR</t>
  </si>
  <si>
    <t>richard1620@hotmail.es</t>
  </si>
  <si>
    <t>DTCA-CPS-448-2021</t>
  </si>
  <si>
    <t>ARRIETA DE ARMAS</t>
  </si>
  <si>
    <t>josearrieta1962@hotmail.com</t>
  </si>
  <si>
    <t>DTCA-CPS-449-2021</t>
  </si>
  <si>
    <t>BARANDICA CORTINA</t>
  </si>
  <si>
    <t>JADER FERNEY</t>
  </si>
  <si>
    <t>PLATO</t>
  </si>
  <si>
    <t>10 años</t>
  </si>
  <si>
    <t>Prestación de servicios de apoyo a la gestión para el Parque Nacional Natural Tayrona, como Operario para desarrollar de manera eficiente, autónoma e independiente las actividades que se definan coordinadamente con el supervisor del contrato, que permita</t>
  </si>
  <si>
    <t>jaderbarandica2012@gmail.com</t>
  </si>
  <si>
    <t>DTCA-CPS-450-2021</t>
  </si>
  <si>
    <t>BOLAÑO GONZALEZ</t>
  </si>
  <si>
    <t>DANIS JAVIER</t>
  </si>
  <si>
    <t>danibolano@hotmail.com</t>
  </si>
  <si>
    <t>DTCA-CPS-451-2021</t>
  </si>
  <si>
    <t>DE ANDREIS SIERRA</t>
  </si>
  <si>
    <t>FREDY ARLEY</t>
  </si>
  <si>
    <t>fredydeandrei@gmail.com</t>
  </si>
  <si>
    <t>DTCA-CPS-452-2021</t>
  </si>
  <si>
    <t>DIAZ REDONDO</t>
  </si>
  <si>
    <t>El Cramen de Bolivar</t>
  </si>
  <si>
    <t>elizabethdiaz2109@hotmail.com</t>
  </si>
  <si>
    <t>DTCA-CPS-453-2021</t>
  </si>
  <si>
    <t>ESTRADA GOMEZ</t>
  </si>
  <si>
    <t>SERGIO</t>
  </si>
  <si>
    <t>sergioestrada2017@hotmail.com</t>
  </si>
  <si>
    <t>DTCA-CPS-454-2021</t>
  </si>
  <si>
    <t>GARCIA PEREZ</t>
  </si>
  <si>
    <t>ELKIN DAVID</t>
  </si>
  <si>
    <t>5 años 4 meses</t>
  </si>
  <si>
    <t>elkingp30@hotmail.com</t>
  </si>
  <si>
    <t>DTCA-CPS-455-2021</t>
  </si>
  <si>
    <t>RICHAR DE JESÚS</t>
  </si>
  <si>
    <t>richar15101970@hotmail.com</t>
  </si>
  <si>
    <t>DTCA-CPS-456-2021</t>
  </si>
  <si>
    <t>OSORIO GUERRERO</t>
  </si>
  <si>
    <t>JOSE</t>
  </si>
  <si>
    <t>Tecnico</t>
  </si>
  <si>
    <t>12 meses</t>
  </si>
  <si>
    <t>josedenna1971@gmail.com</t>
  </si>
  <si>
    <t>Tecnico en Sistemas</t>
  </si>
  <si>
    <t>DTCA-CPS-457-2021</t>
  </si>
  <si>
    <t>RINCON SOLANO</t>
  </si>
  <si>
    <t>CRISTOBAL SAVIER</t>
  </si>
  <si>
    <t>cristobalrinconsolano@hotmail.com</t>
  </si>
  <si>
    <t>DTCA-CPS-458-2021</t>
  </si>
  <si>
    <t>VARGAS PÉREZ</t>
  </si>
  <si>
    <t>GUALMER ENRIQUE</t>
  </si>
  <si>
    <t>CC BONDA</t>
  </si>
  <si>
    <t>gualmerenriquevargas@gmail.com</t>
  </si>
  <si>
    <t>DTCA-CPS-459-2021</t>
  </si>
  <si>
    <t>VILLAFAÑA CHAPARRO</t>
  </si>
  <si>
    <t>ORLANDO DAVID</t>
  </si>
  <si>
    <t>orlandovillafana@hotmail.com</t>
  </si>
  <si>
    <t>DTCA-CPS-460-2021</t>
  </si>
  <si>
    <t>JARABA BOLAÑO</t>
  </si>
  <si>
    <t>FRANCISCO ANTONIO</t>
  </si>
  <si>
    <t>franciscojaraba81@gmail.com</t>
  </si>
  <si>
    <t>DTCA-CPS-461-2021</t>
  </si>
  <si>
    <t>VANEGAS MIER</t>
  </si>
  <si>
    <t>JEINER DAVID</t>
  </si>
  <si>
    <t>jeinervanegas.tayrona@gmail.com</t>
  </si>
  <si>
    <t>DTCA-CPS-462-2021</t>
  </si>
  <si>
    <t>MONTES PRADO</t>
  </si>
  <si>
    <t>juancarlosmontesprado@gmail.com</t>
  </si>
  <si>
    <t>DTCA-CPS-463-2021</t>
  </si>
  <si>
    <t>TORRES ACONCHA</t>
  </si>
  <si>
    <t>FRANCISCO JAVIER</t>
  </si>
  <si>
    <t>jabiertorres94@gmail.com</t>
  </si>
  <si>
    <t>DTCA-CPS-464-2021</t>
  </si>
  <si>
    <t>MARQUEZ RUDAS</t>
  </si>
  <si>
    <t>ESNEIDER JOS</t>
  </si>
  <si>
    <t>ZONA BANANERA</t>
  </si>
  <si>
    <t>Tecnologo</t>
  </si>
  <si>
    <t>neyder-007@hotmail.com</t>
  </si>
  <si>
    <t>Tecnologa</t>
  </si>
  <si>
    <t>DTCA-CPS-465-2021</t>
  </si>
  <si>
    <t>HERRERA GUTIERREZ</t>
  </si>
  <si>
    <t>crisjoehg@hotmail.com</t>
  </si>
  <si>
    <t>DTCA-CPS-466-2021</t>
  </si>
  <si>
    <t>HERNANDEZ VELEZ</t>
  </si>
  <si>
    <t>YEINER ALFONSO</t>
  </si>
  <si>
    <t>AGUSTIN CODAZZI</t>
  </si>
  <si>
    <t>yeiner.021@gmail.com</t>
  </si>
  <si>
    <t>DTCA-CPS-467-2021</t>
  </si>
  <si>
    <t>MARTINEZ GONZALEZ</t>
  </si>
  <si>
    <t>ELDER YESID</t>
  </si>
  <si>
    <t>elmago0207@gmail.com</t>
  </si>
  <si>
    <t>DTCA-CPS-473-2021</t>
  </si>
  <si>
    <t>GONZÁLEZ MONTERO</t>
  </si>
  <si>
    <t>DORIS MARÍA</t>
  </si>
  <si>
    <t>19 años 8 meses</t>
  </si>
  <si>
    <t>Prestación de servicios de apoyo a la gestión para el Parque Nacional Natural Tayrona, desarrollando de manera eficiente, autónoma e independiente las actividades que se definan coordinadamente con el supervisor del contrato, que permitan realizar las acc</t>
  </si>
  <si>
    <t>dorismargomonte@hotmail.com</t>
  </si>
  <si>
    <t>Administrador de Servicios de Salud</t>
  </si>
  <si>
    <t>DTCA-CPS-474-2021</t>
  </si>
  <si>
    <t>ESPAÑA PINTO</t>
  </si>
  <si>
    <t>ARIS MANUEL</t>
  </si>
  <si>
    <t>espa.aris20@hotmail.com</t>
  </si>
  <si>
    <t>DTCA-CPS-475-2021</t>
  </si>
  <si>
    <t>CASTILLO OSORIO</t>
  </si>
  <si>
    <t>BIBIANA ANDREA</t>
  </si>
  <si>
    <t>ZAPATOCA</t>
  </si>
  <si>
    <t>SAN VICENTE DE CHUCURI</t>
  </si>
  <si>
    <t>andreaacastilloo769@gmail.com</t>
  </si>
  <si>
    <t>DTCA-CPS-476-2021</t>
  </si>
  <si>
    <t>PARRA OLIVEROS</t>
  </si>
  <si>
    <t>JOHANNA PATRICIA</t>
  </si>
  <si>
    <t>parraoliverospaty@gmail.com</t>
  </si>
  <si>
    <t>DTCA-CPS-477-2021</t>
  </si>
  <si>
    <t>BAUTISTA BETANCOURT</t>
  </si>
  <si>
    <t>BLANCA INES</t>
  </si>
  <si>
    <t>Prestación de servicios de apoyo a la gestión para el Parque Nacional Natural Tayrona, desarrollando de manera eficiente, autónoma e independiente las actividades que se definan coordinadamente con el supervisor del contrato, que permitan realizar las ac</t>
  </si>
  <si>
    <t>bautistabetancourtb@gmail.com</t>
  </si>
  <si>
    <t>DTCA-CPS-478-2021</t>
  </si>
  <si>
    <t>SANTANA GALVAN</t>
  </si>
  <si>
    <t>NANCY ESTHER</t>
  </si>
  <si>
    <t>nancysantana374@gmail.com</t>
  </si>
  <si>
    <t>DTCA-CPS-479-2021</t>
  </si>
  <si>
    <t>RUIZ CABEZAS</t>
  </si>
  <si>
    <t>SANDRA ARLET</t>
  </si>
  <si>
    <t>TUMACO</t>
  </si>
  <si>
    <t>Prestación de servicios de apoyo a la gestión para el Parque Nacional Natural Tayrona, desarrollando de manera eficiente, autónoma e independiente las actividades que se definan coordinadamente con el supervisor del contrato, que permitan realizar la arti</t>
  </si>
  <si>
    <t>sanruizcad@hotmail.com</t>
  </si>
  <si>
    <t>ECONOMISTA AGRICOLA</t>
  </si>
  <si>
    <t>DTCA-CPS-480-2021</t>
  </si>
  <si>
    <t>BAUTISTA BETANCUR</t>
  </si>
  <si>
    <t>ERICA PAOLA</t>
  </si>
  <si>
    <t>ericabautista_2013@hotmail.com</t>
  </si>
  <si>
    <t>DTCA-CPS-481-2021</t>
  </si>
  <si>
    <t>LEGUIA</t>
  </si>
  <si>
    <t>ALVARO LUIS</t>
  </si>
  <si>
    <t>El Carmen de Bolivar</t>
  </si>
  <si>
    <t>Prestación de servicios tecnicos y de apoyo a la gestión al Parque Nacional Natural Tayrona, para desarrollar de manera eficiente, autónoma e independiente las actividades que se definan coordinadamente con el supervisor, de acuerdo a los diferentes proc</t>
  </si>
  <si>
    <t>legos1985@hotmail.com</t>
  </si>
  <si>
    <t>ADMINISTRADOR DE SERVICIOS DE SALUD</t>
  </si>
  <si>
    <t>DTCA-CPS-482-2021</t>
  </si>
  <si>
    <t>MATA FLOREZ</t>
  </si>
  <si>
    <t>ADRIANA CAROLAY</t>
  </si>
  <si>
    <t>mataflorezadrianacarolay@gmail.com</t>
  </si>
  <si>
    <t>DTCA-CPS-483-2021</t>
  </si>
  <si>
    <t>RODRÍGUEZ SUAREZ</t>
  </si>
  <si>
    <t>NELLYLSE ESTER</t>
  </si>
  <si>
    <t>nellylserodriguez@gmail.com</t>
  </si>
  <si>
    <t>DTCA-CPS-484-2021</t>
  </si>
  <si>
    <t>DE LEON CANTILLO</t>
  </si>
  <si>
    <t>BERT ENRIQUE</t>
  </si>
  <si>
    <t>EL COPEY</t>
  </si>
  <si>
    <t>13 años 3 meses</t>
  </si>
  <si>
    <t>Prestación de servicios tecnicos y de apoyo a la gestión al Parque Nacional Natural Tayrona, para desarrollar de manera eficiente, autónoma e independiente las actividades que se definan coordinadamente con el supervisor, de acuerdo a los diferentes proce</t>
  </si>
  <si>
    <t>robertdeleon@live.com</t>
  </si>
  <si>
    <t>DTCA-CPS-485-2021</t>
  </si>
  <si>
    <t>FLOREZ SEPULVEDA</t>
  </si>
  <si>
    <t>JOSE ROLANDO</t>
  </si>
  <si>
    <t>14 años 21 dias</t>
  </si>
  <si>
    <t>florezsepulvedajoserolando@gmail.com</t>
  </si>
  <si>
    <t>DTCA-CPS-486-2021</t>
  </si>
  <si>
    <t>LARA SEVERICHE</t>
  </si>
  <si>
    <t>ELKIN MIGUEL</t>
  </si>
  <si>
    <t>13 años 5 meses</t>
  </si>
  <si>
    <t>Prestación de servicios técnicos y de apoyo a la gestión al Parque Nacional Natural Tayrona, para desarrollar de manera eficiente, autónoma e independiente las actividades que se definan coordinadamente con el supervisor, de acuerdo a los diferentes proc</t>
  </si>
  <si>
    <t>jersonlarseve@hotmail.com</t>
  </si>
  <si>
    <t>DTCA-CPS-487-2021</t>
  </si>
  <si>
    <t>Palacio Sepúlveda</t>
  </si>
  <si>
    <t>Lised Paola</t>
  </si>
  <si>
    <t>Prestación de servicios de apoyo a la gestión para el PNN Tayrona, desarrollando de manera eficiente, autónoma e independiente las actividades que se definan coordinadamente con el supervisor del contrato, que permitan realizar las acciones para la venta</t>
  </si>
  <si>
    <t>DTCA-CPS-488-2021</t>
  </si>
  <si>
    <t>PUERTA BARRIENTOS</t>
  </si>
  <si>
    <t>GABRIELA ANDREA</t>
  </si>
  <si>
    <t>gaandre09@gmail.com</t>
  </si>
  <si>
    <t>DTCA-CPS-489-2021</t>
  </si>
  <si>
    <t>OLIVERO AGUILAR</t>
  </si>
  <si>
    <t>LOLY LUZ</t>
  </si>
  <si>
    <t>Prestación de servicios de apoyo a la gestión para el Parque Nacional Natural Tayrona, desarrollando de manera eficiente, autónoma e independiente las actividades que se definan coordinadamente con el supervisor del contrato, que permitan realizar la art</t>
  </si>
  <si>
    <t>LOLILUZ191983@GMAIL.COM</t>
  </si>
  <si>
    <t>Auxiliar de Enfermería</t>
  </si>
  <si>
    <t>DTCA-CPS-490-2021</t>
  </si>
  <si>
    <t>Zapata Diaz</t>
  </si>
  <si>
    <t>Marco Antonio</t>
  </si>
  <si>
    <t>DTCA-CPS-491-2021</t>
  </si>
  <si>
    <t>AMAYA GARCIA</t>
  </si>
  <si>
    <t>CAMILO ANDRES</t>
  </si>
  <si>
    <t>camiloamaya144@gmail.com</t>
  </si>
  <si>
    <t>DTCA-CPS-492-2021</t>
  </si>
  <si>
    <t>BEATRIZ ELENA</t>
  </si>
  <si>
    <t>Medellin</t>
  </si>
  <si>
    <t>Yarumal (Antoquia)</t>
  </si>
  <si>
    <t>beatripb84@gmail.com</t>
  </si>
  <si>
    <t>Técnico Laboral Por competencias Auxiliar Administrativo</t>
  </si>
  <si>
    <t>DTCA-CPS-493-2021</t>
  </si>
  <si>
    <t>GARCIA HINCAPIE</t>
  </si>
  <si>
    <t>ESPERANZA</t>
  </si>
  <si>
    <t>MALORY2002@HOTMAIL.COM</t>
  </si>
  <si>
    <t>DTCA-CPS-494-2021</t>
  </si>
  <si>
    <t>Mulford Mendoza</t>
  </si>
  <si>
    <t>Ingrys Vanessa</t>
  </si>
  <si>
    <t>SAN ZENON</t>
  </si>
  <si>
    <t>IVMM92@HOTMAIL.COM</t>
  </si>
  <si>
    <t>DTCA-CPS-495-2021</t>
  </si>
  <si>
    <t>FORERO PEÑA</t>
  </si>
  <si>
    <t>HUGO RAFAEL</t>
  </si>
  <si>
    <t>HUGUITO-86@HOTMAIL.COM</t>
  </si>
  <si>
    <t>Tecnólogo En Gestión y Atención Pre hospitalaria</t>
  </si>
  <si>
    <t>DTCA-CPS-496-2021</t>
  </si>
  <si>
    <t>MAHECHA</t>
  </si>
  <si>
    <t>RUBIEL</t>
  </si>
  <si>
    <t>Prestación de servicios técnicos y de apoyo a la gestión al Parque Nacional Natural Tayrona, para desarrollar de manera eficiente, autónoma e independiente las actividades que se definan coordinadamente con el supervisor, de acuerdo a los diferentes proce</t>
  </si>
  <si>
    <t>rubielmahecha@hotmail.com</t>
  </si>
  <si>
    <t>DTCA-CPS-497-2021</t>
  </si>
  <si>
    <t>ROMERO CHARRIS</t>
  </si>
  <si>
    <t>WILSON TOMAS</t>
  </si>
  <si>
    <t>Tecnólogo</t>
  </si>
  <si>
    <t>wilsonromeromarenco@gmail.com</t>
  </si>
  <si>
    <t>Tecnólogo en Administración Documental</t>
  </si>
  <si>
    <t>DTCA-CPS-498-2021</t>
  </si>
  <si>
    <t>VEGA VEGA</t>
  </si>
  <si>
    <t>YURTIZA TATIANA</t>
  </si>
  <si>
    <t>Vyuritzatatiana@gmail.com</t>
  </si>
  <si>
    <t>DTCA-CPS-499-2021</t>
  </si>
  <si>
    <t>LEWIS VILORIA</t>
  </si>
  <si>
    <t>ANGELO</t>
  </si>
  <si>
    <t>1 años 8 meses</t>
  </si>
  <si>
    <t>angelolewisviloria@gmail.com</t>
  </si>
  <si>
    <t>DTCA-CPS-500-2021</t>
  </si>
  <si>
    <t>JIMÉNEZ</t>
  </si>
  <si>
    <t>ANA</t>
  </si>
  <si>
    <t>anajimenez2631@gmail.com</t>
  </si>
  <si>
    <t>DTCA-CPS-501-2021</t>
  </si>
  <si>
    <t>ARREDONDO GOMEZ</t>
  </si>
  <si>
    <t>MARÍA JOSÉ</t>
  </si>
  <si>
    <t>mariajosearredondo53@gmail.com</t>
  </si>
  <si>
    <t>DTCA-CPS-502-2021</t>
  </si>
  <si>
    <t>SEPULVEDA CISNEROS</t>
  </si>
  <si>
    <t>EDWIN</t>
  </si>
  <si>
    <t>Chia</t>
  </si>
  <si>
    <t>sepulveda0315@gmail.com</t>
  </si>
  <si>
    <t>TÉCNICO PROFESIONAL EN COMERCIOS Y NEGOCIOS INTERNACIONALES</t>
  </si>
  <si>
    <t>DTCA-CPS-503-2021</t>
  </si>
  <si>
    <t>MEJIA CHINCHILLA</t>
  </si>
  <si>
    <t>YULI PAOLA</t>
  </si>
  <si>
    <t>SAN MARCOS</t>
  </si>
  <si>
    <t>yuli.pmejia@outlook.com</t>
  </si>
  <si>
    <t>DTCA-CPS-504-2021</t>
  </si>
  <si>
    <t>RIZO SANTANA</t>
  </si>
  <si>
    <t>15 años 8 meses</t>
  </si>
  <si>
    <t>ricardorizosantana@gmail.com</t>
  </si>
  <si>
    <t>DTCA-CPS-505-2021</t>
  </si>
  <si>
    <t>Trujillo Torres</t>
  </si>
  <si>
    <t>Johana Yulieth</t>
  </si>
  <si>
    <t>1 años 9 meses</t>
  </si>
  <si>
    <t>johannatrujillo03@gmail.com</t>
  </si>
  <si>
    <t>Técnico laboral en operación de computadores</t>
  </si>
  <si>
    <t>DTCA-CPS-506-2021</t>
  </si>
  <si>
    <t>DE LA ROSA VIZCAINO</t>
  </si>
  <si>
    <t>YESICA</t>
  </si>
  <si>
    <t>yesicadelarosa_71@gmail.com</t>
  </si>
  <si>
    <t>Biólogo</t>
  </si>
  <si>
    <t>DTCA-CPS-508-2021</t>
  </si>
  <si>
    <t>ARABALLO MARTINEZ</t>
  </si>
  <si>
    <t>MAHATES</t>
  </si>
  <si>
    <t>9 años 9 meses</t>
  </si>
  <si>
    <t>javierk99@hotmail.com</t>
  </si>
  <si>
    <t>Contador publico</t>
  </si>
  <si>
    <t>DTCA-CPS-509-2021</t>
  </si>
  <si>
    <t>BALLESTAS YEPES</t>
  </si>
  <si>
    <t>BRAYAN LEONARDO</t>
  </si>
  <si>
    <t>Prestación de servicios profesionales para desarrollar de manera eficiente, autónoma e independiente las actividades que se definan coordinadamente con el supervisor del contrato, para ejecutar los procedimientos y los trámites administrativos de apoyo a</t>
  </si>
  <si>
    <t>Brayan.ballestas07@gmail.com</t>
  </si>
  <si>
    <t>Finanzas y Comercio Exterior</t>
  </si>
  <si>
    <t>DTCA-CPS-510-2021</t>
  </si>
  <si>
    <t>JONATHAN ENRIQUE</t>
  </si>
  <si>
    <t>Prestación de servicios profesionales para el Parque Nacional Natural Tayrona, desarrollando de manera eficiente, autónoma e independiente las actividades que se definan coordinadamente con el supervisor del contrato, que permitan realizar las acciones p</t>
  </si>
  <si>
    <t>jonathantayrona2014@gmail.com</t>
  </si>
  <si>
    <t>DTCA-CPS-511-2021</t>
  </si>
  <si>
    <t>URREGO RICO</t>
  </si>
  <si>
    <t>EDUARD MARCEL</t>
  </si>
  <si>
    <t>11 años 3 meses</t>
  </si>
  <si>
    <t>Prestación de servicios profesionales en el Parque Nacional Natural Tayrona, desarrollando de manera eficiente, autónoma e independiente las actividades que se definan coordinadamente con el supervisor del contrato, que permitan realizar las acciones de c</t>
  </si>
  <si>
    <t>marcelurrego@gmail.com</t>
  </si>
  <si>
    <t>DTCA</t>
  </si>
  <si>
    <t>CD-DTAM NACION-CPS No. 001 - 2022</t>
  </si>
  <si>
    <t>CORREA RAMIREZ</t>
  </si>
  <si>
    <t xml:space="preserve">LAURA CAROLINA </t>
  </si>
  <si>
    <t>Bogotá</t>
  </si>
  <si>
    <t>PROFESIONAL - MAESTRIA</t>
  </si>
  <si>
    <t>lauracorrea.conciliatus@gmail.com</t>
  </si>
  <si>
    <t>Dirección Territorial Amazonía</t>
  </si>
  <si>
    <t>ABOGADA - DERECHO DEL ESTADO</t>
  </si>
  <si>
    <t>ACTIVO</t>
  </si>
  <si>
    <t>CD-DTAM NACION-CPS No. 002 - 2022</t>
  </si>
  <si>
    <t>LOPEZ ROZO</t>
  </si>
  <si>
    <t>ANDRES CAMILO</t>
  </si>
  <si>
    <t>andresclopezr@gmail.com</t>
  </si>
  <si>
    <t>CD-DTAM NACION-CPS No. 003 - 2022</t>
  </si>
  <si>
    <t>RONCANCIO AVENDAÑO</t>
  </si>
  <si>
    <t xml:space="preserve">SANDRA LILIANA </t>
  </si>
  <si>
    <t>sandraliliana982@gmail.com</t>
  </si>
  <si>
    <t>CD-DTAM NACION-CPS No. 004 - 2022</t>
  </si>
  <si>
    <t>RODRIGUEZ SANCHEZ</t>
  </si>
  <si>
    <t xml:space="preserve">RAFAEL RODRIGO </t>
  </si>
  <si>
    <t>Pto Carreño</t>
  </si>
  <si>
    <t>Villavicencio</t>
  </si>
  <si>
    <t>rodrigorodriguezsa@gmail.com</t>
  </si>
  <si>
    <t>ADMINISTRADOR PUBLICO</t>
  </si>
  <si>
    <t>CD-DTAM NACION-CPS No. 005 - 2022</t>
  </si>
  <si>
    <t>MUNAR FERNANDEZ</t>
  </si>
  <si>
    <t>Cajica</t>
  </si>
  <si>
    <t>Pamplona</t>
  </si>
  <si>
    <t>PROFESIONAL - ESPECIALIZACION</t>
  </si>
  <si>
    <t>juancarlosmunar40@gmail.com</t>
  </si>
  <si>
    <t>ABOGADO - DERECHO PROBATORIO</t>
  </si>
  <si>
    <t>CD-DTAM NACION-CPS No. 006 - 2022</t>
  </si>
  <si>
    <t>REINOSO SABOGAL</t>
  </si>
  <si>
    <t>ROSA CECILIA</t>
  </si>
  <si>
    <t>Ibague</t>
  </si>
  <si>
    <t>San Antonio - Tolima</t>
  </si>
  <si>
    <t>11 AÑOS</t>
  </si>
  <si>
    <t>rosareinoso08@gmail.com</t>
  </si>
  <si>
    <t>LETICIA</t>
  </si>
  <si>
    <t>PNN Amacayacu</t>
  </si>
  <si>
    <t>PROTECCION Y RECUPERACION DE ECOSISTEMAS FORESTALES</t>
  </si>
  <si>
    <t>CD-DTAM NACION-CPS No. 007 - 2022</t>
  </si>
  <si>
    <t>ZAPATA GIL</t>
  </si>
  <si>
    <t>DIANA MAGALI</t>
  </si>
  <si>
    <t>Leticia</t>
  </si>
  <si>
    <t>Tarapaca - Amazonas</t>
  </si>
  <si>
    <t>12 AÑOS</t>
  </si>
  <si>
    <t>dyanamagaly@gmail.com</t>
  </si>
  <si>
    <t>PNN Río Puré</t>
  </si>
  <si>
    <t>TECNOLOGIA EN CONTABILIDAD Y
FINANZAS</t>
  </si>
  <si>
    <t>CD-DTAM NACION-CPS No. 008 - 2022</t>
  </si>
  <si>
    <t>VELANDIA VARGAS</t>
  </si>
  <si>
    <t>San José del Guaviare</t>
  </si>
  <si>
    <t>Cumaral - Meta</t>
  </si>
  <si>
    <t>RNN Nukak</t>
  </si>
  <si>
    <t>CD-DTAM NACION-CPS No. 009 - 2022</t>
  </si>
  <si>
    <t>DELGADO LOZANO</t>
  </si>
  <si>
    <t>Soledad - Atlantico</t>
  </si>
  <si>
    <t>alejo558@gmail.com</t>
  </si>
  <si>
    <t>ABOGADO - DERECHO ADMINISTRATIVO</t>
  </si>
  <si>
    <t>CD-DTAM NACION-CPS No. 010 - 2022</t>
  </si>
  <si>
    <t>ÁLVAREZ BARRERO</t>
  </si>
  <si>
    <t>INGRID ELIZABETH</t>
  </si>
  <si>
    <t>6 AÑOS 8 MESES 3 DIAS</t>
  </si>
  <si>
    <t>ingricita0216@gmail.com</t>
  </si>
  <si>
    <t>PNN Serranía de Chiribiquete</t>
  </si>
  <si>
    <t>ECOLOGO - GERENCIA PARA EL MANEJO DE LOS RECURSOS NATURALES DEL MEDIO AMBIENTE Y PREVENCION DE DESASTRES DE BIODIVERSIDAD</t>
  </si>
  <si>
    <t>CD-DTAM NACION-CPS No. 011 - 2022</t>
  </si>
  <si>
    <t>CIRO BERMÚDEZ</t>
  </si>
  <si>
    <t>LUIS EDUARDO</t>
  </si>
  <si>
    <t>Calamar - Guaviare</t>
  </si>
  <si>
    <t>12 AÑOS 5 MESES 25 DIAS</t>
  </si>
  <si>
    <t>luisciro2329@gmail.com</t>
  </si>
  <si>
    <t>CALAMAR, GUAVIARE</t>
  </si>
  <si>
    <t>AGRONOMO</t>
  </si>
  <si>
    <t>CD-DTAM NACION-CPS No. 012 - 2022</t>
  </si>
  <si>
    <t>PERDOMO ARIAS</t>
  </si>
  <si>
    <t>WENDY LORAINE</t>
  </si>
  <si>
    <t>Neiva</t>
  </si>
  <si>
    <t>6 AÑOS 1 MES 11 DIAS</t>
  </si>
  <si>
    <t>loraiine28@gmail.com</t>
  </si>
  <si>
    <t>CD-DTAM NACION-CPS No. 013 - 2022</t>
  </si>
  <si>
    <t>FRANCO GÓMEZ</t>
  </si>
  <si>
    <t>YOR MARI</t>
  </si>
  <si>
    <t>Buenos Aires -Vaupes</t>
  </si>
  <si>
    <t>5 AÑOS 1 MES 12 DIAS</t>
  </si>
  <si>
    <t>yormari1975@gmail.com</t>
  </si>
  <si>
    <t>CD-DTAM NACION-CPS No. 014 - 2022</t>
  </si>
  <si>
    <t>ALBINO HERNÁNDEZ</t>
  </si>
  <si>
    <t>DIEGO ALEXIS</t>
  </si>
  <si>
    <t>Calamar, Guaviare</t>
  </si>
  <si>
    <t>1 AÑO 2 MESES 25</t>
  </si>
  <si>
    <t>albinalexis.24@gmail.com</t>
  </si>
  <si>
    <t>CD-DTAM NACION-CPS No. 015 - 2022</t>
  </si>
  <si>
    <t xml:space="preserve">JHONNY ALBERTO </t>
  </si>
  <si>
    <t>6 AÑOS 10 MESES 21 DIAS</t>
  </si>
  <si>
    <t>jhonnyat-3@hotmail.com</t>
  </si>
  <si>
    <t>CARTAGENA DEL CHAIRA</t>
  </si>
  <si>
    <t>PRODUCCION AGROPECUARIA ECOLOGICA</t>
  </si>
  <si>
    <t>CD-DTAM NACION-CPS No. 016 - 2022</t>
  </si>
  <si>
    <t xml:space="preserve">SANCHEZ OSORIO
</t>
  </si>
  <si>
    <t>ESTHEPANNY LORAYNE</t>
  </si>
  <si>
    <t>Cartagena del Chairá</t>
  </si>
  <si>
    <t>San Vicente del Caguan</t>
  </si>
  <si>
    <t>4 AÑOS 2 MESES</t>
  </si>
  <si>
    <t>eslosaos@gmail.com</t>
  </si>
  <si>
    <t>CD-DTAM NACION-CPS No. 017 - 2022</t>
  </si>
  <si>
    <t>SOTO OLAYA</t>
  </si>
  <si>
    <t>EFRAIN</t>
  </si>
  <si>
    <t>El Doncello Caquetá</t>
  </si>
  <si>
    <t>Puerto Rico - Caqueta</t>
  </si>
  <si>
    <t>SABE LEER Y ESCRIBIR</t>
  </si>
  <si>
    <t>17 AÑOS</t>
  </si>
  <si>
    <t>sotoefrain2018@gmail.com</t>
  </si>
  <si>
    <t>CD-DTAM NACION-CPS No. 018 - 2022</t>
  </si>
  <si>
    <t>QUINTERO ANGULO</t>
  </si>
  <si>
    <t>San José del Fragua</t>
  </si>
  <si>
    <t>9 AÑOS 7 MESES 18 DIAS</t>
  </si>
  <si>
    <t>jairito1124@gmail.com</t>
  </si>
  <si>
    <t>CD-DTAM NACION-CPS No. 019 - 2022</t>
  </si>
  <si>
    <t>ALVAREZ HERNANDEZ</t>
  </si>
  <si>
    <t>SERGIO DIONICIO</t>
  </si>
  <si>
    <t>Mitú, Vaupés</t>
  </si>
  <si>
    <t>Mitu - Vaupes</t>
  </si>
  <si>
    <t>15 AÑOS 2 MESES</t>
  </si>
  <si>
    <t>salvarez1028@gmail.com</t>
  </si>
  <si>
    <t>CD-DTAM NACION-CPS No. 020 - 2022</t>
  </si>
  <si>
    <t>CALDERON MANRIQUE</t>
  </si>
  <si>
    <t>JOSÉ LUIS</t>
  </si>
  <si>
    <t>Calamar</t>
  </si>
  <si>
    <t>Acacias - Meta</t>
  </si>
  <si>
    <t>4 AÑOS 11 MESES 27 DIAS</t>
  </si>
  <si>
    <t>josemaku10@hotmail.com</t>
  </si>
  <si>
    <t>MIRAFLORES, SAN JOSE DEL GUAVIARE</t>
  </si>
  <si>
    <t>CD-DTAM NACION-CPS No. 021 - 2022</t>
  </si>
  <si>
    <t>Acacias</t>
  </si>
  <si>
    <t>Mirafllores - Guaviare</t>
  </si>
  <si>
    <t>3 AÑOS 6 MESES 24 DIAS</t>
  </si>
  <si>
    <t>caralbert_1996@hotmail.com</t>
  </si>
  <si>
    <t>CD-DTAM NACION-CPS No. 022 - 2022</t>
  </si>
  <si>
    <t>PINZÓN CASTRO</t>
  </si>
  <si>
    <t>HÉCTOR ANDRÉS</t>
  </si>
  <si>
    <t>El Castillo - Meta</t>
  </si>
  <si>
    <t>8 AÑOS 8 MESES 5 DIAS</t>
  </si>
  <si>
    <t>andrespinzon900@gmail.com</t>
  </si>
  <si>
    <t>INGENIERO FORESTAL - PROYECTOS DE DESARROLLO</t>
  </si>
  <si>
    <t>CD-DTAM NACION-CPS No. 023 - 2022</t>
  </si>
  <si>
    <t>ALVAREZ RESTREPO</t>
  </si>
  <si>
    <t>ALEJANDRA</t>
  </si>
  <si>
    <t>La Virginia - Risaralda</t>
  </si>
  <si>
    <t>4 AÑOS</t>
  </si>
  <si>
    <t>alvarezrestrepo@gmail.com</t>
  </si>
  <si>
    <t>TECNOLOGO EN CONTROL AMBIENTAL</t>
  </si>
  <si>
    <t>CD-DTAM NACION-CPS No. 024 - 2022</t>
  </si>
  <si>
    <t>MORA JARAMILLO</t>
  </si>
  <si>
    <t xml:space="preserve">JOSE OMAR </t>
  </si>
  <si>
    <t>San Vicente del Caguán</t>
  </si>
  <si>
    <t>El Doncello - Caqueta</t>
  </si>
  <si>
    <t>3 AÑOS 7 MESES 3 DIAS</t>
  </si>
  <si>
    <t>joseomarmora76@gmail.com</t>
  </si>
  <si>
    <t>CD-DTAM NACION-CPS No. 025 - 2022</t>
  </si>
  <si>
    <t>JIMENEZ VARCO</t>
  </si>
  <si>
    <t xml:space="preserve">LUIS CARLOS </t>
  </si>
  <si>
    <t>Milan - Caqueta</t>
  </si>
  <si>
    <t>20 AÑOS 4 MESES 20 DIAS</t>
  </si>
  <si>
    <t>taurijimenez@gmail.com</t>
  </si>
  <si>
    <t>SOLANO, CAQUETA</t>
  </si>
  <si>
    <t>TECNOLOGIA EN MANEJO DE GESTION AMBIENTAL</t>
  </si>
  <si>
    <t>CD-DTAM NACION-CPS No. 026 - 2022</t>
  </si>
  <si>
    <t>CLAVIJO DAVILA</t>
  </si>
  <si>
    <t xml:space="preserve">BREIDY CLAVIJO </t>
  </si>
  <si>
    <t>Florencia - Caqueta</t>
  </si>
  <si>
    <t>7 AÑOS 5 MESES 23 DIAS</t>
  </si>
  <si>
    <t>breidyclada@gmail.com</t>
  </si>
  <si>
    <t>CD-DTAM NACION-CPS No. 027 - 2022</t>
  </si>
  <si>
    <t>OSORIO MENDEZ</t>
  </si>
  <si>
    <t>JEFFERSON</t>
  </si>
  <si>
    <t>Chinchina - Caldas</t>
  </si>
  <si>
    <t>anrubio1987@gmail.com</t>
  </si>
  <si>
    <t>CD-DTAM NACION-CPS No. 028 - 2022</t>
  </si>
  <si>
    <t>PEÑA RIVEROS</t>
  </si>
  <si>
    <t>CD-DTAM NACION-CPS No. 029 - 2022</t>
  </si>
  <si>
    <t>PAZ CRIOLLO</t>
  </si>
  <si>
    <t xml:space="preserve">GLADIS </t>
  </si>
  <si>
    <t>Mocoa</t>
  </si>
  <si>
    <t>Puerto Limon - Putumayo</t>
  </si>
  <si>
    <t>2 AÑOS 8 MESES 20 DIAS</t>
  </si>
  <si>
    <t>gladispazc@gmail.com</t>
  </si>
  <si>
    <t>MOCOA</t>
  </si>
  <si>
    <t>PNN Serranía de Los Churumbelos</t>
  </si>
  <si>
    <t>SALUD OCUPACIONAL</t>
  </si>
  <si>
    <t>CD-DTAM NACION-CPS No. 030 - 2022</t>
  </si>
  <si>
    <t>CHITIVA SILVA</t>
  </si>
  <si>
    <t xml:space="preserve">LIDA YAZMIN </t>
  </si>
  <si>
    <t>San Jose del Fragua</t>
  </si>
  <si>
    <t>6 AÑOS 4 MESES 27 DIAS</t>
  </si>
  <si>
    <t>yasminchs@gmail.com</t>
  </si>
  <si>
    <t>San jose de fragua</t>
  </si>
  <si>
    <t>PNN Alto Fragua Indi Wasi</t>
  </si>
  <si>
    <t>CD-DTAM NACION-CPS No. 031 - 2022</t>
  </si>
  <si>
    <t xml:space="preserve">MOSQUERA CRUZ </t>
  </si>
  <si>
    <t>Caldas</t>
  </si>
  <si>
    <t>CD-DTAM NACION-CPS No. 032 - 2022</t>
  </si>
  <si>
    <t>PEREZ LLANOS</t>
  </si>
  <si>
    <t>MARTHA ISABEL</t>
  </si>
  <si>
    <t>Bucaramanga</t>
  </si>
  <si>
    <t>Cucuta</t>
  </si>
  <si>
    <t>CD-DTAM NACION-CPS No. 033 - 2022</t>
  </si>
  <si>
    <t>ORTIZ DIAZ</t>
  </si>
  <si>
    <t xml:space="preserve">KAREN LORENA </t>
  </si>
  <si>
    <t>karenordi@hotmail.com</t>
  </si>
  <si>
    <t>ADMINISTRACION TURISTICA Y HOTELERA</t>
  </si>
  <si>
    <t>CD-DTAM NACION-CPS No. 034 - 2022</t>
  </si>
  <si>
    <t>TORRES PAREDES</t>
  </si>
  <si>
    <t xml:space="preserve">MIRIEM SOCORRO </t>
  </si>
  <si>
    <t>angelitosjulianes@gmail.com</t>
  </si>
  <si>
    <t>PNN Yaigojé Apaporis</t>
  </si>
  <si>
    <t>TECNOLOGO GESTION DE RECURSOS AMBIENTALES</t>
  </si>
  <si>
    <t>CD-DTAM NACION-CPS No. 035 - 2022</t>
  </si>
  <si>
    <t>TORRES RAMIREZ</t>
  </si>
  <si>
    <t>JAMES</t>
  </si>
  <si>
    <t>Chiquinquira</t>
  </si>
  <si>
    <t>rjatorres@gmail.com</t>
  </si>
  <si>
    <t>TECNOLOGO EN ELECTRONICA</t>
  </si>
  <si>
    <t>CD-DTAM NACION-CPS No. 036 - 2022</t>
  </si>
  <si>
    <t>GARCIA ROJAS</t>
  </si>
  <si>
    <t>JOSE WILIAN</t>
  </si>
  <si>
    <t>6 AÑOS 7 MESES 2 DIAS</t>
  </si>
  <si>
    <t>wiliangarcia80@gmail.com</t>
  </si>
  <si>
    <t>CD-DTAM NACION-CPS No. 037 - 2022</t>
  </si>
  <si>
    <t>QUINTERO JURADO</t>
  </si>
  <si>
    <t xml:space="preserve">JOHANNA LISBED </t>
  </si>
  <si>
    <t>Samaniego</t>
  </si>
  <si>
    <t>Samaniego - Nariño</t>
  </si>
  <si>
    <t>SF Plantas Medicinales Orito Ingi-Ande</t>
  </si>
  <si>
    <t>CD-DTAM NACION-CPS No. 038 - 2022</t>
  </si>
  <si>
    <t>GOMEZ GALLEGO</t>
  </si>
  <si>
    <t xml:space="preserve">ROMARIO ALDAIN </t>
  </si>
  <si>
    <t>Mocoa - Putumayo</t>
  </si>
  <si>
    <t>CD-DTAM NACION-CPS No. 039 - 2022</t>
  </si>
  <si>
    <t>CANAMEJOY MELO</t>
  </si>
  <si>
    <t>PEDRO ELIAS</t>
  </si>
  <si>
    <t>Palestina</t>
  </si>
  <si>
    <t>CD-DTAM NACION-CPS No. 040 - 2022</t>
  </si>
  <si>
    <t>TORO DUQUE</t>
  </si>
  <si>
    <t xml:space="preserve">SANTIAGO </t>
  </si>
  <si>
    <t>CD-DTAM NACION-CPS No. 041 - 2022</t>
  </si>
  <si>
    <t xml:space="preserve">GONZALEZ CARVAJAL </t>
  </si>
  <si>
    <t>JULIETT MARITZA</t>
  </si>
  <si>
    <t>Duitama</t>
  </si>
  <si>
    <t>Chita - Boyaca</t>
  </si>
  <si>
    <t>CD-DTAM NACION-CPS No. 042 - 2022</t>
  </si>
  <si>
    <t>LUCITANTE PAYAGUAJE</t>
  </si>
  <si>
    <t>ENAR ARLEY</t>
  </si>
  <si>
    <t>Valle del Guamuez</t>
  </si>
  <si>
    <t>Valle del Guamuez - Putumayo</t>
  </si>
  <si>
    <t>CD-DTAM NACION-CPS No. 043 - 2022</t>
  </si>
  <si>
    <t>TAIMAL</t>
  </si>
  <si>
    <t>ZOILA MARIA</t>
  </si>
  <si>
    <t>Puerto Asis</t>
  </si>
  <si>
    <t>Cumbal - Nariño</t>
  </si>
  <si>
    <t>CD-DTAM NACION-CPS No. 044 - 2022</t>
  </si>
  <si>
    <t>MARTINEZ RUALES</t>
  </si>
  <si>
    <t>ANDERSON</t>
  </si>
  <si>
    <t>Orito</t>
  </si>
  <si>
    <t>Orito - Putumayo</t>
  </si>
  <si>
    <t>CD-DTAM NACION-CPS No. 045 - 2022</t>
  </si>
  <si>
    <t>GOMEZ RAMOS</t>
  </si>
  <si>
    <t>DANIEL FELIPE</t>
  </si>
  <si>
    <t>3 AÑOS 7 MESES 11 DIAS</t>
  </si>
  <si>
    <t>gomezramosdanielfelipe@gmail.com</t>
  </si>
  <si>
    <t>MEDICINA VETERINARIA Y ZOOTECNIA - GERENCIA DE
EMPRESAS AGROPECUARIAS</t>
  </si>
  <si>
    <t>CD-DTAM NACION-CPS No. 046 - 2022</t>
  </si>
  <si>
    <t>TORRES MANCHOLA</t>
  </si>
  <si>
    <t>RAMIRO</t>
  </si>
  <si>
    <t>Chaparral - Tolima</t>
  </si>
  <si>
    <t>8 AÑOS 5 MESES 10 DIAS</t>
  </si>
  <si>
    <t>ratoma8@gmail.com</t>
  </si>
  <si>
    <t>CD-DTAM NACION-CPS No. 047 - 2022</t>
  </si>
  <si>
    <t>Belen de los Andaquies</t>
  </si>
  <si>
    <t>7 AÑOS 2 MESES 9 DIAS</t>
  </si>
  <si>
    <t>rogarciarojas@gmail.com</t>
  </si>
  <si>
    <t>ZOOTECNIA - SISTEMAS SOSTENIBLES
DE PRODUCCION</t>
  </si>
  <si>
    <t>CD-DTAM NACION-CPS No. 048 - 2022</t>
  </si>
  <si>
    <t>ORTIZ CANAMEJOY</t>
  </si>
  <si>
    <t>ABNER JARMINTON</t>
  </si>
  <si>
    <t>3 AÑOS 5 MESES 26 DIAS</t>
  </si>
  <si>
    <t>Abner.jarminton@gmail.com</t>
  </si>
  <si>
    <t>MOCOA, PIAMONTE, SANTA ROSA, PALESTINA</t>
  </si>
  <si>
    <t>CD-DTAM NACION-CPS No. 049 - 2022</t>
  </si>
  <si>
    <t>ANCHEZ GREGORIO</t>
  </si>
  <si>
    <t>WILFREDO JAVIER</t>
  </si>
  <si>
    <t>Puerto Nariño</t>
  </si>
  <si>
    <t>3 AÑOS 6 MESES 29 DIAS</t>
  </si>
  <si>
    <t>wj.sanchez2017@gmail.com</t>
  </si>
  <si>
    <t>CD-DTAM NACION-CPS No. 050 - 2022</t>
  </si>
  <si>
    <t>BECERRA MACIAS</t>
  </si>
  <si>
    <t>YEISON FELIPE</t>
  </si>
  <si>
    <t>Villa Garzon</t>
  </si>
  <si>
    <t>Piamonte - Cauca</t>
  </si>
  <si>
    <t>2 AÑOS 7 MESES 6 DIAS</t>
  </si>
  <si>
    <t>yeisonbecerra20@gmail.com</t>
  </si>
  <si>
    <t>PIAMONTE</t>
  </si>
  <si>
    <t>CD-DTAM NACION-CPS No. 051 - 2022</t>
  </si>
  <si>
    <t>BARRIOS SÁNCHEZ</t>
  </si>
  <si>
    <t>ZAQUEO</t>
  </si>
  <si>
    <t>6 AÑOS 4 MESES 14 DIAS</t>
  </si>
  <si>
    <t>zaqueobarrios1@gmail.com</t>
  </si>
  <si>
    <t>CD-DTAM NACION-CPS No. 052 - 2022_2</t>
  </si>
  <si>
    <t>VALBUENA LOZANO</t>
  </si>
  <si>
    <t>ANDRES FABIAN</t>
  </si>
  <si>
    <t>avalbuel1017@gmail.com</t>
  </si>
  <si>
    <t>RNN Puinawai</t>
  </si>
  <si>
    <t>CD-DTAM NACION-CPS No. 053 - 2022</t>
  </si>
  <si>
    <t>PRIETO CASTAÑO</t>
  </si>
  <si>
    <t>JHONATAN ALEXANDER</t>
  </si>
  <si>
    <t>Fresno - Tolima</t>
  </si>
  <si>
    <t>jhonathanpc20@gmail.com</t>
  </si>
  <si>
    <t>CD-DTAM NACION-CPS No. 054 - 2022</t>
  </si>
  <si>
    <t>NORIEGA ANGEL</t>
  </si>
  <si>
    <t xml:space="preserve">ORLANDO </t>
  </si>
  <si>
    <t>3 AÑOS 7 MESES 22 DIAS</t>
  </si>
  <si>
    <t>orlandonoriegaa@gmail.com</t>
  </si>
  <si>
    <t>CD-DTAM NACION-CPS No. 055 - 2022</t>
  </si>
  <si>
    <t>DOVIGAMA QUEREGAMA</t>
  </si>
  <si>
    <t>WILSON</t>
  </si>
  <si>
    <t>CD-DTAM NACION-CPS No. 056 - 2022</t>
  </si>
  <si>
    <t>ORTIZ PINZÓN</t>
  </si>
  <si>
    <t>GLORIA PATRICIA</t>
  </si>
  <si>
    <t>Cali</t>
  </si>
  <si>
    <t>gloria.ortiz.pinzon@gmail.com</t>
  </si>
  <si>
    <t>FINANZAS Y COMERCIO EXTERIOR - GOBIERNO Y GERENCIA PUBLICA</t>
  </si>
  <si>
    <t>CD-DTAM NACION-CPS No. 057 - 2022</t>
  </si>
  <si>
    <t>BECERRA CHINDOY</t>
  </si>
  <si>
    <t xml:space="preserve">EDILBERTO </t>
  </si>
  <si>
    <t>CD-DTAM NACION-CPS No. 058 - 2022</t>
  </si>
  <si>
    <t>PIMIENTO ORDOÑEZ</t>
  </si>
  <si>
    <t>CRISTHIAN ALFONSO</t>
  </si>
  <si>
    <t>6 AÑOS 11 MESES 8 DIAS</t>
  </si>
  <si>
    <t>pimientoc.1102@gmail.com</t>
  </si>
  <si>
    <t>PUERTO LEGUIZAMO</t>
  </si>
  <si>
    <t>PNN La Paya</t>
  </si>
  <si>
    <t>COMUNICACION SOCIAL Y PERIODISMO</t>
  </si>
  <si>
    <t>CD-DTAM NACION-CPS No. 059 - 2022</t>
  </si>
  <si>
    <t>DELGADO RAMOS</t>
  </si>
  <si>
    <t>VIVIANA MARGOTH</t>
  </si>
  <si>
    <t>Piamonte</t>
  </si>
  <si>
    <t>Puerto Guzman - Putumayo</t>
  </si>
  <si>
    <t>5 AÑOS 4 MESES</t>
  </si>
  <si>
    <t>vivianadelgadoramos@gmail.com</t>
  </si>
  <si>
    <t>INGENIERIA AMBIENTAL - ESPECIALIZACION EN DERECHO AMBIENTAL</t>
  </si>
  <si>
    <t>CD-DTAM NACION-CPS No. 060 - 2022</t>
  </si>
  <si>
    <t>HERRERA CACERES</t>
  </si>
  <si>
    <t xml:space="preserve">BORIS ANDRES </t>
  </si>
  <si>
    <t xml:space="preserve">Inírida - Guainía </t>
  </si>
  <si>
    <t>Inirida - Guainia</t>
  </si>
  <si>
    <t>baherrera47@misena.edu.co</t>
  </si>
  <si>
    <t>TECNOLOGO EN SISTEMAS DE GESTION AMBIENTAL</t>
  </si>
  <si>
    <t>CD-DTAM NACION-CPS No. 061 - 2022_2</t>
  </si>
  <si>
    <t>GIRALDO JARAMILLO</t>
  </si>
  <si>
    <t>agiraldoj@gmail.com</t>
  </si>
  <si>
    <t>CD-DTAM NACION-CPS No. 062 - 2022</t>
  </si>
  <si>
    <t>CAICEDO ARAUJO</t>
  </si>
  <si>
    <t xml:space="preserve">DIEGO ANDRÉS </t>
  </si>
  <si>
    <t>Tumaco - Nariño</t>
  </si>
  <si>
    <t>4 AÑOS 7 MESES 2 DIAS</t>
  </si>
  <si>
    <t>Yindie94@gmail.com</t>
  </si>
  <si>
    <t>CD-DTAM NACION-CPS No. 063 - 2022</t>
  </si>
  <si>
    <t xml:space="preserve"> BARBOSA RAMIREZ</t>
  </si>
  <si>
    <t xml:space="preserve">MICHAEL AUDITH </t>
  </si>
  <si>
    <t xml:space="preserve">Villanueva </t>
  </si>
  <si>
    <t>Buenavista - Boyaca</t>
  </si>
  <si>
    <t>CD-DTAM NACION-CPS No. 064 - 2022</t>
  </si>
  <si>
    <t>CUELLAR CARVAJAL</t>
  </si>
  <si>
    <t>REINALDO</t>
  </si>
  <si>
    <t>4 AÑOS 6 MESES</t>
  </si>
  <si>
    <t>Cimtar01@gmail.com</t>
  </si>
  <si>
    <t>LA PEDRERA, AMAZONAS</t>
  </si>
  <si>
    <t>CD-DTAM NACION-CPS No. 065 - 2022</t>
  </si>
  <si>
    <t>QUETA CRIOLLO</t>
  </si>
  <si>
    <t>EDUAR DUVAN</t>
  </si>
  <si>
    <t>CD-DTAM NACION-CPS No. 066 - 2022</t>
  </si>
  <si>
    <t>SUPELANO CHUÑA</t>
  </si>
  <si>
    <t>NESTOR MOISES</t>
  </si>
  <si>
    <t>12 AÑOS 11 MESES</t>
  </si>
  <si>
    <r>
      <t>supelanochunanestormoises</t>
    </r>
    <r>
      <rPr>
        <sz val="10"/>
        <color rgb="FF000000"/>
        <rFont val="Arial"/>
        <family val="2"/>
      </rPr>
      <t>@gmail.com</t>
    </r>
  </si>
  <si>
    <t>CD-DTAM NACION-CPS No. 067 - 2022</t>
  </si>
  <si>
    <t>MENDEZ YEPES</t>
  </si>
  <si>
    <t>RUBI NEYI</t>
  </si>
  <si>
    <t>La Pedrera</t>
  </si>
  <si>
    <t>13 AÑOS 6 DIAS</t>
  </si>
  <si>
    <t>ameru1985@gmail.com</t>
  </si>
  <si>
    <t>EDUCACIÓN PARA EL TRABAJO Y DESARROLLO HUMANO</t>
  </si>
  <si>
    <t>CD-DTAM NACION-CPS No. 068 - 2022</t>
  </si>
  <si>
    <t>MIRAÑA MIRAÑA</t>
  </si>
  <si>
    <t xml:space="preserve">ROSENDO </t>
  </si>
  <si>
    <t>3 AÑOS 7 MESES 19 DIAS</t>
  </si>
  <si>
    <t>creopensar@gmail.com</t>
  </si>
  <si>
    <t>PNN Cahuinari</t>
  </si>
  <si>
    <t>CD-DTAM NACION-CPS No. 069 - 2022</t>
  </si>
  <si>
    <t>RIVERA</t>
  </si>
  <si>
    <t>MONICA ANDREA</t>
  </si>
  <si>
    <t>Puerto Leguizamo</t>
  </si>
  <si>
    <t>9 AÑOS 9 MESES 28 DIAS</t>
  </si>
  <si>
    <t>tl.andrearivera@gmail.com</t>
  </si>
  <si>
    <t>TECNOLOGIA EN AGUA Y SANEAMIENTO</t>
  </si>
  <si>
    <t>CD-DTAM NACION-CPS No. 070 - 2022</t>
  </si>
  <si>
    <t>REYES MARUNLANDA</t>
  </si>
  <si>
    <t>LORENA ESPERANZA</t>
  </si>
  <si>
    <t>8 AÑOS 7 MESES 6 DIAS</t>
  </si>
  <si>
    <t>lorema0204@gmail.com</t>
  </si>
  <si>
    <t>CD-DTAM NACION-CPS No. 071 - 2022</t>
  </si>
  <si>
    <t>COVALEDA RAMOS</t>
  </si>
  <si>
    <t xml:space="preserve">LEYDER JOHAN </t>
  </si>
  <si>
    <t xml:space="preserve">San José del Guaviare </t>
  </si>
  <si>
    <t>CD-DTAM NACION-CPS No. 072 - 2022</t>
  </si>
  <si>
    <t>FIGUEROA RODRÍGUEZ</t>
  </si>
  <si>
    <t>WILLIAM HUMBERTO</t>
  </si>
  <si>
    <t>Sasaima - c/marca</t>
  </si>
  <si>
    <t>Sasaima - Cundimarca</t>
  </si>
  <si>
    <t>figueroawilliam11@gmail.com</t>
  </si>
  <si>
    <t>TECNOLOGIA EN OBRAS CIVILES</t>
  </si>
  <si>
    <t>CD-DTAM NACION-CPS No. 073 - 2022</t>
  </si>
  <si>
    <t>BUITRAGO SOTO</t>
  </si>
  <si>
    <t xml:space="preserve">OSCAR DANIEL </t>
  </si>
  <si>
    <t>7 AÑOS 11 MESES</t>
  </si>
  <si>
    <t>odbsoto@gmail.com</t>
  </si>
  <si>
    <t>ECOLOGIA</t>
  </si>
  <si>
    <t>CD-DTAM NACION-CPS No. 074 - 2022</t>
  </si>
  <si>
    <t>CARRETERO PINZÓN</t>
  </si>
  <si>
    <t xml:space="preserve">XYOMARA </t>
  </si>
  <si>
    <t>PROFESIONAL - DOCTORADO</t>
  </si>
  <si>
    <t>21 AÑOS 3 MESES</t>
  </si>
  <si>
    <t>xcarretero@gmail.com</t>
  </si>
  <si>
    <t>BIOLOGA - DOCTORADO EN FILOSOFIA</t>
  </si>
  <si>
    <t>CD-DTAM NACION-CPS No. 075 - 2022</t>
  </si>
  <si>
    <t>ARAMBURO CALLE</t>
  </si>
  <si>
    <t>MARÍA SALOMÉ</t>
  </si>
  <si>
    <t>Medellín, Antioquia</t>
  </si>
  <si>
    <t>10 AÑOS 9 MESES 1 DIA</t>
  </si>
  <si>
    <t>consome111@gmail.com</t>
  </si>
  <si>
    <t>CD-DTAM NACION-CPS No. 076 - 2022</t>
  </si>
  <si>
    <t>ROJAS ROJAS</t>
  </si>
  <si>
    <t xml:space="preserve">LEIDY CAROLINA </t>
  </si>
  <si>
    <t>l.carolinarojas.r@gmail.com,</t>
  </si>
  <si>
    <t>CD-DTAM NACION-CPS No. 077 - 2022</t>
  </si>
  <si>
    <t>PINILLA GONZALEZ</t>
  </si>
  <si>
    <t>JEYKELL RODOLFO</t>
  </si>
  <si>
    <t>21 AÑOS 5 MESES 23 DIAS</t>
  </si>
  <si>
    <t>lachagra@gmail.com</t>
  </si>
  <si>
    <t>ADMINISTRACION PUBLICA</t>
  </si>
  <si>
    <t>CD-DTAM NACION-CPS No. 078 - 2022</t>
  </si>
  <si>
    <t>ACOSTA USECHE</t>
  </si>
  <si>
    <t>HÉCTOR HERNÁN</t>
  </si>
  <si>
    <t>mrforest@gmail.com</t>
  </si>
  <si>
    <t>INGENIERO FORESTAL - DESARROLLO SOSTENIBLE Y MEDIO AMBIENTE</t>
  </si>
  <si>
    <t>CD-DTAM NACION-CPS No. 079 - 2022</t>
  </si>
  <si>
    <t>CARVAJAL TRIANA</t>
  </si>
  <si>
    <t xml:space="preserve">HUGO ERNESTO </t>
  </si>
  <si>
    <t>hugocarvajaltriana@gmail.com</t>
  </si>
  <si>
    <t>CD-DTAM NACION-CPS No. 080 - 2022</t>
  </si>
  <si>
    <t>JAIMES SÁNCHEZ</t>
  </si>
  <si>
    <t xml:space="preserve">OSCAR MAURICIO </t>
  </si>
  <si>
    <t>omjaimess@gmail.com</t>
  </si>
  <si>
    <t>BIOLOGO - CONSERVACION Y USO
DE BIODIVERSIDAD</t>
  </si>
  <si>
    <t>CD-DTAM NACION-CPS No. 081 - 2022</t>
  </si>
  <si>
    <t>PINZÓN SALINAS</t>
  </si>
  <si>
    <t xml:space="preserve">FELIX ANDRES </t>
  </si>
  <si>
    <t>Zipaquira</t>
  </si>
  <si>
    <t>Armero</t>
  </si>
  <si>
    <t>CD-DTAM NACION-CPS No. 082 - 2022</t>
  </si>
  <si>
    <t>MURAYARI SINARAHUA</t>
  </si>
  <si>
    <t>JOEL</t>
  </si>
  <si>
    <t>4 AÑOS 5 MESES 25 DIAS</t>
  </si>
  <si>
    <t>murayarisinarahuajoel@gmail.com</t>
  </si>
  <si>
    <t>CD-DTAM NACION-CPS No. 083 - 2022</t>
  </si>
  <si>
    <t>JORDAN BENITEZ</t>
  </si>
  <si>
    <t xml:space="preserve">DUBIAN ALEXANDER </t>
  </si>
  <si>
    <t>1 AÑO 9 MESES 25 DIAS</t>
  </si>
  <si>
    <t>djordanbenitez@gmail.com</t>
  </si>
  <si>
    <t>CD-DTAM NACION-CPS No. 084 - 2022</t>
  </si>
  <si>
    <t>PANDURO RODRIGUEZ</t>
  </si>
  <si>
    <t>ANA MELITA</t>
  </si>
  <si>
    <t>anamelita2021@gmail.com</t>
  </si>
  <si>
    <t>CD-DTAM NACION-CPS No. 085 - 2022</t>
  </si>
  <si>
    <t>NOVOA MAHECHA</t>
  </si>
  <si>
    <t xml:space="preserve">DAVID NAPOLEÓN </t>
  </si>
  <si>
    <t>dnmroots@gmail.com</t>
  </si>
  <si>
    <t>ECOLOGO - CONSERVACION Y USO
DE BIODIVERSIDAD</t>
  </si>
  <si>
    <t>CD-DTAM NACION-CPS No. 086 - 2022</t>
  </si>
  <si>
    <t>LOSADA ROJAS</t>
  </si>
  <si>
    <t xml:space="preserve">SANDRA TATIANA </t>
  </si>
  <si>
    <t>tatislosada@gmail.com</t>
  </si>
  <si>
    <t>CD-DTAM NACION-CPS No. 087 - 2022</t>
  </si>
  <si>
    <t>JAJOY BUESAQUILLO</t>
  </si>
  <si>
    <t>DUBER ADRIÁN</t>
  </si>
  <si>
    <t>CD-DTAM NACION-CPS No. 088 - 2022</t>
  </si>
  <si>
    <t>ZAMBRANO LOPEZ</t>
  </si>
  <si>
    <t xml:space="preserve">YENI LORENA </t>
  </si>
  <si>
    <t>Algeciras - Huila</t>
  </si>
  <si>
    <t>CD-DTAM NACION-CPS No. 089 - 2022</t>
  </si>
  <si>
    <t>TRIANA SERPA</t>
  </si>
  <si>
    <t>CONSTANZA</t>
  </si>
  <si>
    <t>constrise@gmail.com</t>
  </si>
  <si>
    <t>CD-DTAM NACION-CPS No. 090 - 2022</t>
  </si>
  <si>
    <t>RODRIGUEZ BURBANO</t>
  </si>
  <si>
    <t>ADRIAN</t>
  </si>
  <si>
    <t>12 AÑOS 9 MESES 26 DIAS</t>
  </si>
  <si>
    <t>rodriguezburbanoadrian@gmail.com</t>
  </si>
  <si>
    <t>CD-DTAM NACION-CPS No. 091 - 2022</t>
  </si>
  <si>
    <t>COELLO GUERRERO</t>
  </si>
  <si>
    <t xml:space="preserve">ELMER JULIAN </t>
  </si>
  <si>
    <t>5 AÑOS 10 MESES 18 DIAS</t>
  </si>
  <si>
    <t>coelloguerreroelmerjulian@gmail.com</t>
  </si>
  <si>
    <t>CD-DTAM NACION-CPS No. 092 - 2022</t>
  </si>
  <si>
    <t>PATIÑO MONTOYA</t>
  </si>
  <si>
    <t xml:space="preserve">MARIA PAULA </t>
  </si>
  <si>
    <t>mariapaulapatinho@gmail.com</t>
  </si>
  <si>
    <t>CD-DTAM NACION-CPS No. 093 - 2022</t>
  </si>
  <si>
    <t>LEÓN QUINTERO</t>
  </si>
  <si>
    <t>CARLOS FERNANDO</t>
  </si>
  <si>
    <t>carlosleontr@gmail.com</t>
  </si>
  <si>
    <t>ZOOTECNISTA - PLANIFICACION
TERRITORIAL Y GESTION AMBIENTAL</t>
  </si>
  <si>
    <t>CD-DTAM NACION-CPS No. 094 - 2022</t>
  </si>
  <si>
    <t>YUCUNA MATAPI</t>
  </si>
  <si>
    <t>LINO</t>
  </si>
  <si>
    <t>Miriti Parana - Amazonas</t>
  </si>
  <si>
    <t>11 AÑOS 8 MESES 16 DIAS</t>
  </si>
  <si>
    <t>lyucuna@gmail.com</t>
  </si>
  <si>
    <t>CD-DTAM NACION-CPS No. 095 - 2022</t>
  </si>
  <si>
    <t>LEON ALBAN</t>
  </si>
  <si>
    <t>LEOPOLDO</t>
  </si>
  <si>
    <t>3 AÑOS 7 MESES 21 DIAS</t>
  </si>
  <si>
    <t>leonalbanleopoldo@gmail.com</t>
  </si>
  <si>
    <t>CD-DTAM NACION-CPS No. 096 - 2022</t>
  </si>
  <si>
    <t>ZAPATA ARCENALES</t>
  </si>
  <si>
    <t>XERLINTON</t>
  </si>
  <si>
    <t>6 AÑOS 4 DIAS</t>
  </si>
  <si>
    <t>xerlinton@gmail.com</t>
  </si>
  <si>
    <t>CD-DTAM NACION-CPS No. 097 - 2022</t>
  </si>
  <si>
    <t>ASTUDILLO ZUMAETA</t>
  </si>
  <si>
    <t xml:space="preserve">JULIANA </t>
  </si>
  <si>
    <t>10 AÑOS 4 MESES</t>
  </si>
  <si>
    <t>zumaetaastudillojuliana80@gmail.com</t>
  </si>
  <si>
    <t>CD-DTAM NACION-CPS No. 098 - 2022</t>
  </si>
  <si>
    <t>HERNANDEZ CANAYO</t>
  </si>
  <si>
    <t>ORLANDO</t>
  </si>
  <si>
    <t>18 AÑOS 4 MESES 27 DIAS</t>
  </si>
  <si>
    <t>orlandohcanayo2017@gmail.com</t>
  </si>
  <si>
    <t>CD-DTAM NACION-CPS No. 099 - 2022</t>
  </si>
  <si>
    <t>MIRAÑA BORA</t>
  </si>
  <si>
    <t>orlandobra@gmail.com</t>
  </si>
  <si>
    <t>TARAPACA, AMAZONAS</t>
  </si>
  <si>
    <t>CD-DTAM NACION-CPS No. 100 - 2022</t>
  </si>
  <si>
    <t>SANMIGUEL MURILLO</t>
  </si>
  <si>
    <t>SANTIAGO ANDRES</t>
  </si>
  <si>
    <t>santisanmi09@gmail.com</t>
  </si>
  <si>
    <t>TÉcnico en contabilización de operaciones
comerciales y financieras</t>
  </si>
  <si>
    <t>CD-DTAM NACION-CPS No. 101 - 2022</t>
  </si>
  <si>
    <t>RODRIGUEZ MONTERO</t>
  </si>
  <si>
    <t>JOSE REYES</t>
  </si>
  <si>
    <t>7 AÑOS</t>
  </si>
  <si>
    <t>templado2@yahoo.com</t>
  </si>
  <si>
    <t>CD-DTAM NACION-CPS No. 102 - 2022</t>
  </si>
  <si>
    <t>LESMES ROJAS</t>
  </si>
  <si>
    <t>ALBERTO</t>
  </si>
  <si>
    <t>10 MESES 24 DIAS</t>
  </si>
  <si>
    <t>Kapaxamazonas1946@gmail.com</t>
  </si>
  <si>
    <t>CD-DTAM NACION-CPS No. 103 - 2022</t>
  </si>
  <si>
    <t>TANIMUCA MATAPI</t>
  </si>
  <si>
    <t xml:space="preserve">EDGAR IVAN </t>
  </si>
  <si>
    <t>etanimuka@gmail.com</t>
  </si>
  <si>
    <t>CD-DTAM NACION-CPS No. 104 - 2022</t>
  </si>
  <si>
    <t>RINCON DURAN</t>
  </si>
  <si>
    <t xml:space="preserve">FABIANA KARINA </t>
  </si>
  <si>
    <t>Gonzalez - Cesar</t>
  </si>
  <si>
    <t>eco.kduran@gmail.com</t>
  </si>
  <si>
    <t>INGENIERA AMBIENTAL - EDUCACION PARA
LA SOSTENIBILIDAD AMBIENTAL</t>
  </si>
  <si>
    <t>CD-DTAM NACION-CPS No. 105 - 2022</t>
  </si>
  <si>
    <t>GUTIERREZ MONJE</t>
  </si>
  <si>
    <t xml:space="preserve">YINA MARCELA </t>
  </si>
  <si>
    <t>Saladoblanco - Huila</t>
  </si>
  <si>
    <t>CD-DTAM NACION-CPS No. 106 - 2022</t>
  </si>
  <si>
    <t>GONZALEZ RAMOS</t>
  </si>
  <si>
    <t xml:space="preserve">natagonzalezramos@gmail.com </t>
  </si>
  <si>
    <t>ADMINISTRADORA AMBIENTAL - GESTION AMBIENTAL</t>
  </si>
  <si>
    <t>CD-DTAM NACION-CPS No. 107 - 2022</t>
  </si>
  <si>
    <t>HURTADO MELENDEZ</t>
  </si>
  <si>
    <t xml:space="preserve">JOHN JAIRO </t>
  </si>
  <si>
    <t>hurtadojhon30@gmail.com</t>
  </si>
  <si>
    <t>CESION CD-DTAM NACION CPS No. 171-2021</t>
  </si>
  <si>
    <t>CERCADO BONILLA</t>
  </si>
  <si>
    <t xml:space="preserve">CAROL ANGÉLICA </t>
  </si>
  <si>
    <t>ABOGADO - Derecho
Administrativo</t>
  </si>
  <si>
    <t>CESION CD-DTAM NACION-CPS No. 057 - 2022</t>
  </si>
  <si>
    <t>DELGADO LONDOÑO</t>
  </si>
  <si>
    <t>EDUAR ALFONSO</t>
  </si>
  <si>
    <t>Pitalito</t>
  </si>
  <si>
    <t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t>
  </si>
  <si>
    <t>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t>
  </si>
  <si>
    <t>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t>
  </si>
  <si>
    <t>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t>
  </si>
  <si>
    <t>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</si>
  <si>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</si>
  <si>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</si>
  <si>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</si>
  <si>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t>
  </si>
  <si>
    <t>Prestación de servicios profesionales y de apoyo a la construcción del modelo de gestión y de relacionamiento en el marco de la denominación de Patrimonio Mixto de la Humanidad del Parque Nacional Natural Serranía de Chiribiquete.</t>
  </si>
  <si>
    <t>Prestación de servicios técnicos y de apoyo a la gestión para implementar y coordinar acciones de restauración, sistemas sostenibles y control y vigilancia que aporten a la disminución de presiones y amenazas hacia el Parque Nacional Natural Serranía de Chiribiquete.</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</si>
  <si>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</si>
  <si>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t>
  </si>
  <si>
    <t>Prestación de servicios técnicos y de apoyo a la gestión para realizar acciones de prevención, vigilancia y ordenamiento que contribuyan al posicionamiento del Parque Serranía de Chiribiquete</t>
  </si>
  <si>
    <t>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t>
  </si>
  <si>
    <t>Prestación de servicios técnicos y de apoyo a la gestión para adelantar acciones de relacionamiento con comunidades indígenas y de planeación y seguimiento  en el marco del Plan de Manejo del Parque Nacional Natural Serranía de Chiribiquete</t>
  </si>
  <si>
    <t>Prestación de servicios técnicos y de apoyo a la gestión para realizar acciones de prevención, vigilancia y ordenamiento que contribuyan al posicionamiento y conservación del Parque Serranía de Chiribiquete</t>
  </si>
  <si>
    <t>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t>
  </si>
  <si>
    <t>Prestación de servicios técnicos y de apoyo a la gestión para realizar acciones de prevención, vigilancia y ordenamiento que contribuyan al posicionamiento y conservación del Parque Serranía de Chiribiquete.</t>
  </si>
  <si>
    <t>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</si>
  <si>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</si>
  <si>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Prestación de servicios profesionales y de apoyo a la gestión para para desarrollar actividades administrativas y de seguimiento al programa de bienestar, seguridad y salud en el trabajo, del Parque Nacional Natural Serranía de los Churumbelos Auka Wasi</t>
  </si>
  <si>
    <t>Prestación de servicios profesionales y de apoyo administrativo a la gestión e implementación del plan de acción anual del Parque Nacional Natural Alto Fragua Indi Wasi</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</si>
  <si>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</si>
  <si>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</si>
  <si>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t>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</si>
  <si>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t>
  </si>
  <si>
    <t>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t>
  </si>
  <si>
    <t>Prestar servicios de apoyo a la gestión al equipo técnico del área y realizar el mantenimiento básico a la sede administrativa, la maquinaria y los vehículos del Parque Nacional Natural Alto Fragua Indi Wasi en la vigencia 2022</t>
  </si>
  <si>
    <t>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t>
  </si>
  <si>
    <t>Prestar apoyo como operario para realizar actividades de servicios generales y el apoyo a actividades operativas administrativas del SF PMOIA en la vigencia 2022.</t>
  </si>
  <si>
    <t>Prestar apoyo técnico para el desarrollo y seguimiento del proceso de restauración ecológica y cultural en la Zona De Restauración Ecológica Cultural del SF PMOIA en la vigencia 2022.</t>
  </si>
  <si>
    <t>Prestar servicios profesionales para la implementación de las actividades de educación ambiental identificadas en la matriz cero del SF PMOIA para la vigencia 2022.</t>
  </si>
  <si>
    <t>Prestar servicios profesionales para apoyar las acciones de investigación y monitoreo de las Prioridades Integrales de Conservación y apoyo en el programa de Restauración Ecológica y cultural en relación con el proceso de monitoreo del SF PMOIA en la vigencia 2022.</t>
  </si>
  <si>
    <t>Prestar apoyo como operario para el desarrollo de acciones coordinadas con las autoridades tradicionales para el cumplimiento de los objetivos de conservación del SF PMOIA en la vigencia 202</t>
  </si>
  <si>
    <t>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t>
  </si>
  <si>
    <t>Prestar apoyo como operario para la realización de actividades de Prevención, Vigilancia y Control del SF PMOIA, con énfasis en las veredas aledañas en la Zona con Función Amortiguadora del SF PMOIA.</t>
  </si>
  <si>
    <t>Prestar servicios profesionales en los procesos de ordenamiento, reservas naturales de la sociedad civil y sistemas sostenibles para la conservación del Parque Nacional Natural Alto Fragua Indi Wasi durante la vigencia 2022</t>
  </si>
  <si>
    <t>Prestar servicios profesionales para implementar y hacer seguimiento a las medidas transitorias para la atención de la población campesina relacionada con el Parque Nacional Natural Alto Fragua Indi Wasi.</t>
  </si>
  <si>
    <t>Prestar servicios profesionales para implementar el protocolo de prevención, vigilancia y control del Parque Nacional Natural Alto Fragua Indi Wasi durante la vigencia 2022</t>
  </si>
  <si>
    <t>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t>
  </si>
  <si>
    <t>Prestar los servicios asistenciales y de apoyo a la gestión en actividades de monitoreo para una mejor regulación del uso con énfasis en las actividades de fortalecimiento a la gobernanza ambiental en el Parque Nacional Natural Amacayacu</t>
  </si>
  <si>
    <t>Prestar apoyo Operario a la gestión para adelantar actividades de control y vigilancia en el Parque Nacional Natural Serranía de los Churumbelos Auka Wasi</t>
  </si>
  <si>
    <t>Prestar servicios asistenciales y de apoyo a la gestión en actividades de Ordenamiento Ambiental y Estrategias de fortalecimiento a la gobernabilidad con las comunidades del sector norte del PNN Amacayacu</t>
  </si>
  <si>
    <t>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t>
  </si>
  <si>
    <t>Prestar servicios técnicos y de apoyo a la gestión con el fin de adelantar los tramites presupuestales en el aplicativo SIIF Nación y la gestión de comisiones, viáticos, gastos de viajes y tiquetes de la DTAM</t>
  </si>
  <si>
    <t>Prestar servicios asistenciales y de apoyo a la gestión con énfasis en las actividades de prevención y de fortalecimiento a la gobernanza ambiental en el Parque Nacional Natural Amacayacu.</t>
  </si>
  <si>
    <t>Prestar apoyo como operario en la realización de actividades de Prevención, Vigilancia y Control del SF PMOIA, con énfasis en actividades con la comunidad Embera de Alto Orito.</t>
  </si>
  <si>
    <t>Prestar apoyo en el proceso contables para la generación de los estados financieros del Fonam y Nación de la Dirección Territorial Amazonía, así como el registro de las obligaciones en el SIIF Nación.</t>
  </si>
  <si>
    <t>Prestar apoyo técnico a la gestión operativa en los procesos de atención a situación de UOT y en el trabajo comunitario con grupos indígenas y campesinos del Parque Nacional Natural Serranía de los Churumbelos Auka Wasi</t>
  </si>
  <si>
    <t>Prestar servicios profesionales para la implementación de la estrategia de comunicación y educación ambiental, aportando a los procesos de planeación del manejo al interior del Parque Nacional Natural la Paya.</t>
  </si>
  <si>
    <t>Prestar apoyo técnico a la gestión operativa en los procesos de Comunicación y Educación Ambiental y Prevención, Vigilancia y Control en el trabajo comunitario con grupos indígenas y campesinos del Parque Nacional Natural Serranía de los Churumbelos Auka Wasi</t>
  </si>
  <si>
    <t>Prestar apoyo técnico para desarrollar actividades operativas y logísticas, presencia institucional permanente de la RNN Puinawai, en la Ciudad de Inírida.</t>
  </si>
  <si>
    <t>Prestar servicios profesionales para consolidar y fortalecer el Sistema de Información del PNN Yaigojé Apaporis, con el fin de afianzar las Prioridades Integrales de Conservación en el marco de la implementación del REM, a través del diseño del Programa Monitoreo.</t>
  </si>
  <si>
    <t>Prestar servicios profesionales para la construcción e implementación del programa de monitoreo y la plataforma de investigación en el Parque Nacional Natural La Paya</t>
  </si>
  <si>
    <t>Prestación de servicios de un Operario (Experto Local) campesino en el área operativa como apoyo a la gestión relacionada con el fortalecimiento del proceso de Uso Ocupación y Tenencia y Ordenamiento Ambiental que se adelanta en el Área Protegida.</t>
  </si>
  <si>
    <t>Prestar apoyo operativo en la gestión del PNN Río Puré y su zona de influencia sector sur (áreas no municipalizadas de Tarapacá y Puerto Arica).</t>
  </si>
  <si>
    <t>Prestar apoyo como operario para la realización de actividades de Prevención, Vigilancia y Control del SF PMOIA, en articulación con las autoridades tradicionales de los resguardos de Yarinal San Marcelino, Santa Rosa del Guamuez o Campoalegre del Afilador</t>
  </si>
  <si>
    <t>Prestar apoyo técnico en la gestión del PNN Río Puré y su zona de influencia sector sur (Tarapacá y Puerto Arica), en la implementación de la estrategia nacional de educación ambiental y comunicaciones de PNNC.</t>
  </si>
  <si>
    <t>Prestar apoyo técnico en la gestión del PNN Río Puré y su zona de influencia sector norte (La Pedrera), en la implementación de la estrategia nacional de educación ambiental y comunicaciones de PNN.</t>
  </si>
  <si>
    <t>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t>
  </si>
  <si>
    <t>Prestar servicios técnicos para desarrollar actividades administrativas de ejecución presupuestal y de soporte a los mecanismos de planeación, evaluación y seguimiento de los programas del sistema integrado de gestión del PNN La Paya.</t>
  </si>
  <si>
    <t>Prestar servicios técnicos y administrativos que aporten al proceso de relacionamiento para la construcción de acuerdos de uso y la implementación de los planes de acción de los Acuerdos Políticos de Voluntades entre ACILAPP, APKAC y ACIPS y el PNN La Paya..</t>
  </si>
  <si>
    <t>Prestar servicios técnicos y de apoyo a la gestión en el área de archivo de gestión de la Dirección Territorial Amazonía para la organización de la documentación física, así como foliación, rotulación e inventario documental</t>
  </si>
  <si>
    <t>Prestar servicios profesionales para fortalecer la función pública de la conservación entre el PNN Río Puré y las Autoridades Indígenas presentes en la zona de influencia del sector sur (AIZA).</t>
  </si>
  <si>
    <t>Prestar servicios profesionales para avanzar en la consolidación y fortalecimiento del Sistema de Información del PNN Río Puré, en la actualización e implementación de su Programa de Monitoreo</t>
  </si>
  <si>
    <t>Prestar servicios profesionales y de apoyo a la gestión del Parque Nacional Natural Amacayacu para implementar el ecoturismo en área protegida según lo establecido en el plan de ordenamiento ecoturístico.</t>
  </si>
  <si>
    <t>Prestar servicios profesionales en el eje de planeación y seguimiento institucional en la Dirección Territorial Amazonía de acuerdo a los lineamientos establecidos por Parques Nacionales Naturales de Colombia</t>
  </si>
  <si>
    <t>Prestar servicios profesionales especializados y de apoyo a la gestión en la línea de estrategias especiales de manejo del PNN Amacayacu</t>
  </si>
  <si>
    <t>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t>
  </si>
  <si>
    <t>Prestar servicios profesionales a la línea de Autoridad Ambiental y gestión del riesgo de desastres en el marco de los lineamientos establecidos por Parques Nacionales Naturales de Colombia</t>
  </si>
  <si>
    <t>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t>
  </si>
  <si>
    <t>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t>
  </si>
  <si>
    <t>Prestar servicios asistenciales y de apoyo operativos al sur del PNN Amacayacu en el sector de Matamatá</t>
  </si>
  <si>
    <t>Prestar servicios asistenciales y de apoyo a la gestión en actividades de regulación, uso y aprovechamiento de los recursos naturales en el Parque Nacional Natural Amacayacu.</t>
  </si>
  <si>
    <t>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t>
  </si>
  <si>
    <t>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t>
  </si>
  <si>
    <t>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t>
  </si>
  <si>
    <t>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t>
  </si>
  <si>
    <t>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t>
  </si>
  <si>
    <t>Prestar servicios operativos para el acompañamiento de actividades de campo, relacionadas a regular y controlar el uso y el aprovechamiento de los recursos naturales del PNN La Paya</t>
  </si>
  <si>
    <t>Prestar servicios técnicos y de apoyo a la gestión para operación de los equipos y máquinas asignados al Parque Nacional Natural Amacayacu, mantenimiento de la infraestructura del Centro de Visitantes y del sector de Matamatá</t>
  </si>
  <si>
    <t>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t>
  </si>
  <si>
    <t>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t>
  </si>
  <si>
    <t>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</si>
  <si>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Prestar servicios asistenciales y de apoyo a la gestión en actividades de regulación, uso y aprovechamiento de los recursos naturales en la zona sur del Parque Nacional Natural Amacayacu.</t>
  </si>
  <si>
    <t>Prestar servicios técnicos y de apoyo al Ecoturismo de base comunitaria, como estrategia de conservación y desarrollo de la valoración social del territorio en el Parque Nacional Natural Amacayacu.</t>
  </si>
  <si>
    <t>Prestar los servicios asistenciales y de apoyo a la gestión en actividades de regulación, uso y aprovechamiento de los recursos naturales en el sector norte del Parque Nacional Natural Amacayacu..</t>
  </si>
  <si>
    <t>Prestación de servicios asistenciales y de apoyo a la gestión para adelantar actividades de monitoreo, vigilancia y control en los diferentes sectores del área protegida.</t>
  </si>
  <si>
    <t>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t>
  </si>
  <si>
    <t>Prestar servicios asistenciales y de apoyo a la gestión como conductor de vehículos y labores de mantenimiento, mensajería en la sede Leticia</t>
  </si>
  <si>
    <t>Prestación de servicios de apoyo a la promoción, divulgación y posicionamiento de los Parques Nacionales Naturales en el departamento del Amazonas</t>
  </si>
  <si>
    <t>Prestar apoyo operativo en la gestión del PNN Yaigojé y su zona de influencia sector sur en las acciones de protección, control Territorial, relacionamiento y actividades encaminadas a la estrategia de PVC</t>
  </si>
  <si>
    <t>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t>
  </si>
  <si>
    <t>Prestar apoyo operario a la gestión para adelantar actividades que permitan mantener adecuadamente el flujo de las labores operativas del Parque Nacional Natural Serranía de los Churumbelos Auka Wasi</t>
  </si>
  <si>
    <t>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t>
  </si>
  <si>
    <t>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</si>
  <si>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t>
  </si>
  <si>
    <t>11 meses 14 días</t>
  </si>
  <si>
    <t>11 meses 15 dias</t>
  </si>
  <si>
    <t>8 Meses  29 dias</t>
  </si>
  <si>
    <t>10 meses 29 dIas</t>
  </si>
  <si>
    <t>10 meses 27 dias</t>
  </si>
  <si>
    <t>11 meses 7 dias</t>
  </si>
  <si>
    <t>10 meses 28 dias</t>
  </si>
  <si>
    <t>8 meses 15 dias</t>
  </si>
  <si>
    <t>10 meses 11 dias</t>
  </si>
  <si>
    <t>8 meses 28 dias</t>
  </si>
  <si>
    <t>4 meses 15 dias</t>
  </si>
  <si>
    <t>DTAM</t>
  </si>
  <si>
    <t>CPS-DTPA-FONAM-2022-001</t>
  </si>
  <si>
    <t>RENGIFO MEJIA</t>
  </si>
  <si>
    <t>FRANK GENTIL</t>
  </si>
  <si>
    <t>06A-09M-17D</t>
  </si>
  <si>
    <t>frankrengifo4@gmail.com</t>
  </si>
  <si>
    <t>DTPA</t>
  </si>
  <si>
    <t xml:space="preserve">CONDUCTOR </t>
  </si>
  <si>
    <t>MORENO NOVOA</t>
  </si>
  <si>
    <t xml:space="preserve">RENE ANTONIO </t>
  </si>
  <si>
    <t>CARMEN DE BOLIVAR</t>
  </si>
  <si>
    <t>05A-00M-00D</t>
  </si>
  <si>
    <t>Prestar servicios de apoyo a la gestión en actividades de conducción en la Dirección Territorial Pacifico</t>
  </si>
  <si>
    <t>reneantonio221069@gmail.com</t>
  </si>
  <si>
    <t>CPS-DTPA-FONAM-2022-002</t>
  </si>
  <si>
    <t>GIL RIVAS</t>
  </si>
  <si>
    <t>DIEGO FERNANDO</t>
  </si>
  <si>
    <t>07A-03M-19D</t>
  </si>
  <si>
    <t>dfgilr@gmail.com</t>
  </si>
  <si>
    <t>PNN FARALLONES DE CALI</t>
  </si>
  <si>
    <t>CPS-DTPA-FONAM-2022-003</t>
  </si>
  <si>
    <t>PRADA CEBALLOS</t>
  </si>
  <si>
    <t>OSCAR EVELIO</t>
  </si>
  <si>
    <t>10A-01M-04D</t>
  </si>
  <si>
    <t>prada.oscar@gmail.com</t>
  </si>
  <si>
    <t>CPS-DTPA-FONAM-2022-004</t>
  </si>
  <si>
    <t>ROSERO CHACHINOY</t>
  </si>
  <si>
    <t>LUZ MARYIBI</t>
  </si>
  <si>
    <t>01A-03M-25D</t>
  </si>
  <si>
    <t>lmaro1692@gmail.com</t>
  </si>
  <si>
    <t>TECNOLOGO EN GESTION EMPRESARIAL</t>
  </si>
  <si>
    <t>CPS-DTPA-FONAM-2022-005</t>
  </si>
  <si>
    <t>PERLAZA OCHOA</t>
  </si>
  <si>
    <t>GLADYS PATRICIA</t>
  </si>
  <si>
    <t>GUAPI</t>
  </si>
  <si>
    <t>POSGRADO</t>
  </si>
  <si>
    <t>19A-03M-27D</t>
  </si>
  <si>
    <t>patricia.perlaza@gmail.com</t>
  </si>
  <si>
    <t>CPS-DTPA-FONAM-2022-006</t>
  </si>
  <si>
    <t>GIRALDO RAMIREZ</t>
  </si>
  <si>
    <t>PAULA ALEXANDRA</t>
  </si>
  <si>
    <t>10A-05M-25D</t>
  </si>
  <si>
    <t>giraldo.ramirez.paula@gmail.com</t>
  </si>
  <si>
    <t>CPS-DTPA-FONAM-2022-007</t>
  </si>
  <si>
    <t>RODRIGUEZ CERON</t>
  </si>
  <si>
    <t>CLAUDIA MERCEDES</t>
  </si>
  <si>
    <t>05A-07M-03D</t>
  </si>
  <si>
    <t>claudiamr1706@gmail.com</t>
  </si>
  <si>
    <t xml:space="preserve">PNN URAMBA </t>
  </si>
  <si>
    <t xml:space="preserve">FINANZAS Y NEGOCIOS INTERNACIONALES </t>
  </si>
  <si>
    <t>CPS-DTPA-FONAM-2022-008</t>
  </si>
  <si>
    <t>SANCHEZ</t>
  </si>
  <si>
    <t>RICARDO AUGUSTO</t>
  </si>
  <si>
    <t>04A-11M-29D</t>
  </si>
  <si>
    <t>ricardo.sanchezdtpa@gmail.com</t>
  </si>
  <si>
    <t xml:space="preserve">ADMINISTRADOR DE EMPRESAS </t>
  </si>
  <si>
    <t>CPS-DTPA-FONAM-2022-009</t>
  </si>
  <si>
    <t>ASPRILLA</t>
  </si>
  <si>
    <t>BUENAVENTURA</t>
  </si>
  <si>
    <t>00A-07M-18D</t>
  </si>
  <si>
    <t>alcanzando07fronteras@gmail.com</t>
  </si>
  <si>
    <t>BACHILLER TECNICO EN HOTELERIA Y TURISMO</t>
  </si>
  <si>
    <t>CPS-DTPA-FONAM-2022-010</t>
  </si>
  <si>
    <t>QUINTERO</t>
  </si>
  <si>
    <t>08A-03M-12D</t>
  </si>
  <si>
    <t xml:space="preserve">c.q.l.40252@gmail.com
</t>
  </si>
  <si>
    <t>PROFESIONAL EN MERCADEO</t>
  </si>
  <si>
    <t>CPS-DTPA-FONAM-2022-011</t>
  </si>
  <si>
    <t xml:space="preserve">RUIZ </t>
  </si>
  <si>
    <t xml:space="preserve">ROMELIA </t>
  </si>
  <si>
    <t>08A-07M-04D</t>
  </si>
  <si>
    <t>rome00011@hotmail,com</t>
  </si>
  <si>
    <t>CPS-DTPA-FONAM-2022-012</t>
  </si>
  <si>
    <t>CUESTAS CUESTAS</t>
  </si>
  <si>
    <t xml:space="preserve">WILFREDO </t>
  </si>
  <si>
    <t>CHOCONTA</t>
  </si>
  <si>
    <t>07A-07M-22D</t>
  </si>
  <si>
    <t>willycuestas658@gmail.com</t>
  </si>
  <si>
    <t>CPS-DTPA-FONAM-2022-013</t>
  </si>
  <si>
    <t>CUELLAR CHACON</t>
  </si>
  <si>
    <t xml:space="preserve">ANDRES </t>
  </si>
  <si>
    <t>05A-07M-16D</t>
  </si>
  <si>
    <t>monitoreo.dtpa@parquesnacionales.gov.co</t>
  </si>
  <si>
    <t>CPS-DTPA-FONAM-2022-014</t>
  </si>
  <si>
    <t>SALAZAR VALENCIA</t>
  </si>
  <si>
    <t xml:space="preserve">MARTIZA </t>
  </si>
  <si>
    <t>03A-11M-08D</t>
  </si>
  <si>
    <t xml:space="preserve">maritzasalazarvalencia@gmail.com
</t>
  </si>
  <si>
    <t>TECNOLOGO EN GUIANZA TURISTICA</t>
  </si>
  <si>
    <t>CPS-DTPA-FONAM-2022-015</t>
  </si>
  <si>
    <t>GUAPI MOSQUERA</t>
  </si>
  <si>
    <t xml:space="preserve">ENRIQUE </t>
  </si>
  <si>
    <t>05A-00M-05D</t>
  </si>
  <si>
    <t>enriqueguapi@gmail.com</t>
  </si>
  <si>
    <t>CPS-DTPA-FONAM-2022-016</t>
  </si>
  <si>
    <t>ALEGRIA IDROBO</t>
  </si>
  <si>
    <t>HENRY OLIVER</t>
  </si>
  <si>
    <t>EL TAMBO</t>
  </si>
  <si>
    <t>04A-05M-03D</t>
  </si>
  <si>
    <t xml:space="preserve">henryoliveralegria010@gmail.com
</t>
  </si>
  <si>
    <t>PNN MUNCHIQUE</t>
  </si>
  <si>
    <t>CPS-DTPA-FONAM-2022-017</t>
  </si>
  <si>
    <t>YENNY ALEXANDRA</t>
  </si>
  <si>
    <t>03A-10M-06D</t>
  </si>
  <si>
    <t>yennyalexa2485@hotmail.com</t>
  </si>
  <si>
    <t>CPS-DTPA-FONAM-2022-018</t>
  </si>
  <si>
    <t>ORTIZ</t>
  </si>
  <si>
    <t>WILNER PERLAZA</t>
  </si>
  <si>
    <t>LOPEZ MICAY</t>
  </si>
  <si>
    <t>06A-03M-08D</t>
  </si>
  <si>
    <t>wilnerperlaza12@gmail.com</t>
  </si>
  <si>
    <t>TECNOLOGO EN ADMINISTRACION DE EMPRESAS AGROPECUARIAS</t>
  </si>
  <si>
    <t>CPS-DTPA-FONAM-2022-019</t>
  </si>
  <si>
    <t>LAÑAS MACHADO</t>
  </si>
  <si>
    <t>04A-00M-22D</t>
  </si>
  <si>
    <t>ANAMARIAPNN2020@GMAIL.COM</t>
  </si>
  <si>
    <t>CPS-DTPA-FONAM-2022-020</t>
  </si>
  <si>
    <t>JARAMILLO GOMEZ</t>
  </si>
  <si>
    <t>03A-07M-27D</t>
  </si>
  <si>
    <t xml:space="preserve">andreajaramillogomezm@gmail.com </t>
  </si>
  <si>
    <t>CPS-DTPA-FONAM-2022-021</t>
  </si>
  <si>
    <t>PULECIO PLAZA</t>
  </si>
  <si>
    <t>LAURI JANETH</t>
  </si>
  <si>
    <t>01A-06M-28D</t>
  </si>
  <si>
    <t>lauripupla@gmail.com</t>
  </si>
  <si>
    <t>CPS-DTPA-FONAM-2022-022</t>
  </si>
  <si>
    <t>RENGIFO DE LA</t>
  </si>
  <si>
    <t xml:space="preserve">NATHALY </t>
  </si>
  <si>
    <t>04A-04M-21D</t>
  </si>
  <si>
    <t>bubaloonatha@hotmail.com</t>
  </si>
  <si>
    <t>TECNICO EN SECRETARIADO EJECUTIVO SISTEMATIZADO</t>
  </si>
  <si>
    <t>CPS-DTPA-FONAM-2022-023</t>
  </si>
  <si>
    <t>VARELA MORENO</t>
  </si>
  <si>
    <t>JOHN MANUEL</t>
  </si>
  <si>
    <t>TULUA</t>
  </si>
  <si>
    <t>06A-03M-22D</t>
  </si>
  <si>
    <t>manuelvarelamoreno@gmail.com</t>
  </si>
  <si>
    <t>CPS-DTPA-FONAM-2022-024</t>
  </si>
  <si>
    <t>LIBREROS PATIÑO</t>
  </si>
  <si>
    <t xml:space="preserve">ALVARO </t>
  </si>
  <si>
    <t>ZARZAL</t>
  </si>
  <si>
    <t>05A-02M-18D</t>
  </si>
  <si>
    <t>alvarolibreros@gmail.com</t>
  </si>
  <si>
    <t>CPS-DTPA-FONAM-2022-025</t>
  </si>
  <si>
    <t>CASTAÑO LOPEZ</t>
  </si>
  <si>
    <t>DAVID STEVEN</t>
  </si>
  <si>
    <t>04A-04M-13D</t>
  </si>
  <si>
    <t>dastev77@gmail.com</t>
  </si>
  <si>
    <t>CPS-DTPA-FONAM-2022-026</t>
  </si>
  <si>
    <t>MONA VELASCO</t>
  </si>
  <si>
    <t>DANNYTHZA STEPHANY</t>
  </si>
  <si>
    <t>03A-01M-23D</t>
  </si>
  <si>
    <t>dannythza.mona@uao.edu.co</t>
  </si>
  <si>
    <t>CPS-DTPA-FONAM-2022-027</t>
  </si>
  <si>
    <t>COBALEDA BARRETO</t>
  </si>
  <si>
    <t>JOHN FERNANDO</t>
  </si>
  <si>
    <t>03A-01M-18D</t>
  </si>
  <si>
    <t>johncoba09@gmail.com</t>
  </si>
  <si>
    <t>INGENIERO AGRICOLA</t>
  </si>
  <si>
    <t>CPS-DTPA-FONAM-2022-028</t>
  </si>
  <si>
    <t>LEMOS TORRES</t>
  </si>
  <si>
    <t>JOSEPH EMERSON</t>
  </si>
  <si>
    <t>02A-08M-14D</t>
  </si>
  <si>
    <t>josephlemos7@gmail.com</t>
  </si>
  <si>
    <t>CPS-DTPA-FONAM-2022-029</t>
  </si>
  <si>
    <t>PANTOJA CAICEDO</t>
  </si>
  <si>
    <t>GUILLERMO MEDARDO</t>
  </si>
  <si>
    <t>02A-10M-10D</t>
  </si>
  <si>
    <t>70guiller@gmail.com</t>
  </si>
  <si>
    <t>CPS-DTPA-FONAM-2022-030</t>
  </si>
  <si>
    <t>MORENO GUTIERRREZ</t>
  </si>
  <si>
    <t xml:space="preserve">XIMENA </t>
  </si>
  <si>
    <t>10A-07M-13D</t>
  </si>
  <si>
    <t>ximemo86@gmail.com</t>
  </si>
  <si>
    <t>CPS-DTPA-FONAM-2022-031</t>
  </si>
  <si>
    <t>MUÑOZ ARBELAEZ</t>
  </si>
  <si>
    <t xml:space="preserve">ALDAHIR </t>
  </si>
  <si>
    <t>01A-04M-20D</t>
  </si>
  <si>
    <t>dumer12_@hotmail.com</t>
  </si>
  <si>
    <t>BACHILLER TECNICO ESPECIALIDAD AGROAMBIENTAL</t>
  </si>
  <si>
    <t>CPS-DTPA-FONAM-2022-032</t>
  </si>
  <si>
    <t>CUNDUMI ARAUJO</t>
  </si>
  <si>
    <t>FUNZA</t>
  </si>
  <si>
    <t>00A-08M-14D</t>
  </si>
  <si>
    <t>cundumixdd@gmail.com</t>
  </si>
  <si>
    <t>CPS-DTPA-FONAM-2022-033</t>
  </si>
  <si>
    <t>GALVIS MUÑOZ</t>
  </si>
  <si>
    <t>13A-11M-00D</t>
  </si>
  <si>
    <t xml:space="preserve">pgalvis.dtpa@gmail.com </t>
  </si>
  <si>
    <t>CPS-DTPA-FONAM-2022-034</t>
  </si>
  <si>
    <t>MORA AGUILAR</t>
  </si>
  <si>
    <t>DANY LEANDRO</t>
  </si>
  <si>
    <t>DAGUA</t>
  </si>
  <si>
    <t>03A-06M-29D</t>
  </si>
  <si>
    <t xml:space="preserve">dannyleandromora87@gmail.com
</t>
  </si>
  <si>
    <t>CPS-DTPA-FONAM-2022-035</t>
  </si>
  <si>
    <t>RODRIGUEZ SALAZAR</t>
  </si>
  <si>
    <t>03A-11M-20D</t>
  </si>
  <si>
    <t>tavorodry15@hotmail.com</t>
  </si>
  <si>
    <t>CPS-DTPA-FONAM-2022-036</t>
  </si>
  <si>
    <t>FRANCO</t>
  </si>
  <si>
    <t>SANDRA LORENA</t>
  </si>
  <si>
    <t>13A-05M-01D</t>
  </si>
  <si>
    <t xml:space="preserve">restauracion.pnnfarallones@gmail.com
</t>
  </si>
  <si>
    <t>CPS-DTPA-FONAM-2022-037</t>
  </si>
  <si>
    <t>SERNA ARCE</t>
  </si>
  <si>
    <t xml:space="preserve">JAVIER </t>
  </si>
  <si>
    <t>07A-01M-15D</t>
  </si>
  <si>
    <t>jasear@gmail.com</t>
  </si>
  <si>
    <t>CPS-DTPA-FONAM-2022-038</t>
  </si>
  <si>
    <t>SUAREZ MUÑOZ</t>
  </si>
  <si>
    <t xml:space="preserve">CRISTIAN </t>
  </si>
  <si>
    <t>07A-05M-09D</t>
  </si>
  <si>
    <t>crsumu1986@hotmail.com</t>
  </si>
  <si>
    <t>TRABAJADOR SOCIAL</t>
  </si>
  <si>
    <t>CPS-DTPA-FONAM-2022-039</t>
  </si>
  <si>
    <t>ACERO PULIDO</t>
  </si>
  <si>
    <t>VIVIANA ANDREA</t>
  </si>
  <si>
    <t>No aplica</t>
  </si>
  <si>
    <t>viviandreapulido@yahoo.com.co</t>
  </si>
  <si>
    <t>CPS-DTPA-FONAM-2022-040</t>
  </si>
  <si>
    <t>ORITO</t>
  </si>
  <si>
    <t>00A-08M-19D</t>
  </si>
  <si>
    <t xml:space="preserve">Camiloandresr436@gmail.com
</t>
  </si>
  <si>
    <t>BACHILLER TECNICO ESPECIALIDAD AGROPECUARIO</t>
  </si>
  <si>
    <t>CPS-DTPA-FONAM-2022-041</t>
  </si>
  <si>
    <t>MURIEL HOYOS</t>
  </si>
  <si>
    <t xml:space="preserve">FELIPE </t>
  </si>
  <si>
    <t>05A-11M-03D</t>
  </si>
  <si>
    <t>fmurielh@hotmail.com</t>
  </si>
  <si>
    <t>SFF MALPELO</t>
  </si>
  <si>
    <t>CPS-DTPA-FONAM-2022-042</t>
  </si>
  <si>
    <t>CARVAJAL GIL</t>
  </si>
  <si>
    <t>JOHN ALBERTO</t>
  </si>
  <si>
    <t>02A-04M-26D</t>
  </si>
  <si>
    <t>jocarvajalg@unal.edu.co</t>
  </si>
  <si>
    <t>CPS-DTPA-FONAM-2022-043</t>
  </si>
  <si>
    <t>PERDOMO URREA</t>
  </si>
  <si>
    <t>YUMBO</t>
  </si>
  <si>
    <t>04A-09M-07D</t>
  </si>
  <si>
    <t>sigdtpacifico@gmail.com</t>
  </si>
  <si>
    <t>CPS-DTPA-FONAM-2022-044</t>
  </si>
  <si>
    <t>GUERRERO</t>
  </si>
  <si>
    <t>EDER MARQUEZ</t>
  </si>
  <si>
    <t>LA TOLA</t>
  </si>
  <si>
    <t>01A-06M-13D</t>
  </si>
  <si>
    <t>elmarquez1999@gmail.com</t>
  </si>
  <si>
    <t>PNN SANQUIANGA</t>
  </si>
  <si>
    <t>BACHILLER AGROPECUARIO Y AMBIENTAL</t>
  </si>
  <si>
    <t>CPS-DTPA-FONAM-2022-045</t>
  </si>
  <si>
    <t>MOSQUERA MURILLO</t>
  </si>
  <si>
    <t>JOSE DANIEL</t>
  </si>
  <si>
    <t>00A-11M-17D</t>
  </si>
  <si>
    <t>jose01mosquera@hotmail.com</t>
  </si>
  <si>
    <t>CPS-DTPA-FONAM-2022-046</t>
  </si>
  <si>
    <t>MONTAÑO SANCHEZ</t>
  </si>
  <si>
    <t>EIDER DAVID</t>
  </si>
  <si>
    <t>02A-07M-29D</t>
  </si>
  <si>
    <t>eydercartel@gmail.com</t>
  </si>
  <si>
    <t>CPS-DTPA-FONAM-2022-047</t>
  </si>
  <si>
    <t>GARCIA URDINOLA</t>
  </si>
  <si>
    <t>05A-10M-23D</t>
  </si>
  <si>
    <t>joselio12@hotmail.com</t>
  </si>
  <si>
    <t xml:space="preserve">BIOLOGO </t>
  </si>
  <si>
    <t>CPS-DTPA-FONAM-2022-048</t>
  </si>
  <si>
    <t>REBOLLEDO SALAZAR</t>
  </si>
  <si>
    <t xml:space="preserve">EDDIE </t>
  </si>
  <si>
    <t>04A-04M-04D</t>
  </si>
  <si>
    <t>rebolledoeddie@gmail.com</t>
  </si>
  <si>
    <t>CPS-DTPA-FONAM-2022-049</t>
  </si>
  <si>
    <t>TORRES</t>
  </si>
  <si>
    <t>EDER JHOAN</t>
  </si>
  <si>
    <t>EL CHARCO</t>
  </si>
  <si>
    <t>06A-10M-02D</t>
  </si>
  <si>
    <t>ederjhtcsanquianga@gmail.com</t>
  </si>
  <si>
    <t>TECNICO EN PARTICIPACION SOCIAL Y PROMOCION SOCIAL CON ENFASIS EN TRABAJO SOCIAL Y AFROCOLOMBIANIDAD</t>
  </si>
  <si>
    <t>CPS-DTPA-FONAM-2022-050</t>
  </si>
  <si>
    <t>MOSQUERA ALBORNOZ</t>
  </si>
  <si>
    <t>VIVIAN SILENA</t>
  </si>
  <si>
    <t>00A-08M-15D</t>
  </si>
  <si>
    <t>vivianmosquera8@gmail.com</t>
  </si>
  <si>
    <t>CPS-DTPA-FONAM-2022-051</t>
  </si>
  <si>
    <t>AGUALIMPIA ORTIZ</t>
  </si>
  <si>
    <t>LEIDY JOHANA</t>
  </si>
  <si>
    <t>QUIBDO</t>
  </si>
  <si>
    <t>BAHIA SOLANO</t>
  </si>
  <si>
    <t>04A-01M-24D</t>
  </si>
  <si>
    <t>ortizleidy@outlook.com</t>
  </si>
  <si>
    <t>PNN UTRIA</t>
  </si>
  <si>
    <t>CPS-DTPA-FONAM-2022-052</t>
  </si>
  <si>
    <t>GRIJALBA SANCHEZ</t>
  </si>
  <si>
    <t>SONIA LIZETH</t>
  </si>
  <si>
    <t>00A-06M-10D</t>
  </si>
  <si>
    <t>sonia.lizeht1992@gmail.com</t>
  </si>
  <si>
    <t>CPS-DTPA-FONAM-2022-053</t>
  </si>
  <si>
    <t>GARCIA MURILLO</t>
  </si>
  <si>
    <t>HEYLER ALEXIS</t>
  </si>
  <si>
    <t>01A-03M-08D</t>
  </si>
  <si>
    <t>heyler10@gmail.com</t>
  </si>
  <si>
    <t>CPS-DTPA-FONAM-2022-054</t>
  </si>
  <si>
    <t>SANCLEMENTE NAGLES</t>
  </si>
  <si>
    <t>JOSE GUADALUPE</t>
  </si>
  <si>
    <t>03A-11M-14D</t>
  </si>
  <si>
    <t>guadalupesanclemente2@gmail.com</t>
  </si>
  <si>
    <t>CPS-DTPA-FONAM-2022-055</t>
  </si>
  <si>
    <t>TROCHEZ TROCHEZ</t>
  </si>
  <si>
    <t>LUIS EDUARD</t>
  </si>
  <si>
    <t>02A-01M-10D</t>
  </si>
  <si>
    <t>luisedduartrochez@gmail.com</t>
  </si>
  <si>
    <t>CPS-DTPA-FONAM-2022-056</t>
  </si>
  <si>
    <t>ZAMORA</t>
  </si>
  <si>
    <t>DIANA ALEXANDRA</t>
  </si>
  <si>
    <t>07A-08M-07D</t>
  </si>
  <si>
    <t>epalaparte85@gmail.com</t>
  </si>
  <si>
    <t>CPS-DTPA-FONAM-2022-057</t>
  </si>
  <si>
    <t>GAITAN</t>
  </si>
  <si>
    <t>02A-09M-23D</t>
  </si>
  <si>
    <t>luisfelipegaitanidarraga@gmail.com</t>
  </si>
  <si>
    <t>CPS-DTPA-FONAM-2022-058</t>
  </si>
  <si>
    <t>PRETEL TORRES</t>
  </si>
  <si>
    <t>JOSE ANSELMO</t>
  </si>
  <si>
    <t>10A-09M-27D</t>
  </si>
  <si>
    <t>preteltorres@hotmail.com</t>
  </si>
  <si>
    <t>CPS-DTPA-FONAM-2022-059</t>
  </si>
  <si>
    <t>HENAO ESCOBAR</t>
  </si>
  <si>
    <t>TORO</t>
  </si>
  <si>
    <t xml:space="preserve">LA UNION </t>
  </si>
  <si>
    <t>06A-07M-00D</t>
  </si>
  <si>
    <t>henaoperez98@gmail.com</t>
  </si>
  <si>
    <t xml:space="preserve">BACHILLER TECNICO ESPECIALIDAD EN CONTABILIDAD </t>
  </si>
  <si>
    <t>CPS-DTPA-FONAM-2022-060</t>
  </si>
  <si>
    <t>MENA DIAZ</t>
  </si>
  <si>
    <t>JOSE FERNELY</t>
  </si>
  <si>
    <t>NUQUI</t>
  </si>
  <si>
    <t>09A-01M-05D</t>
  </si>
  <si>
    <t>fermedy2011@hotmail.com</t>
  </si>
  <si>
    <t>BACHILLER EN TURISMO ECOLOGICO</t>
  </si>
  <si>
    <t>CPS-DTPA-FONAM-2022-061</t>
  </si>
  <si>
    <t>VALOYES VALOIS</t>
  </si>
  <si>
    <t>LANYS VANESSA</t>
  </si>
  <si>
    <t>03A-06M-20D</t>
  </si>
  <si>
    <t>lavavava2011@hotmail.com</t>
  </si>
  <si>
    <t>CPS-DTPA-FONAM-2022-062</t>
  </si>
  <si>
    <t>BERMUDEZ</t>
  </si>
  <si>
    <t>JENNIFER BRANCH</t>
  </si>
  <si>
    <t>03A-10M-10D</t>
  </si>
  <si>
    <t>jenbranchb@gmail.com</t>
  </si>
  <si>
    <t>CPS-DTPA-FONAM-2022-063</t>
  </si>
  <si>
    <t>GIL PERDONOMO</t>
  </si>
  <si>
    <t xml:space="preserve">RENE </t>
  </si>
  <si>
    <t>07A-00M-24D</t>
  </si>
  <si>
    <t>gilrene435@gmail.com</t>
  </si>
  <si>
    <t>CPS-DTPA-NACION-2022-001</t>
  </si>
  <si>
    <t>HERRERA CARDONA</t>
  </si>
  <si>
    <t>VIVIAN ALEXA</t>
  </si>
  <si>
    <t>09A-09M-15D</t>
  </si>
  <si>
    <t>vacoll@hotmail.com</t>
  </si>
  <si>
    <t>CPS-DTPA-NACION-2022-002</t>
  </si>
  <si>
    <t>HURTADO</t>
  </si>
  <si>
    <t>STEFANY FLOREZ</t>
  </si>
  <si>
    <t>04A-11M-10D</t>
  </si>
  <si>
    <t>ste-fany_14@hotmail.es</t>
  </si>
  <si>
    <t>TECNOLOGO EN GESTION DOCUMENTAL</t>
  </si>
  <si>
    <t>CPS-DTPA-NACION-2022-003</t>
  </si>
  <si>
    <t>MUÑOZ ARANA</t>
  </si>
  <si>
    <t>TECNOLOGIA EN SISTEMAS</t>
  </si>
  <si>
    <t>11A-09M-24D</t>
  </si>
  <si>
    <t>amebas56@gmail.com</t>
  </si>
  <si>
    <t>CPS-DTPA-NACION-2022-004</t>
  </si>
  <si>
    <t>MONTES ROMERO</t>
  </si>
  <si>
    <t>JULIANA ISABEL</t>
  </si>
  <si>
    <t>PUERTO ASIS</t>
  </si>
  <si>
    <t>01A-03M-10D</t>
  </si>
  <si>
    <t>julianaisabel.montes@gmail.com</t>
  </si>
  <si>
    <t>CPS-DTPA-NACION-2022-005</t>
  </si>
  <si>
    <t>RIVERO MORALES</t>
  </si>
  <si>
    <t xml:space="preserve">JESIKA </t>
  </si>
  <si>
    <t>SAN ANDRES ISLA</t>
  </si>
  <si>
    <t>03A-08M-23D</t>
  </si>
  <si>
    <t>jesika.rivero24@gmail.com</t>
  </si>
  <si>
    <t xml:space="preserve">INGENIERA AMBIENTAL </t>
  </si>
  <si>
    <t>CPS-DTPA-NACION-2022-006</t>
  </si>
  <si>
    <t>AGUILAR SALDAÑA</t>
  </si>
  <si>
    <t xml:space="preserve">JAIME </t>
  </si>
  <si>
    <t>05A-03M-22D</t>
  </si>
  <si>
    <t xml:space="preserve">JAIMEAGUILAR.SALDANA@GMAIL.COM
</t>
  </si>
  <si>
    <t>PNN LOS KATIOS</t>
  </si>
  <si>
    <t>TECNOLOGO EN CONTABILIDAD Y FINANZAS</t>
  </si>
  <si>
    <t>CPS-DTPA-NACION-2022-007</t>
  </si>
  <si>
    <t>FRANCO CASTAÑO</t>
  </si>
  <si>
    <t>LEIDY YESENIA</t>
  </si>
  <si>
    <t>06A-09M-19D</t>
  </si>
  <si>
    <t>LYFRANCO39@HOTMAIL.COM</t>
  </si>
  <si>
    <t>TECNOLOGO EN GESTION DE LA PRODUCCION INDUSTRIAL</t>
  </si>
  <si>
    <t>CPS-DTPA-NACION-2022-008</t>
  </si>
  <si>
    <t>GIRALDO ARANGO</t>
  </si>
  <si>
    <t>FELIPE ALEJANDRO</t>
  </si>
  <si>
    <t>04A-05M-27D</t>
  </si>
  <si>
    <t>felipegiraldo2008@hotmail.com</t>
  </si>
  <si>
    <t>ADMINISTRADOR DE NEGOCIOS</t>
  </si>
  <si>
    <t>CPS-DTPA-NACION-2022-009</t>
  </si>
  <si>
    <t>HENRY DANIEL</t>
  </si>
  <si>
    <t>04A-00M-34D</t>
  </si>
  <si>
    <t>daniellnaranjo77@gmail.com</t>
  </si>
  <si>
    <t>PNN GORGONA</t>
  </si>
  <si>
    <t>TECNICO EN ASESORIA COMERCIAL Y OPERACIONES DE ENTIDADES FINANCIERAS</t>
  </si>
  <si>
    <t>CPS-DTPA-NACION-2022-010</t>
  </si>
  <si>
    <t>VALENCIA RIASCOS</t>
  </si>
  <si>
    <t>BRIGITTE DAYANA</t>
  </si>
  <si>
    <t>01A-01M-29D</t>
  </si>
  <si>
    <t>brigittedayanav@gmail.com</t>
  </si>
  <si>
    <t xml:space="preserve">BACHILLER ACADEMICO CON PROFUNDIZACION EN EL CAMPO PEDAGÓGICO </t>
  </si>
  <si>
    <t>CPS-DTPA-NACION-2022-011</t>
  </si>
  <si>
    <t>NUÑEZ PEÑA</t>
  </si>
  <si>
    <t>JOHANA GERALDINNE</t>
  </si>
  <si>
    <t>geraldinnenunez2014@gmail.com</t>
  </si>
  <si>
    <t>CPS-DTPA-NACION-2022-012</t>
  </si>
  <si>
    <t>URQUIJO</t>
  </si>
  <si>
    <t>CACHIRA</t>
  </si>
  <si>
    <t>04A-01M-09D</t>
  </si>
  <si>
    <t>lacaurmo@hotmail.com</t>
  </si>
  <si>
    <t>CPS-DTPA-NACION-2022-013</t>
  </si>
  <si>
    <t>ZAMBRANO</t>
  </si>
  <si>
    <t xml:space="preserve">JAINER </t>
  </si>
  <si>
    <t>MORALES</t>
  </si>
  <si>
    <t>02A-07M-07D</t>
  </si>
  <si>
    <t>rjazambrano878@gmail.com</t>
  </si>
  <si>
    <t>TECNICO PRACTICO AGROPECUARIO</t>
  </si>
  <si>
    <t>CPS-DTPA-NACION-2022-014</t>
  </si>
  <si>
    <t>MOYA MARTINEZ</t>
  </si>
  <si>
    <t>GLORIA ESTELA</t>
  </si>
  <si>
    <t>04A-03M-18D</t>
  </si>
  <si>
    <t>jadesmayacabarca@gmail.com</t>
  </si>
  <si>
    <t xml:space="preserve">BACHILLER TECNICO AGROPECUARIO </t>
  </si>
  <si>
    <t>CPS-DTPA-NACION-2022-015</t>
  </si>
  <si>
    <t>MAYA GIRON</t>
  </si>
  <si>
    <t>07A-00M-17D</t>
  </si>
  <si>
    <t>mayoda0905@gmail.com</t>
  </si>
  <si>
    <t>CPS-DTPA-NACION-2022-016</t>
  </si>
  <si>
    <t>VARELA PALOMEQUE</t>
  </si>
  <si>
    <t>WILSON ENRIQUE</t>
  </si>
  <si>
    <t>04A-11M-28D</t>
  </si>
  <si>
    <t>wvarelapalomeque@gmail.com</t>
  </si>
  <si>
    <t>TECNOLOGO AGROFORESTAL</t>
  </si>
  <si>
    <t>CPS-DTPA-NACION-2022-017</t>
  </si>
  <si>
    <t>CUESTA CORDOBA</t>
  </si>
  <si>
    <t xml:space="preserve">HEYLER </t>
  </si>
  <si>
    <t>UNGUIA</t>
  </si>
  <si>
    <t>09A-06M-04D</t>
  </si>
  <si>
    <t>heylercuesta@gmail.com</t>
  </si>
  <si>
    <t>CPS-DTPA-NACION-2022-018</t>
  </si>
  <si>
    <t>ECHEVERRY RAMIREZ</t>
  </si>
  <si>
    <t>03A-08M-18D</t>
  </si>
  <si>
    <t>andreko1024@gmail.com</t>
  </si>
  <si>
    <t>TECNOLOGO EN ENTRENAMIENTO DEPORTIVO</t>
  </si>
  <si>
    <t>CPS-DTPA-NACION-2022-019</t>
  </si>
  <si>
    <t>CORDOBA BORJA</t>
  </si>
  <si>
    <t xml:space="preserve">MARIBEL </t>
  </si>
  <si>
    <t>02A-02M-27D</t>
  </si>
  <si>
    <t>maricorbor1973@gmail.com</t>
  </si>
  <si>
    <t>CPS-DTPA-NACION-2022-020</t>
  </si>
  <si>
    <t>PINO ANGULO</t>
  </si>
  <si>
    <t xml:space="preserve">ALEXANDER </t>
  </si>
  <si>
    <t>02A-05M-05D</t>
  </si>
  <si>
    <t>apinoangulo@gmail.com</t>
  </si>
  <si>
    <t>CPS-DTPA-NACION-2022-021</t>
  </si>
  <si>
    <t>VICTORIA GIRALDO</t>
  </si>
  <si>
    <t>YEYMMY LEANY</t>
  </si>
  <si>
    <t>02A-03M-07D</t>
  </si>
  <si>
    <t>jamundicgs.yeimmyvictoria@gmail.com</t>
  </si>
  <si>
    <t>CPS-DTPA-NACION-2022-022</t>
  </si>
  <si>
    <t>GUAZAQUILLO MORA</t>
  </si>
  <si>
    <t>ANDREA MARCELA</t>
  </si>
  <si>
    <t>01A-09M-27D</t>
  </si>
  <si>
    <t>andreamguazaquillo@gmail.com</t>
  </si>
  <si>
    <t>TECNICO EN OPERACION DE ALOJAMIENTOS RURALES</t>
  </si>
  <si>
    <t>CPS-DTPA-NACION-2022-023</t>
  </si>
  <si>
    <t>URBANO MUÑOZ</t>
  </si>
  <si>
    <t>CLAUDIA VIVIANA</t>
  </si>
  <si>
    <t>SAN PABLO</t>
  </si>
  <si>
    <t>14A-00M-00D</t>
  </si>
  <si>
    <t>vianaurbano18@gmail.com</t>
  </si>
  <si>
    <t>CPS-DTPA-NACION-2022-024</t>
  </si>
  <si>
    <t>CHOCHO WACORIZO</t>
  </si>
  <si>
    <t xml:space="preserve">ARNOVIO </t>
  </si>
  <si>
    <t>02A-00M-10D</t>
  </si>
  <si>
    <t>arnoviojunp@gmail.com</t>
  </si>
  <si>
    <t>CPS-DTPA-NACION-2022-025</t>
  </si>
  <si>
    <t>DIAZ CAICEDO</t>
  </si>
  <si>
    <t>JESUS ARBEY</t>
  </si>
  <si>
    <t>04A-01M-25D</t>
  </si>
  <si>
    <t>ARBEYFELIPE0205@GMAIL.COM</t>
  </si>
  <si>
    <t>TECNICO PROFESIONAL EN MANEJO Y APROVECHAMIENTO DE BOSQUES</t>
  </si>
  <si>
    <t>CPS-DTPA-NACION-2022-026</t>
  </si>
  <si>
    <t>CUSPIAN MORALES</t>
  </si>
  <si>
    <t>DELIA MARIBEL</t>
  </si>
  <si>
    <t>MIRANDA</t>
  </si>
  <si>
    <t>00A-08M-00D</t>
  </si>
  <si>
    <t>maribelcuspin07@gmail.com</t>
  </si>
  <si>
    <t>CPS-DTPA-NACION-2022-027</t>
  </si>
  <si>
    <t>PECHENE HUILA</t>
  </si>
  <si>
    <t>HUVER ARLEY</t>
  </si>
  <si>
    <t>05A-07M-01D</t>
  </si>
  <si>
    <t>huilapechene@gmail.com</t>
  </si>
  <si>
    <t>CPS-DTPA-NACION-2022-028</t>
  </si>
  <si>
    <t>MARTINEZ VALENCIA</t>
  </si>
  <si>
    <t>ASTRITH YOELA</t>
  </si>
  <si>
    <t>01A-08M-12D</t>
  </si>
  <si>
    <t>asyomava999@gmail.com</t>
  </si>
  <si>
    <t>CPS-DTPA-NACION-2022-029</t>
  </si>
  <si>
    <t>GUTIERREZ RAMIREZ</t>
  </si>
  <si>
    <t>02A-01M-00D</t>
  </si>
  <si>
    <t>ferneyg473@gmail.com</t>
  </si>
  <si>
    <t>CPS-DTPA-NACION-2022-030</t>
  </si>
  <si>
    <t>LOZANO OSORIO</t>
  </si>
  <si>
    <t xml:space="preserve">RODRIGO </t>
  </si>
  <si>
    <t>03A-03M-01D</t>
  </si>
  <si>
    <t>rodrigo890710@gmail.com</t>
  </si>
  <si>
    <t>CPS-DTPA-NACION-2022-031</t>
  </si>
  <si>
    <t>MENA PEREZ</t>
  </si>
  <si>
    <t xml:space="preserve">CLAISON </t>
  </si>
  <si>
    <t>10A-02M-22D</t>
  </si>
  <si>
    <t>claisonmperez@gmail.com</t>
  </si>
  <si>
    <t>CPS-DTPA-NACION-2022-032</t>
  </si>
  <si>
    <t>PALACIO AYALA</t>
  </si>
  <si>
    <t xml:space="preserve">KATERINE </t>
  </si>
  <si>
    <t>06A-09M-15D</t>
  </si>
  <si>
    <t>katep.1024@gmail.com</t>
  </si>
  <si>
    <t>CPS-DTPA-NACION-2022-033</t>
  </si>
  <si>
    <t>CARDONA GIRALDO</t>
  </si>
  <si>
    <t>LIZETH TATIANA</t>
  </si>
  <si>
    <t>06A-06M-00D</t>
  </si>
  <si>
    <t>lizeth1848@hotmail.com</t>
  </si>
  <si>
    <t>PROFESIONAL EN TURISMO</t>
  </si>
  <si>
    <t>CPS-DTPA-NACION-2022-034</t>
  </si>
  <si>
    <t>SARMIENTO VELÁSQUEZ</t>
  </si>
  <si>
    <t xml:space="preserve">CAROLINA </t>
  </si>
  <si>
    <t>02A-00M-00D</t>
  </si>
  <si>
    <t>carosave@hotmail.com</t>
  </si>
  <si>
    <t>CPS-DTPA-NACION-2022-035</t>
  </si>
  <si>
    <t>MURILLO PENAGOS</t>
  </si>
  <si>
    <t>dianadymurillo@gmail.com</t>
  </si>
  <si>
    <t>CPS-DTPA-NACION-2022-036</t>
  </si>
  <si>
    <t>MONSALVE</t>
  </si>
  <si>
    <t>LINA MARCELA</t>
  </si>
  <si>
    <t>mar.c.monsalve19@gmail.com</t>
  </si>
  <si>
    <t xml:space="preserve">PINILLA CESPEDES </t>
  </si>
  <si>
    <t>HARLENSON</t>
  </si>
  <si>
    <t>harlenson9@gmail.com</t>
  </si>
  <si>
    <t>CPS-DTPA-NACION-2022-037</t>
  </si>
  <si>
    <t>ANACONA HERNANDEZ</t>
  </si>
  <si>
    <t>EDUAR YOBANY</t>
  </si>
  <si>
    <t>SAN ANGUSTIN</t>
  </si>
  <si>
    <t>04A-04M-02D</t>
  </si>
  <si>
    <t>edanher88@hotmail.com</t>
  </si>
  <si>
    <t>CPS-DTPA-NACION-2022-038</t>
  </si>
  <si>
    <t>CARDONA BOTERO</t>
  </si>
  <si>
    <t>VICTORIA EUGENIA</t>
  </si>
  <si>
    <t>PORGRADO</t>
  </si>
  <si>
    <t>04A-02M-00D</t>
  </si>
  <si>
    <t>victoriaecardonab@gmail.com</t>
  </si>
  <si>
    <t xml:space="preserve">BIOLOGA   </t>
  </si>
  <si>
    <t>CPS-DTPA-NACION-2022-039</t>
  </si>
  <si>
    <t>IBARBO PERLAZA</t>
  </si>
  <si>
    <t>JHON ANTON</t>
  </si>
  <si>
    <t>jhonanton.20@gmail.com</t>
  </si>
  <si>
    <t xml:space="preserve">SOCIOLOGO </t>
  </si>
  <si>
    <t>CPS-DTPA-NACION-2022-040</t>
  </si>
  <si>
    <t>CORTES QUIÑONES</t>
  </si>
  <si>
    <t>JAIME RODOLFO</t>
  </si>
  <si>
    <t>04A-02M-29D</t>
  </si>
  <si>
    <t xml:space="preserve">RODHOLPHO321@GMAIL.COM
</t>
  </si>
  <si>
    <t>DNMI CABO MANGLARES</t>
  </si>
  <si>
    <t>CPS-DTPA-NACION-2022-041</t>
  </si>
  <si>
    <t>RENGIFO PAREDES</t>
  </si>
  <si>
    <t>00A-08M-10D</t>
  </si>
  <si>
    <t>albertorp574@gmail.com</t>
  </si>
  <si>
    <t>CPS-DTPA-NACION-2022-042</t>
  </si>
  <si>
    <t>LÓPEZ LÓPEZ</t>
  </si>
  <si>
    <t>HONDA</t>
  </si>
  <si>
    <t>10A-08M-00D</t>
  </si>
  <si>
    <t>ingforestalferlopez@yahoo.es</t>
  </si>
  <si>
    <t>CPS-DTPA-NACION-2022-043</t>
  </si>
  <si>
    <t>ANGULO GARCÍA</t>
  </si>
  <si>
    <t>MARIA ALIX</t>
  </si>
  <si>
    <t>BASICA SECUNDARIA</t>
  </si>
  <si>
    <t>02A-05M-15D</t>
  </si>
  <si>
    <t>alixmaria.angulo67@gmail.com</t>
  </si>
  <si>
    <t>CPS-DTPA-NACION-2022-044</t>
  </si>
  <si>
    <t>CORTES IBARBO</t>
  </si>
  <si>
    <t xml:space="preserve">JAUIN </t>
  </si>
  <si>
    <t>01A-07M-22D</t>
  </si>
  <si>
    <t>jacorwin@hotmail.com</t>
  </si>
  <si>
    <t>CPS-DTPA-NACION-2022-045</t>
  </si>
  <si>
    <t>CASTRILLON</t>
  </si>
  <si>
    <t>03A-06M-28D</t>
  </si>
  <si>
    <t>jcastrillon18@gmail.com</t>
  </si>
  <si>
    <t>CPS-DTPA-NACION-2022-046</t>
  </si>
  <si>
    <t>GARCES MINA</t>
  </si>
  <si>
    <t>00A-11M-27D</t>
  </si>
  <si>
    <t>victoralfonsogarces78@gmail.com</t>
  </si>
  <si>
    <t xml:space="preserve">BACHILLER TECNICO CON ENFASIS EN AGROPECUARIA </t>
  </si>
  <si>
    <t>CPS-DTPA-NACION-2022-047</t>
  </si>
  <si>
    <t>HUETIO BOJORGE</t>
  </si>
  <si>
    <t>EINAR ALVEIRO</t>
  </si>
  <si>
    <t xml:space="preserve"> BACHILLER</t>
  </si>
  <si>
    <t>01A-09M-23D</t>
  </si>
  <si>
    <t>einarhuetiobojorge1995@gmail.com</t>
  </si>
  <si>
    <t xml:space="preserve">BACHILLER ACADEMICO </t>
  </si>
  <si>
    <t>CPS-DTPA-NACION-2022-048</t>
  </si>
  <si>
    <t>LANDAZURI MALABA</t>
  </si>
  <si>
    <t>BRAYAN ANDRES</t>
  </si>
  <si>
    <t>01A-10M-23D</t>
  </si>
  <si>
    <t>BRAYANLANDAZURI434@GMAIL.COM</t>
  </si>
  <si>
    <t>CPS-DTPA-NACION-2022-049</t>
  </si>
  <si>
    <t>GARRIDO</t>
  </si>
  <si>
    <t>02A-03M-27D</t>
  </si>
  <si>
    <t>enrriquegarrido8@gmail.com</t>
  </si>
  <si>
    <t>CPS-DTPA-NACION-2022-050</t>
  </si>
  <si>
    <t>DE LOS RIOS</t>
  </si>
  <si>
    <t>00A-07M-01D</t>
  </si>
  <si>
    <t>andresdlrc@gmail.com</t>
  </si>
  <si>
    <t>BACHILLER TECNICO ESPECIALIDAD INDUSTRIA</t>
  </si>
  <si>
    <t>CPS-DTPA-NACION-2022-051</t>
  </si>
  <si>
    <t>CONDE BANUVI</t>
  </si>
  <si>
    <t xml:space="preserve">ELVIN </t>
  </si>
  <si>
    <t>01A-04M-00D</t>
  </si>
  <si>
    <t>condebelvin89@gmail.com</t>
  </si>
  <si>
    <t>CPS-DTPA-NACION-2022-052</t>
  </si>
  <si>
    <t>RINCON CARVAJAL</t>
  </si>
  <si>
    <t>00A-07M-00D</t>
  </si>
  <si>
    <t>angelikarincon9@gmail.com</t>
  </si>
  <si>
    <t>TECNICO EN SISTEMAS AGROPECUARIOS ECOLÓGICOS</t>
  </si>
  <si>
    <t>CPS-DTPA-NACION-2022-053</t>
  </si>
  <si>
    <t>MONTAÑO OROBIO</t>
  </si>
  <si>
    <t>LUZ CARINE</t>
  </si>
  <si>
    <t>SANTA BARBARA</t>
  </si>
  <si>
    <t>01A-07M-08D</t>
  </si>
  <si>
    <t xml:space="preserve"> luzcarine1997@gmail.com</t>
  </si>
  <si>
    <t>CPS-DTPA-NACION-2022-054</t>
  </si>
  <si>
    <t>BARRIGON DOGIRAMA</t>
  </si>
  <si>
    <t xml:space="preserve">JUAN </t>
  </si>
  <si>
    <t>01A-03M-13D</t>
  </si>
  <si>
    <t xml:space="preserve">Jnbarrigon1077@gmail.com
</t>
  </si>
  <si>
    <t>BACHILLER AGRICOLA</t>
  </si>
  <si>
    <t>CPS-DTPA-NACION-2022-055</t>
  </si>
  <si>
    <t>GRUESO ANCHICO</t>
  </si>
  <si>
    <t xml:space="preserve">JULIO </t>
  </si>
  <si>
    <t>05A-02M-27D</t>
  </si>
  <si>
    <t>juliogrueso76@gmail.com</t>
  </si>
  <si>
    <t>CPS-DTPA-NACION-2022-056</t>
  </si>
  <si>
    <t>AVELLA MEDINA</t>
  </si>
  <si>
    <t>04A-05M-06D</t>
  </si>
  <si>
    <t>camilo.abella@hotmail.com</t>
  </si>
  <si>
    <t>CPS-DTPA-NACION-2022-057</t>
  </si>
  <si>
    <t>RUIZ AGUIÑO</t>
  </si>
  <si>
    <t>DIEGO ALONSO</t>
  </si>
  <si>
    <t>01A-10M-15D</t>
  </si>
  <si>
    <t>forlan2092@gmail.com</t>
  </si>
  <si>
    <t>CPS-DTPA-NACION-2022-058</t>
  </si>
  <si>
    <t>DORITAMA</t>
  </si>
  <si>
    <t>JAIRAN TAPI</t>
  </si>
  <si>
    <t>ALTO BAUDO</t>
  </si>
  <si>
    <t>01A-00M-00D</t>
  </si>
  <si>
    <t>jairantapi1133@gmail.com</t>
  </si>
  <si>
    <t>BACHILLER ACADEMICO CON ENFASIS EN AGROAMBIENTAL</t>
  </si>
  <si>
    <t>CPS-DTPA-NACION-2022-059</t>
  </si>
  <si>
    <t>CUENU PERLAZA</t>
  </si>
  <si>
    <t>JUAN ANSELMO</t>
  </si>
  <si>
    <t>06A-05M-14D</t>
  </si>
  <si>
    <t>gorgona@parquesnacionales.gov.co</t>
  </si>
  <si>
    <t>CPS-DTPA-NACION-2022-060</t>
  </si>
  <si>
    <t>PAREDES MINA</t>
  </si>
  <si>
    <t xml:space="preserve">FELIBERTO </t>
  </si>
  <si>
    <t>00A-11M-00D</t>
  </si>
  <si>
    <t>paredesminafeliberto@gmail.com</t>
  </si>
  <si>
    <t>CPS-DTPA-NACION-2022-061</t>
  </si>
  <si>
    <t>MIDEROS SALAZAR</t>
  </si>
  <si>
    <t xml:space="preserve">DARWIN </t>
  </si>
  <si>
    <t>01A-09M-29D</t>
  </si>
  <si>
    <t>miderossalazardaewin@gmail.com</t>
  </si>
  <si>
    <t>CPS-DTPA-NACION-2022-062</t>
  </si>
  <si>
    <t>PALACIOS RAMIREZ</t>
  </si>
  <si>
    <t>ROSA ANGELINA</t>
  </si>
  <si>
    <t>00A-08M-09D</t>
  </si>
  <si>
    <t>rousepm676@gmail.com</t>
  </si>
  <si>
    <t>CPS-DTPA-NACION-2022-063</t>
  </si>
  <si>
    <t>ANCHICO</t>
  </si>
  <si>
    <t>ROSANA CAROLINA</t>
  </si>
  <si>
    <t>01A-03M-15D</t>
  </si>
  <si>
    <t>rosanaanchico@gmail.com</t>
  </si>
  <si>
    <t>CPS-DTPA-NACION-2022-064</t>
  </si>
  <si>
    <t>MURILLO GOMEZ</t>
  </si>
  <si>
    <t xml:space="preserve">SAMUEL </t>
  </si>
  <si>
    <t>Samurillo2022@gmail.com</t>
  </si>
  <si>
    <t>CPS-DTPA-NACION-2022-065</t>
  </si>
  <si>
    <t>PAYAN LANDAZURI</t>
  </si>
  <si>
    <t xml:space="preserve">LILIANA </t>
  </si>
  <si>
    <t>03A-02M-10D</t>
  </si>
  <si>
    <t>LPAYAN1989@HOTMAIL.COM</t>
  </si>
  <si>
    <t>CPS-DTPA-NACION-2022-066</t>
  </si>
  <si>
    <t>RAMOS QUIÑONES.</t>
  </si>
  <si>
    <t>ISLENA BEATRIZ</t>
  </si>
  <si>
    <t>08A-02M-15D</t>
  </si>
  <si>
    <t>ISLENARAMOS2014@GMAIL.COM</t>
  </si>
  <si>
    <t>TECNICO PROFESIONAL EN CONTABILIDAD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</si>
</sst>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
    <numFmt numFmtId="166" formatCode="d/m/yyyy"/>
    <numFmt numFmtId="167" formatCode="[$ $]#,##0"/>
  </numFmts>
  <fonts count="30">
    <font>
      <sz val="10"/>
      <color rgb="FF000000"/>
      <name val="Arial"/>
      <family val="2"/>
    </font>
    <font>
      <sz val="10"/>
      <color rgb="FF000000"/>
      <name val="Arial"/>
      <family val="2"/>
    </font>
    <font>
      <sz val="10"/>
      <name val="Arial"/>
      <family val="2"/>
    </font>
    <font>
      <b/>
      <sz val="10"/>
      <name val="Arial"/>
      <family val="2"/>
    </font>
    <font>
      <u/>
      <sz val="10"/>
      <color rgb="FF1155CC"/>
      <name val="Arial"/>
      <family val="2"/>
    </font>
    <font>
      <sz val="11"/>
      <color rgb="FF000000"/>
      <name val="Arial"/>
      <family val="2"/>
    </font>
    <font>
      <sz val="11"/>
      <color rgb="FFFFFF99"/>
      <name val="Calibri"/>
      <family val="2"/>
    </font>
    <font>
      <b/>
      <sz val="11"/>
      <color rgb="FFFFFF99"/>
      <name val="Calibri"/>
      <family val="2"/>
    </font>
    <font>
      <sz val="7"/>
      <name val="Arial"/>
      <family val="2"/>
    </font>
    <font>
      <sz val="10"/>
      <name val="Arial"/>
      <family val="2"/>
    </font>
    <font>
      <sz val="10"/>
      <color rgb="FF000000"/>
      <name val="Arial"/>
      <family val="2"/>
    </font>
    <font>
      <sz val="11"/>
      <color rgb="FF000000"/>
      <name val="Calibri"/>
      <family val="2"/>
    </font>
    <font>
      <sz val="11"/>
      <color rgb="FF000000"/>
      <name val="Arial"/>
      <family val="2"/>
    </font>
    <font>
      <u/>
      <sz val="11"/>
      <color rgb="FF0563C1"/>
      <name val="Calibri"/>
      <family val="2"/>
    </font>
    <font>
      <b/>
      <sz val="10"/>
      <name val="Arial"/>
      <family val="2"/>
    </font>
    <font>
      <sz val="11"/>
      <color rgb="FF000000"/>
      <name val="&quot;Arial Narrow&quot;"/>
    </font>
    <font>
      <sz val="12"/>
      <color rgb="FF000000"/>
      <name val="&quot;Arial Narrow&quot;"/>
    </font>
    <font>
      <sz val="12"/>
      <color rgb="FF000000"/>
      <name val="Calibri"/>
      <family val="2"/>
    </font>
    <font>
      <sz val="12"/>
      <color rgb="FF000000"/>
      <name val="&quot;Times New Roman&quot;"/>
    </font>
    <font>
      <sz val="11"/>
      <name val="Calibri"/>
      <family val="2"/>
    </font>
    <font>
      <sz val="10"/>
      <color rgb="FF000000"/>
      <name val="Calibri"/>
      <family val="2"/>
    </font>
    <font>
      <u/>
      <sz val="11"/>
      <color rgb="FF0000FF"/>
      <name val="Calibri"/>
      <family val="2"/>
    </font>
    <font>
      <u/>
      <sz val="11"/>
      <color rgb="FF000000"/>
      <name val="Calibri"/>
      <family val="2"/>
    </font>
    <font>
      <u/>
      <sz val="10"/>
      <color rgb="FF000000"/>
      <name val="Calibri"/>
      <family val="2"/>
    </font>
    <font>
      <sz val="11"/>
      <color rgb="FF000000"/>
      <name val="Arial Narrow"/>
      <family val="2"/>
    </font>
    <font>
      <sz val="10"/>
      <color theme="1"/>
      <name val="Arial Narrow"/>
      <family val="2"/>
    </font>
    <font>
      <sz val="10"/>
      <name val="Arial"/>
    </font>
    <font>
      <sz val="7"/>
      <name val="Arial"/>
    </font>
    <font>
      <sz val="10"/>
      <color rgb="FF000000"/>
      <name val="Arial"/>
    </font>
    <font>
      <sz val="10"/>
      <color rgb="FF000000"/>
      <name val="Roboto"/>
    </font>
  </fonts>
  <fills count="16">
    <fill>
      <patternFill patternType="none"/>
    </fill>
    <fill>
      <patternFill patternType="gray125"/>
    </fill>
    <fill>
      <patternFill patternType="solid">
        <fgColor rgb="FFB6D7A8"/>
        <bgColor rgb="FFB6D7A8"/>
      </patternFill>
    </fill>
    <fill>
      <patternFill patternType="solid">
        <fgColor rgb="FFF3F3F3"/>
        <bgColor rgb="FFF3F3F3"/>
      </patternFill>
    </fill>
    <fill>
      <patternFill patternType="solid">
        <fgColor rgb="FFBFE070"/>
        <bgColor rgb="FFBFE070"/>
      </patternFill>
    </fill>
    <fill>
      <patternFill patternType="solid">
        <fgColor rgb="FFA8D08D"/>
        <bgColor rgb="FFA8D08D"/>
      </patternFill>
    </fill>
    <fill>
      <patternFill patternType="solid">
        <fgColor rgb="FFD9EAD3"/>
        <bgColor rgb="FFD9EAD3"/>
      </patternFill>
    </fill>
    <fill>
      <patternFill patternType="solid">
        <fgColor rgb="FFFFFF00"/>
        <bgColor rgb="FFFFFF00"/>
      </patternFill>
    </fill>
    <fill>
      <patternFill patternType="solid">
        <fgColor rgb="FFFF9900"/>
        <bgColor rgb="FFFF9900"/>
      </patternFill>
    </fill>
    <fill>
      <patternFill patternType="solid">
        <fgColor rgb="FFF9CB9C"/>
        <bgColor rgb="FFF9CB9C"/>
      </patternFill>
    </fill>
    <fill>
      <patternFill patternType="solid">
        <fgColor rgb="FF4A86E8"/>
        <bgColor rgb="FF4A86E8"/>
      </patternFill>
    </fill>
    <fill>
      <patternFill patternType="solid">
        <fgColor rgb="FF366092"/>
        <bgColor rgb="FF366092"/>
      </patternFill>
    </fill>
    <fill>
      <patternFill patternType="solid">
        <fgColor rgb="FFFFFF00"/>
        <bgColor rgb="FFD9EAD3"/>
      </patternFill>
    </fill>
    <fill>
      <patternFill patternType="solid">
        <fgColor rgb="FFCCCCCC"/>
        <bgColor rgb="FFCCCCCC"/>
      </patternFill>
    </fill>
    <fill>
      <patternFill patternType="solid">
        <fgColor rgb="FFFFFFFF"/>
        <bgColor rgb="FFFFFFFF"/>
      </patternFill>
    </fill>
    <fill>
      <patternFill patternType="solid">
        <fgColor rgb="FFFF0000"/>
        <bgColor rgb="FFFF0000"/>
      </patternFill>
    </fill>
  </fills>
  <borders count="6">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48">
    <xf numFmtId="0" fontId="0" fillId="0" borderId="0" xfId="0"/>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2" fillId="0" borderId="0" xfId="0" applyFont="1"/>
    <xf numFmtId="0" fontId="2" fillId="2" borderId="0" xfId="0" applyFont="1" applyFill="1"/>
    <xf numFmtId="0" fontId="2" fillId="3" borderId="0" xfId="0" applyFont="1" applyFill="1"/>
    <xf numFmtId="165" fontId="2" fillId="3" borderId="0" xfId="0" applyNumberFormat="1" applyFont="1" applyFill="1"/>
    <xf numFmtId="0" fontId="2" fillId="4" borderId="0" xfId="0" applyFont="1" applyFill="1" applyAlignment="1">
      <alignment horizontal="center"/>
    </xf>
    <xf numFmtId="0" fontId="2" fillId="5" borderId="0" xfId="0" applyFont="1" applyFill="1"/>
    <xf numFmtId="14" fontId="2" fillId="4" borderId="0" xfId="0" applyNumberFormat="1" applyFont="1" applyFill="1" applyAlignment="1">
      <alignment horizontal="right"/>
    </xf>
    <xf numFmtId="3" fontId="2" fillId="3" borderId="0" xfId="0" applyNumberFormat="1" applyFont="1" applyFill="1"/>
    <xf numFmtId="0" fontId="2" fillId="6" borderId="0" xfId="0" applyFont="1" applyFill="1"/>
    <xf numFmtId="0" fontId="2" fillId="4" borderId="0" xfId="0" applyFont="1" applyFill="1"/>
    <xf numFmtId="166" fontId="2" fillId="4" borderId="0" xfId="0" applyNumberFormat="1" applyFont="1" applyFill="1" applyAlignment="1">
      <alignment horizontal="right"/>
    </xf>
    <xf numFmtId="0" fontId="2" fillId="4" borderId="0" xfId="0" applyFont="1" applyFill="1" applyAlignment="1">
      <alignment horizontal="left"/>
    </xf>
    <xf numFmtId="0" fontId="1" fillId="5" borderId="0" xfId="0" applyFont="1" applyFill="1"/>
    <xf numFmtId="0" fontId="1" fillId="4" borderId="0" xfId="0" applyFont="1" applyFill="1"/>
    <xf numFmtId="0" fontId="1" fillId="4" borderId="0" xfId="0" applyFont="1" applyFill="1" applyAlignment="1">
      <alignment horizontal="center"/>
    </xf>
    <xf numFmtId="0" fontId="1" fillId="4" borderId="0" xfId="0" applyFont="1" applyFill="1" applyAlignment="1">
      <alignment horizontal="left"/>
    </xf>
    <xf numFmtId="14" fontId="1" fillId="4" borderId="0" xfId="0" applyNumberFormat="1" applyFont="1" applyFill="1" applyAlignment="1">
      <alignment horizontal="right"/>
    </xf>
    <xf numFmtId="14" fontId="2" fillId="0" borderId="0" xfId="0" applyNumberFormat="1" applyFont="1" applyAlignment="1">
      <alignment horizontal="right"/>
    </xf>
    <xf numFmtId="0" fontId="3" fillId="0" borderId="0" xfId="0" applyFont="1"/>
    <xf numFmtId="0" fontId="3" fillId="2" borderId="0" xfId="0" applyFont="1" applyFill="1"/>
    <xf numFmtId="0" fontId="3" fillId="0" borderId="0" xfId="0" applyFont="1" applyAlignment="1">
      <alignment horizontal="center"/>
    </xf>
    <xf numFmtId="0" fontId="3" fillId="0" borderId="0" xfId="0" applyFont="1" applyAlignment="1">
      <alignment horizontal="left"/>
    </xf>
    <xf numFmtId="0" fontId="3" fillId="3" borderId="0" xfId="0" applyFont="1" applyFill="1"/>
    <xf numFmtId="165" fontId="3" fillId="3" borderId="0" xfId="0" applyNumberFormat="1" applyFont="1" applyFill="1"/>
    <xf numFmtId="0" fontId="3" fillId="4" borderId="0" xfId="0" applyFont="1" applyFill="1" applyAlignment="1">
      <alignment horizontal="center"/>
    </xf>
    <xf numFmtId="0" fontId="3" fillId="4" borderId="0" xfId="0" applyFont="1" applyFill="1" applyAlignment="1">
      <alignment horizontal="left"/>
    </xf>
    <xf numFmtId="14" fontId="3" fillId="4" borderId="0" xfId="0" applyNumberFormat="1" applyFont="1" applyFill="1" applyAlignment="1">
      <alignment horizontal="right"/>
    </xf>
    <xf numFmtId="0" fontId="3" fillId="5" borderId="0" xfId="0" applyFont="1" applyFill="1"/>
    <xf numFmtId="3" fontId="3" fillId="3" borderId="0" xfId="0" applyNumberFormat="1" applyFont="1" applyFill="1"/>
    <xf numFmtId="0" fontId="3" fillId="6" borderId="0" xfId="0" applyFont="1" applyFill="1"/>
    <xf numFmtId="0" fontId="2" fillId="4" borderId="0" xfId="0" applyFont="1" applyFill="1" applyAlignment="1">
      <alignment horizontal="right"/>
    </xf>
    <xf numFmtId="14" fontId="2" fillId="4" borderId="0" xfId="0" applyNumberFormat="1" applyFont="1" applyFill="1"/>
    <xf numFmtId="166" fontId="2" fillId="4" borderId="0" xfId="0" applyNumberFormat="1" applyFont="1" applyFill="1"/>
    <xf numFmtId="0" fontId="2" fillId="7" borderId="0" xfId="0" applyFont="1" applyFill="1" applyAlignment="1">
      <alignment horizontal="center"/>
    </xf>
    <xf numFmtId="0" fontId="1" fillId="4" borderId="0" xfId="0" applyFont="1" applyFill="1" applyAlignment="1">
      <alignment horizontal="right"/>
    </xf>
    <xf numFmtId="0" fontId="1" fillId="0" borderId="0" xfId="0" applyFont="1"/>
    <xf numFmtId="0" fontId="2" fillId="5" borderId="0" xfId="0" applyFont="1" applyFill="1" applyAlignment="1">
      <alignment horizontal="left"/>
    </xf>
    <xf numFmtId="0" fontId="4" fillId="0" borderId="0" xfId="0" applyFont="1"/>
    <xf numFmtId="0" fontId="1" fillId="0" borderId="0" xfId="0" applyFont="1" applyAlignment="1">
      <alignment horizontal="center"/>
    </xf>
    <xf numFmtId="0" fontId="1" fillId="0" borderId="0" xfId="0" applyFont="1" applyAlignment="1">
      <alignment horizontal="left"/>
    </xf>
    <xf numFmtId="0" fontId="1" fillId="9" borderId="0" xfId="0" applyFont="1" applyFill="1" applyAlignment="1">
      <alignment horizontal="center"/>
    </xf>
    <xf numFmtId="0" fontId="5" fillId="4" borderId="0" xfId="0" applyFont="1" applyFill="1" applyAlignment="1">
      <alignment horizontal="center"/>
    </xf>
    <xf numFmtId="0" fontId="1" fillId="8" borderId="0" xfId="0" applyFont="1" applyFill="1"/>
    <xf numFmtId="0" fontId="6" fillId="11" borderId="1"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0" xfId="0" applyFont="1" applyFill="1" applyAlignment="1">
      <alignment horizontal="center" vertical="center" wrapText="1"/>
    </xf>
    <xf numFmtId="0" fontId="2" fillId="12" borderId="0" xfId="0" applyFont="1" applyFill="1"/>
    <xf numFmtId="166" fontId="2" fillId="0" borderId="0" xfId="0" applyNumberFormat="1" applyFont="1" applyAlignment="1">
      <alignment horizontal="right"/>
    </xf>
    <xf numFmtId="0" fontId="6" fillId="10" borderId="3" xfId="0" applyFont="1" applyFill="1" applyBorder="1" applyAlignment="1">
      <alignment horizontal="center" vertical="center" wrapText="1"/>
    </xf>
    <xf numFmtId="0" fontId="8" fillId="13" borderId="0" xfId="0" applyFont="1" applyFill="1"/>
    <xf numFmtId="0" fontId="9" fillId="3" borderId="0" xfId="0" applyFont="1" applyFill="1"/>
    <xf numFmtId="0" fontId="10" fillId="0" borderId="0" xfId="0" applyFont="1"/>
    <xf numFmtId="3" fontId="9" fillId="3" borderId="4" xfId="0" applyNumberFormat="1" applyFont="1" applyFill="1" applyBorder="1" applyAlignment="1">
      <alignment horizontal="right"/>
    </xf>
    <xf numFmtId="0" fontId="10" fillId="0" borderId="4" xfId="0" applyFont="1" applyBorder="1"/>
    <xf numFmtId="14" fontId="10" fillId="0" borderId="4" xfId="0" applyNumberFormat="1" applyFont="1" applyBorder="1" applyAlignment="1">
      <alignment horizontal="right"/>
    </xf>
    <xf numFmtId="0" fontId="10" fillId="0" borderId="4" xfId="0" applyFont="1" applyBorder="1" applyAlignment="1">
      <alignment horizontal="center"/>
    </xf>
    <xf numFmtId="0" fontId="11" fillId="0" borderId="4" xfId="0" applyFont="1" applyBorder="1" applyAlignment="1">
      <alignment horizontal="center"/>
    </xf>
    <xf numFmtId="0" fontId="9" fillId="3" borderId="4" xfId="0" applyFont="1" applyFill="1" applyBorder="1"/>
    <xf numFmtId="0" fontId="8" fillId="0" borderId="0" xfId="0" applyFont="1"/>
    <xf numFmtId="0" fontId="9" fillId="0" borderId="0" xfId="0" applyFont="1"/>
    <xf numFmtId="0" fontId="12" fillId="14" borderId="0" xfId="0" applyFont="1" applyFill="1" applyAlignment="1">
      <alignment horizontal="left"/>
    </xf>
    <xf numFmtId="0" fontId="9" fillId="6" borderId="0" xfId="0" applyFont="1" applyFill="1"/>
    <xf numFmtId="3" fontId="11" fillId="14" borderId="0" xfId="0" applyNumberFormat="1" applyFont="1" applyFill="1" applyAlignment="1">
      <alignment horizontal="right"/>
    </xf>
    <xf numFmtId="0" fontId="11" fillId="14" borderId="0" xfId="0" applyFont="1" applyFill="1"/>
    <xf numFmtId="14" fontId="11" fillId="0" borderId="0" xfId="0" applyNumberFormat="1" applyFont="1" applyAlignment="1">
      <alignment horizontal="center"/>
    </xf>
    <xf numFmtId="0" fontId="11" fillId="0" borderId="0" xfId="0" applyFont="1"/>
    <xf numFmtId="0" fontId="11" fillId="0" borderId="0" xfId="0" applyFont="1" applyAlignment="1">
      <alignment horizontal="right"/>
    </xf>
    <xf numFmtId="0" fontId="13" fillId="0" borderId="0" xfId="0" applyFont="1"/>
    <xf numFmtId="0" fontId="11" fillId="0" borderId="0" xfId="0" applyFont="1" applyAlignment="1">
      <alignment horizontal="center"/>
    </xf>
    <xf numFmtId="3" fontId="11" fillId="14" borderId="0" xfId="0" applyNumberFormat="1" applyFont="1" applyFill="1" applyAlignment="1">
      <alignment horizontal="center"/>
    </xf>
    <xf numFmtId="0" fontId="11" fillId="14" borderId="0" xfId="0" applyFont="1" applyFill="1" applyAlignment="1">
      <alignment horizontal="center"/>
    </xf>
    <xf numFmtId="0" fontId="10" fillId="0" borderId="0" xfId="0" applyFont="1" applyAlignment="1">
      <alignment horizontal="center"/>
    </xf>
    <xf numFmtId="0" fontId="9" fillId="0" borderId="0" xfId="0" applyFont="1" applyAlignment="1">
      <alignment horizontal="center"/>
    </xf>
    <xf numFmtId="0" fontId="11" fillId="14" borderId="0" xfId="0" applyFont="1" applyFill="1" applyAlignment="1">
      <alignment horizontal="left"/>
    </xf>
    <xf numFmtId="0" fontId="11" fillId="0" borderId="0" xfId="0" applyFont="1" applyAlignment="1">
      <alignment horizontal="left"/>
    </xf>
    <xf numFmtId="0" fontId="13" fillId="0" borderId="0" xfId="0" applyFont="1" applyAlignment="1">
      <alignment horizontal="right"/>
    </xf>
    <xf numFmtId="14" fontId="11" fillId="0" borderId="0" xfId="0" applyNumberFormat="1" applyFont="1" applyAlignment="1">
      <alignment horizontal="left"/>
    </xf>
    <xf numFmtId="0" fontId="9" fillId="14" borderId="0" xfId="0" applyFont="1" applyFill="1"/>
    <xf numFmtId="0" fontId="14" fillId="3" borderId="0" xfId="0" applyFont="1" applyFill="1" applyAlignment="1">
      <alignment horizontal="right"/>
    </xf>
    <xf numFmtId="14" fontId="11" fillId="14" borderId="0" xfId="0" applyNumberFormat="1" applyFont="1" applyFill="1" applyAlignment="1">
      <alignment horizontal="left"/>
    </xf>
    <xf numFmtId="0" fontId="15" fillId="0" borderId="0" xfId="0" applyFont="1"/>
    <xf numFmtId="166" fontId="11" fillId="0" borderId="0" xfId="0" applyNumberFormat="1" applyFont="1" applyAlignment="1">
      <alignment horizontal="left"/>
    </xf>
    <xf numFmtId="0" fontId="12" fillId="0" borderId="0" xfId="0" applyFont="1"/>
    <xf numFmtId="0" fontId="16" fillId="0" borderId="0" xfId="0" applyFont="1"/>
    <xf numFmtId="0" fontId="9" fillId="15" borderId="0" xfId="0" applyFont="1" applyFill="1"/>
    <xf numFmtId="0" fontId="17" fillId="0" borderId="0" xfId="0" applyFont="1"/>
    <xf numFmtId="0" fontId="14" fillId="0" borderId="0" xfId="0" applyFont="1" applyAlignment="1">
      <alignment horizontal="right"/>
    </xf>
    <xf numFmtId="0" fontId="18" fillId="0" borderId="0" xfId="0" applyFont="1"/>
    <xf numFmtId="166" fontId="19" fillId="14" borderId="0" xfId="0" applyNumberFormat="1" applyFont="1" applyFill="1" applyAlignment="1">
      <alignment horizontal="left"/>
    </xf>
    <xf numFmtId="0" fontId="17" fillId="14" borderId="0" xfId="0" applyFont="1" applyFill="1"/>
    <xf numFmtId="0" fontId="13" fillId="14" borderId="0" xfId="0" applyFont="1" applyFill="1"/>
    <xf numFmtId="0" fontId="20" fillId="3" borderId="0" xfId="0" applyFont="1" applyFill="1" applyAlignment="1">
      <alignment horizontal="right"/>
    </xf>
    <xf numFmtId="0" fontId="20" fillId="6" borderId="0" xfId="0" applyFont="1" applyFill="1"/>
    <xf numFmtId="0" fontId="20" fillId="0" borderId="0" xfId="0" applyFont="1"/>
    <xf numFmtId="166" fontId="20" fillId="0" borderId="0" xfId="0" applyNumberFormat="1" applyFont="1" applyAlignment="1">
      <alignment horizontal="center"/>
    </xf>
    <xf numFmtId="0" fontId="20" fillId="0" borderId="0" xfId="0" applyFont="1" applyAlignment="1">
      <alignment horizontal="left"/>
    </xf>
    <xf numFmtId="0" fontId="20" fillId="3" borderId="0" xfId="0" applyFont="1" applyFill="1"/>
    <xf numFmtId="0" fontId="20" fillId="0" borderId="0" xfId="0" applyFont="1" applyAlignment="1">
      <alignment horizontal="right"/>
    </xf>
    <xf numFmtId="0" fontId="20" fillId="3" borderId="0" xfId="0" applyFont="1" applyFill="1" applyAlignment="1">
      <alignment horizontal="center"/>
    </xf>
    <xf numFmtId="166" fontId="20" fillId="0" borderId="0" xfId="0" applyNumberFormat="1" applyFont="1"/>
    <xf numFmtId="14" fontId="20" fillId="0" borderId="0" xfId="0" applyNumberFormat="1" applyFont="1"/>
    <xf numFmtId="14" fontId="20" fillId="0" borderId="0" xfId="0" applyNumberFormat="1" applyFont="1" applyAlignment="1">
      <alignment horizontal="center"/>
    </xf>
    <xf numFmtId="0" fontId="20" fillId="14" borderId="0" xfId="0" applyFont="1" applyFill="1"/>
    <xf numFmtId="0" fontId="20" fillId="0" borderId="0" xfId="0" applyFont="1" applyAlignment="1">
      <alignment horizontal="center"/>
    </xf>
    <xf numFmtId="0" fontId="21" fillId="0" borderId="0" xfId="0" applyFont="1"/>
    <xf numFmtId="0" fontId="22" fillId="0" borderId="0" xfId="0" applyFont="1"/>
    <xf numFmtId="0" fontId="23" fillId="0" borderId="0" xfId="0" applyFont="1"/>
    <xf numFmtId="1" fontId="0" fillId="0" borderId="0" xfId="0" applyNumberFormat="1"/>
    <xf numFmtId="14" fontId="0" fillId="0" borderId="0" xfId="0" applyNumberFormat="1"/>
    <xf numFmtId="164" fontId="0" fillId="0" borderId="0" xfId="1" applyFont="1" applyAlignment="1"/>
    <xf numFmtId="0" fontId="1" fillId="0" borderId="0" xfId="0" applyFont="1" applyAlignment="1">
      <alignment wrapText="1"/>
    </xf>
    <xf numFmtId="0" fontId="0" fillId="0" borderId="0" xfId="0" applyAlignment="1">
      <alignment wrapText="1"/>
    </xf>
    <xf numFmtId="164" fontId="1" fillId="0" borderId="0" xfId="1" applyFont="1" applyFill="1" applyBorder="1" applyAlignment="1"/>
    <xf numFmtId="0" fontId="25" fillId="14" borderId="4" xfId="0" applyFont="1" applyFill="1" applyBorder="1" applyAlignment="1">
      <alignment vertical="center"/>
    </xf>
    <xf numFmtId="164" fontId="1" fillId="0" borderId="0" xfId="1" applyFont="1" applyAlignment="1"/>
    <xf numFmtId="0" fontId="24" fillId="0" borderId="0" xfId="0" applyFont="1" applyAlignment="1">
      <alignment horizontal="center" vertical="center"/>
    </xf>
    <xf numFmtId="164" fontId="0" fillId="0" borderId="0" xfId="1" applyFont="1" applyFill="1" applyBorder="1" applyAlignment="1"/>
    <xf numFmtId="0" fontId="24" fillId="0" borderId="5" xfId="0" applyFont="1" applyBorder="1" applyAlignment="1">
      <alignment vertical="center"/>
    </xf>
    <xf numFmtId="0" fontId="0" fillId="0" borderId="0" xfId="0" applyAlignment="1">
      <alignment horizontal="center" vertical="center"/>
    </xf>
    <xf numFmtId="14" fontId="1" fillId="0" borderId="0" xfId="0" applyNumberFormat="1" applyFont="1"/>
    <xf numFmtId="0" fontId="26" fillId="3" borderId="0" xfId="0" applyFont="1" applyFill="1" applyAlignment="1"/>
    <xf numFmtId="0" fontId="27" fillId="0" borderId="0" xfId="0" applyFont="1" applyAlignment="1"/>
    <xf numFmtId="0" fontId="28" fillId="0" borderId="0" xfId="0" applyFont="1" applyAlignment="1"/>
    <xf numFmtId="3" fontId="26" fillId="3" borderId="0" xfId="0" applyNumberFormat="1" applyFont="1" applyFill="1" applyAlignment="1"/>
    <xf numFmtId="14" fontId="28" fillId="0" borderId="0" xfId="0" applyNumberFormat="1" applyFont="1" applyAlignment="1">
      <alignment horizontal="right"/>
    </xf>
    <xf numFmtId="0" fontId="28" fillId="0" borderId="0" xfId="0" applyFont="1" applyAlignment="1">
      <alignment horizontal="center"/>
    </xf>
    <xf numFmtId="0" fontId="0" fillId="0" borderId="0" xfId="0" applyFont="1" applyAlignment="1">
      <alignment horizontal="center"/>
    </xf>
    <xf numFmtId="0" fontId="26" fillId="3" borderId="0" xfId="0" applyFont="1" applyFill="1"/>
    <xf numFmtId="165" fontId="26" fillId="3" borderId="0" xfId="0" applyNumberFormat="1" applyFont="1" applyFill="1"/>
    <xf numFmtId="0" fontId="28" fillId="0" borderId="0" xfId="0" applyFont="1" applyAlignment="1">
      <alignment horizontal="left"/>
    </xf>
    <xf numFmtId="0" fontId="26" fillId="2" borderId="0" xfId="0" applyFont="1" applyFill="1"/>
    <xf numFmtId="0" fontId="26" fillId="0" borderId="0" xfId="0" applyFont="1" applyAlignment="1"/>
    <xf numFmtId="0" fontId="0" fillId="0" borderId="0" xfId="0" applyFont="1" applyAlignment="1"/>
    <xf numFmtId="166" fontId="26" fillId="0" borderId="0" xfId="0" applyNumberFormat="1" applyFont="1" applyAlignment="1"/>
    <xf numFmtId="167" fontId="26" fillId="3" borderId="0" xfId="0" applyNumberFormat="1" applyFont="1" applyFill="1" applyAlignment="1">
      <alignment horizontal="left"/>
    </xf>
    <xf numFmtId="0" fontId="26" fillId="2" borderId="0" xfId="0" applyFont="1" applyFill="1" applyAlignment="1"/>
    <xf numFmtId="14" fontId="26" fillId="0" borderId="0" xfId="0" applyNumberFormat="1" applyFont="1" applyAlignment="1"/>
    <xf numFmtId="0" fontId="28" fillId="0" borderId="0" xfId="0" applyFont="1" applyAlignment="1">
      <alignment horizontal="right"/>
    </xf>
    <xf numFmtId="0" fontId="26" fillId="0" borderId="0" xfId="0" applyFont="1" applyAlignment="1">
      <alignment horizontal="center"/>
    </xf>
    <xf numFmtId="0" fontId="26" fillId="0" borderId="0" xfId="0" applyFont="1" applyAlignment="1">
      <alignment horizontal="left"/>
    </xf>
    <xf numFmtId="0" fontId="26" fillId="0" borderId="0" xfId="0" applyFont="1" applyAlignment="1">
      <alignment horizontal="right"/>
    </xf>
    <xf numFmtId="14" fontId="26" fillId="0" borderId="0" xfId="0" applyNumberFormat="1" applyFont="1" applyAlignment="1">
      <alignment horizontal="right"/>
    </xf>
    <xf numFmtId="166" fontId="26" fillId="0" borderId="0" xfId="0" applyNumberFormat="1" applyFont="1" applyAlignment="1">
      <alignment horizontal="right"/>
    </xf>
    <xf numFmtId="0" fontId="29" fillId="14" borderId="0" xfId="0" applyFont="1" applyFill="1" applyAlignme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uz.castro\Descargas\BDD2022_NC%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kura\Downloads\BDD2022_DTP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
      <sheetName val="bdd_contratistas"/>
      <sheetName val="PAGOS"/>
      <sheetName val="opciones"/>
      <sheetName val="1. FONAM"/>
      <sheetName val="PAGOS-FONAM"/>
      <sheetName val="CONVENIOS"/>
      <sheetName val="PAGOS-CONV"/>
      <sheetName val="SEGUIMIENTO"/>
    </sheetNames>
    <sheetDataSet>
      <sheetData sheetId="0">
        <row r="1">
          <cell r="A1" t="str">
            <v>ID</v>
          </cell>
          <cell r="B1" t="str">
            <v>FUENTE</v>
          </cell>
          <cell r="C1" t="str">
            <v>SECOP II</v>
          </cell>
          <cell r="D1" t="str">
            <v>NÚMERO DE CONTRATO</v>
          </cell>
          <cell r="E1" t="str">
            <v>NOMBRE CONTRATISTA</v>
          </cell>
          <cell r="F1" t="str">
            <v>FECHA SUSCRIPCION
(aaaa/mm/dd)</v>
          </cell>
          <cell r="G1" t="str">
            <v>OBJETO DEL CONTRATO</v>
          </cell>
          <cell r="H1" t="str">
            <v>MODALIDAD DE SELECCIÓN</v>
          </cell>
          <cell r="I1" t="str">
            <v>CLASE DE CONTRATO</v>
          </cell>
          <cell r="J1" t="str">
            <v>DESCRIBA OTRA CLASE DE CONTRATO</v>
          </cell>
          <cell r="K1" t="str">
            <v>CDP</v>
          </cell>
          <cell r="L1" t="str">
            <v>RP</v>
          </cell>
          <cell r="M1" t="str">
            <v>RP (fecha)</v>
          </cell>
          <cell r="N1" t="str">
            <v>SUBPROGRAMA</v>
          </cell>
          <cell r="O1" t="str">
            <v>VALOR MENSUAL DEL CONTRATO</v>
          </cell>
          <cell r="P1" t="str">
            <v>VALOR TOTAL DEL CONTRATO (SECOPII)</v>
          </cell>
          <cell r="Q1" t="str">
            <v>OBS PAGO
SECOP</v>
          </cell>
          <cell r="R1" t="str">
            <v>CONTRATISTA : NATURALEZA</v>
          </cell>
          <cell r="S1" t="str">
            <v>CONTRATISTA:
TIPO IDENTIFICACIÓN</v>
          </cell>
          <cell r="T1" t="str">
            <v>CONTRATISTA: NÚMERO DE IDENTIFICACIÓN</v>
          </cell>
          <cell r="U1" t="str">
            <v>CONTRATISTA : NÚMERO DEL NIT</v>
          </cell>
          <cell r="V1" t="str">
            <v>CONTRATISTA :DÍG DE VERIFICACIÓN(NIT o RUT)</v>
          </cell>
          <cell r="W1" t="str">
            <v>CONTRATISTA: CÉDULA DE EXTRANJERÍA</v>
          </cell>
          <cell r="X1" t="str">
            <v>CONTRATISTA : NOMBRE COMPLETO</v>
          </cell>
          <cell r="Y1" t="str">
            <v>GARANTÍAS: TIPO DE GARANTÍA</v>
          </cell>
          <cell r="Z1" t="str">
            <v>ASEGURADORAS</v>
          </cell>
          <cell r="AA1" t="str">
            <v>GARANTÍAS : RIESGOS ASEGURADOS</v>
          </cell>
          <cell r="AB1" t="str">
            <v xml:space="preserve">GARANTÍAS : FECHA DE EXPEDICIÓN </v>
          </cell>
          <cell r="AC1" t="str">
            <v>GARANTÍAS : NUMERO DE GARANTÍAS</v>
          </cell>
          <cell r="AD1" t="str">
            <v>DEPENDENCIA</v>
          </cell>
          <cell r="AE1" t="str">
            <v>TIPO DE SEGUIMIENTO</v>
          </cell>
          <cell r="AF1" t="str">
            <v>SUPERVISOR : TIPO IDENTIFICACIÓN</v>
          </cell>
          <cell r="AG1" t="str">
            <v>SUPERVISOR : NÚMERO DE CÉDULA o RUT</v>
          </cell>
          <cell r="AH1" t="str">
            <v>SUPERVISOR : NOMBRE COMPLETO</v>
          </cell>
          <cell r="AI1" t="str">
            <v>PLAZO DEL CONTRATO (DÍAS)</v>
          </cell>
          <cell r="AJ1" t="str">
            <v>ANTICIPOS o PAGO ANTICIPADO</v>
          </cell>
          <cell r="AK1" t="str">
            <v>FECHA APROBACION PÓLIZA SECOP II</v>
          </cell>
          <cell r="AL1" t="str">
            <v>FECHA AFILIACION ARL</v>
          </cell>
          <cell r="AM1" t="str">
            <v>ADICIONESTIPO</v>
          </cell>
          <cell r="AN1" t="str">
            <v>ADICIONES
(# DE ADICIONES)</v>
          </cell>
          <cell r="AO1" t="str">
            <v>ADICIONES : VALOR TOTAL</v>
          </cell>
          <cell r="AP1" t="str">
            <v>FECHA DE LA ADICIÓN
(aaaa/mm/dd)</v>
          </cell>
          <cell r="AQ1" t="str">
            <v>ADICIONES : NÚMERO DE DÍAS</v>
          </cell>
          <cell r="AR1" t="str">
            <v>FECHA DE LA PRÓRROGA
(aaaa/mm/dd)</v>
          </cell>
          <cell r="AS1" t="str">
            <v>FECHA INICIO CONTRATO
(aaaa/mm/dd)</v>
          </cell>
          <cell r="AT1" t="str">
            <v xml:space="preserve">FECHA TERMINACIÓN CONTRATO
(aaaa/mm/dd) </v>
          </cell>
          <cell r="AU1" t="str">
            <v>FECHA LIQUIDACIÓN CONTRATO
(aaaa/mm/dd)</v>
          </cell>
          <cell r="AV1" t="str">
            <v>SUSPENSION</v>
          </cell>
          <cell r="AW1" t="str">
            <v>FECHA DE SUSPENSION</v>
          </cell>
          <cell r="AX1" t="str">
            <v>TIEMPO DE SUSPENSION</v>
          </cell>
          <cell r="AY1" t="str">
            <v>MODIFICACION</v>
          </cell>
          <cell r="AZ1" t="str">
            <v xml:space="preserve"> # de modificaciones</v>
          </cell>
          <cell r="BA1" t="str">
            <v>OBS MODIFICACIÓN</v>
          </cell>
          <cell r="BB1" t="str">
            <v>FECHA DE MODIFICACION</v>
          </cell>
          <cell r="BC1" t="str">
            <v>OBSERVACIONES</v>
          </cell>
          <cell r="BD1" t="str">
            <v>EXPEDIENTE ORFEO</v>
          </cell>
          <cell r="BE1" t="str">
            <v>TOTAL (INICIAL + ADCIONES)+VF</v>
          </cell>
          <cell r="BF1" t="str">
            <v>ABOGADO</v>
          </cell>
          <cell r="BG1" t="str">
            <v>LINK DEL PROCESO</v>
          </cell>
          <cell r="BH1" t="str">
            <v>ESTADO</v>
          </cell>
          <cell r="BI1" t="str">
            <v>OBSERVACIONES ADICIONALES</v>
          </cell>
          <cell r="BJ1" t="str">
            <v>LINK SECOP DEL CONTRATO</v>
          </cell>
        </row>
        <row r="2">
          <cell r="A2" t="str">
            <v>NC-CPS-001-2022</v>
          </cell>
          <cell r="B2" t="str">
            <v>2 NACIONAL</v>
          </cell>
          <cell r="C2" t="str">
            <v>CD-NC-001-2021</v>
          </cell>
          <cell r="D2">
            <v>1</v>
          </cell>
          <cell r="E2" t="str">
            <v>SANDRA LILIANA CHAVES CLAVIJO</v>
          </cell>
          <cell r="F2">
            <v>44566</v>
          </cell>
          <cell r="G2" t="str">
            <v>Prestación de Servicios Profesionales para llevar a cabo las actividades propias del proceso de Gestión Contractual para Parques Nacionales Naturales de Colombia</v>
          </cell>
          <cell r="H2" t="str">
            <v>2 CONTRATACIÓN DIRECTA</v>
          </cell>
          <cell r="I2" t="str">
            <v>14 PRESTACIÓN DE SERVICIOS</v>
          </cell>
          <cell r="J2" t="str">
            <v>N/A</v>
          </cell>
          <cell r="K2">
            <v>3222</v>
          </cell>
          <cell r="L2">
            <v>2622</v>
          </cell>
          <cell r="M2">
            <v>44202</v>
          </cell>
          <cell r="N2">
            <v>0</v>
          </cell>
          <cell r="O2">
            <v>2812000</v>
          </cell>
          <cell r="P2">
            <v>32338000</v>
          </cell>
          <cell r="Q2">
            <v>0</v>
          </cell>
          <cell r="R2" t="str">
            <v>1 PERSONA NATURAL</v>
          </cell>
          <cell r="S2" t="str">
            <v>3 CÉDULA DE CIUDADANÍA</v>
          </cell>
          <cell r="T2">
            <v>53029037</v>
          </cell>
          <cell r="U2" t="str">
            <v>N-A</v>
          </cell>
          <cell r="V2" t="str">
            <v>11 NO SE DILIGENCIA INFORMACIÓN PARA ESTE FORMULARIO EN ESTE PERÍODO DE REPORTE</v>
          </cell>
          <cell r="W2">
            <v>0</v>
          </cell>
          <cell r="X2" t="str">
            <v>SANDRA LILIANA CHAVES CLAVIJO</v>
          </cell>
          <cell r="Y2" t="str">
            <v>6 NO CONSTITUYÓ GARANTÍAS</v>
          </cell>
          <cell r="Z2">
            <v>0</v>
          </cell>
          <cell r="AA2" t="str">
            <v>N-A</v>
          </cell>
          <cell r="AB2" t="str">
            <v>N-A</v>
          </cell>
          <cell r="AC2" t="str">
            <v>N-A</v>
          </cell>
          <cell r="AD2" t="str">
            <v>GRUPO DE CONTRATOS</v>
          </cell>
          <cell r="AE2" t="str">
            <v>2 SUPERVISOR</v>
          </cell>
          <cell r="AF2" t="str">
            <v>3 CÉDULA DE CIUDADANÍA</v>
          </cell>
          <cell r="AG2">
            <v>51717059</v>
          </cell>
          <cell r="AH2" t="str">
            <v>LILA C ZABARAIN GUERRA</v>
          </cell>
          <cell r="AI2">
            <v>345</v>
          </cell>
          <cell r="AJ2" t="str">
            <v>3 NO PACTADOS</v>
          </cell>
          <cell r="AK2" t="str">
            <v>N-A</v>
          </cell>
          <cell r="AL2">
            <v>44201</v>
          </cell>
          <cell r="AM2" t="str">
            <v>4 NO SE HA ADICIONADO NI EN VALOR y EN TIEMPO</v>
          </cell>
          <cell r="AN2">
            <v>0</v>
          </cell>
          <cell r="AO2">
            <v>0</v>
          </cell>
          <cell r="AP2">
            <v>0</v>
          </cell>
          <cell r="AQ2">
            <v>0</v>
          </cell>
          <cell r="AR2">
            <v>0</v>
          </cell>
          <cell r="AS2">
            <v>44567</v>
          </cell>
          <cell r="AT2">
            <v>44915</v>
          </cell>
          <cell r="AU2">
            <v>0</v>
          </cell>
          <cell r="AV2" t="str">
            <v>2. NO</v>
          </cell>
          <cell r="AW2">
            <v>0</v>
          </cell>
          <cell r="AX2">
            <v>0</v>
          </cell>
          <cell r="AY2" t="str">
            <v>2. NO</v>
          </cell>
          <cell r="AZ2">
            <v>0</v>
          </cell>
          <cell r="BA2">
            <v>0</v>
          </cell>
          <cell r="BB2">
            <v>0</v>
          </cell>
          <cell r="BC2">
            <v>0</v>
          </cell>
          <cell r="BD2" t="str">
            <v>2022420501000001E</v>
          </cell>
          <cell r="BE2">
            <v>32338000</v>
          </cell>
          <cell r="BF2" t="str">
            <v>LILA CONCEPCIÓN ZABARAÍN GUERRA</v>
          </cell>
          <cell r="BG2" t="str">
            <v>https://www.secop.gov.co/CO1BusinessLine/Tendering/BuyerWorkArea/Index?docUniqueIdentifier=CO1.BDOS.2482188</v>
          </cell>
          <cell r="BH2" t="str">
            <v>VIGENTE</v>
          </cell>
          <cell r="BI2">
            <v>0</v>
          </cell>
          <cell r="BJ2" t="str">
            <v>https://community.secop.gov.co/Public/Tendering/OpportunityDetail/Index?noticeUID=CO1.NTC.2490859&amp;isFromPublicArea=True&amp;isModal=False</v>
          </cell>
        </row>
        <row r="3">
          <cell r="A3" t="str">
            <v>NC-CPS-002-2022</v>
          </cell>
          <cell r="B3" t="str">
            <v>2 NACIONAL</v>
          </cell>
          <cell r="C3" t="str">
            <v>CD-NC-002-2021</v>
          </cell>
          <cell r="D3">
            <v>2</v>
          </cell>
          <cell r="E3" t="str">
            <v>LUZ JANETH VILLALBA SUAREZ</v>
          </cell>
          <cell r="F3">
            <v>44566</v>
          </cell>
          <cell r="G3" t="str">
            <v>Prestación de Servicios Profesionales para llevar a cabo las actividades propias del proceso de Gestión Contractual para Parques Nacionales Naturales de Colombia</v>
          </cell>
          <cell r="H3" t="str">
            <v>2 CONTRATACIÓN DIRECTA</v>
          </cell>
          <cell r="I3" t="str">
            <v>14 PRESTACIÓN DE SERVICIOS</v>
          </cell>
          <cell r="J3" t="str">
            <v>N/A</v>
          </cell>
          <cell r="K3">
            <v>3122</v>
          </cell>
          <cell r="L3">
            <v>2722</v>
          </cell>
          <cell r="M3">
            <v>44202</v>
          </cell>
          <cell r="N3">
            <v>0</v>
          </cell>
          <cell r="O3">
            <v>6304000</v>
          </cell>
          <cell r="P3">
            <v>72496000</v>
          </cell>
          <cell r="Q3">
            <v>0</v>
          </cell>
          <cell r="R3" t="str">
            <v>1 PERSONA NATURAL</v>
          </cell>
          <cell r="S3" t="str">
            <v>3 CÉDULA DE CIUDADANÍA</v>
          </cell>
          <cell r="T3">
            <v>51889049</v>
          </cell>
          <cell r="U3" t="str">
            <v>N-A</v>
          </cell>
          <cell r="V3" t="str">
            <v>11 NO SE DILIGENCIA INFORMACIÓN PARA ESTE FORMULARIO EN ESTE PERÍODO DE REPORTE</v>
          </cell>
          <cell r="W3">
            <v>0</v>
          </cell>
          <cell r="X3" t="str">
            <v>LUZ JANETH VILLALBA SUAREZ</v>
          </cell>
          <cell r="Y3" t="str">
            <v>1 PÓLIZA</v>
          </cell>
          <cell r="Z3" t="str">
            <v>12 SEGUROS DEL ESTADO</v>
          </cell>
          <cell r="AA3" t="str">
            <v>2 CUMPLIMIENTO</v>
          </cell>
          <cell r="AB3">
            <v>44567</v>
          </cell>
          <cell r="AC3" t="str">
            <v>21-46-101033951</v>
          </cell>
          <cell r="AD3" t="str">
            <v>GRUPO DE CONTRATOS</v>
          </cell>
          <cell r="AE3" t="str">
            <v>2 SUPERVISOR</v>
          </cell>
          <cell r="AF3" t="str">
            <v>3 CÉDULA DE CIUDADANÍA</v>
          </cell>
          <cell r="AG3">
            <v>51717059</v>
          </cell>
          <cell r="AH3" t="str">
            <v>LILA C ZABARAIN GUERRA</v>
          </cell>
          <cell r="AI3">
            <v>345</v>
          </cell>
          <cell r="AJ3" t="str">
            <v>3 NO PACTADOS</v>
          </cell>
          <cell r="AK3">
            <v>44567</v>
          </cell>
          <cell r="AL3">
            <v>44201</v>
          </cell>
          <cell r="AM3" t="str">
            <v>4 NO SE HA ADICIONADO NI EN VALOR y EN TIEMPO</v>
          </cell>
          <cell r="AN3">
            <v>0</v>
          </cell>
          <cell r="AO3">
            <v>0</v>
          </cell>
          <cell r="AP3">
            <v>0</v>
          </cell>
          <cell r="AQ3">
            <v>0</v>
          </cell>
          <cell r="AR3">
            <v>0</v>
          </cell>
          <cell r="AS3">
            <v>44567</v>
          </cell>
          <cell r="AT3">
            <v>44915</v>
          </cell>
          <cell r="AU3">
            <v>0</v>
          </cell>
          <cell r="AV3" t="str">
            <v>2. NO</v>
          </cell>
          <cell r="AW3">
            <v>0</v>
          </cell>
          <cell r="AX3">
            <v>0</v>
          </cell>
          <cell r="AY3" t="str">
            <v>2. NO</v>
          </cell>
          <cell r="AZ3">
            <v>0</v>
          </cell>
          <cell r="BA3">
            <v>0</v>
          </cell>
          <cell r="BB3">
            <v>0</v>
          </cell>
          <cell r="BC3">
            <v>0</v>
          </cell>
          <cell r="BD3" t="str">
            <v>2022420501000002E</v>
          </cell>
          <cell r="BE3">
            <v>72496000</v>
          </cell>
          <cell r="BF3" t="str">
            <v>LILA CONCEPCIÓN ZABARAÍN GUERRA</v>
          </cell>
          <cell r="BG3" t="str">
            <v>https://www.secop.gov.co/CO1BusinessLine/Tendering/BuyerWorkArea/Index?docUniqueIdentifier=CO1.BDOS.2482755</v>
          </cell>
          <cell r="BH3" t="str">
            <v>VIGENTE</v>
          </cell>
          <cell r="BI3">
            <v>0</v>
          </cell>
          <cell r="BJ3" t="str">
            <v xml:space="preserve">https://community.secop.gov.co/Public/Tendering/OpportunityDetail/Index?noticeUID=CO1.NTC.2491305&amp;isFromPublicArea=True&amp;isModal=False
</v>
          </cell>
        </row>
        <row r="4">
          <cell r="A4" t="str">
            <v>NC-CPS-003-2022</v>
          </cell>
          <cell r="B4" t="str">
            <v>2 NACIONAL</v>
          </cell>
          <cell r="C4" t="str">
            <v>CD-NC-004-2021</v>
          </cell>
          <cell r="D4">
            <v>3</v>
          </cell>
          <cell r="E4" t="str">
            <v>NELSON CADENA GARCIA</v>
          </cell>
          <cell r="F4">
            <v>44566</v>
          </cell>
          <cell r="G4" t="str">
            <v>Prestación de Servicios Profesionales para llevar a cabo las actividades propias del proceso de Gestión Contractual para Parques Nacionales Naturales de Colombia</v>
          </cell>
          <cell r="H4" t="str">
            <v>2 CONTRATACIÓN DIRECTA</v>
          </cell>
          <cell r="I4" t="str">
            <v>14 PRESTACIÓN DE SERVICIOS</v>
          </cell>
          <cell r="J4" t="str">
            <v>N/A</v>
          </cell>
          <cell r="K4">
            <v>3622</v>
          </cell>
          <cell r="L4">
            <v>2822</v>
          </cell>
          <cell r="M4">
            <v>44202</v>
          </cell>
          <cell r="N4">
            <v>0</v>
          </cell>
          <cell r="O4">
            <v>6304000</v>
          </cell>
          <cell r="P4">
            <v>72496000</v>
          </cell>
          <cell r="Q4">
            <v>0</v>
          </cell>
          <cell r="R4" t="str">
            <v>1 PERSONA NATURAL</v>
          </cell>
          <cell r="S4" t="str">
            <v>3 CÉDULA DE CIUDADANÍA</v>
          </cell>
          <cell r="T4">
            <v>80073591</v>
          </cell>
          <cell r="U4" t="str">
            <v>N-A</v>
          </cell>
          <cell r="V4" t="str">
            <v>11 NO SE DILIGENCIA INFORMACIÓN PARA ESTE FORMULARIO EN ESTE PERÍODO DE REPORTE</v>
          </cell>
          <cell r="W4">
            <v>0</v>
          </cell>
          <cell r="X4" t="str">
            <v>NELSON CADENA GARCIA</v>
          </cell>
          <cell r="Y4" t="str">
            <v>1 PÓLIZA</v>
          </cell>
          <cell r="Z4" t="str">
            <v>12 SEGUROS DEL ESTADO</v>
          </cell>
          <cell r="AA4" t="str">
            <v>2 CUMPLIMIENTO</v>
          </cell>
          <cell r="AB4">
            <v>44567</v>
          </cell>
          <cell r="AC4" t="str">
            <v>21-46-101033947</v>
          </cell>
          <cell r="AD4" t="str">
            <v>GRUPO DE CONTRATOS</v>
          </cell>
          <cell r="AE4" t="str">
            <v>2 SUPERVISOR</v>
          </cell>
          <cell r="AF4" t="str">
            <v>3 CÉDULA DE CIUDADANÍA</v>
          </cell>
          <cell r="AG4">
            <v>51717059</v>
          </cell>
          <cell r="AH4" t="str">
            <v>LILA C ZABARAIN GUERRA</v>
          </cell>
          <cell r="AI4">
            <v>345</v>
          </cell>
          <cell r="AJ4" t="str">
            <v>3 NO PACTADOS</v>
          </cell>
          <cell r="AK4">
            <v>44567</v>
          </cell>
          <cell r="AL4">
            <v>44201</v>
          </cell>
          <cell r="AM4" t="str">
            <v>4 NO SE HA ADICIONADO NI EN VALOR y EN TIEMPO</v>
          </cell>
          <cell r="AN4">
            <v>0</v>
          </cell>
          <cell r="AO4">
            <v>0</v>
          </cell>
          <cell r="AP4">
            <v>0</v>
          </cell>
          <cell r="AQ4">
            <v>0</v>
          </cell>
          <cell r="AR4">
            <v>0</v>
          </cell>
          <cell r="AS4">
            <v>44567</v>
          </cell>
          <cell r="AT4">
            <v>44915</v>
          </cell>
          <cell r="AU4">
            <v>0</v>
          </cell>
          <cell r="AV4" t="str">
            <v>2. NO</v>
          </cell>
          <cell r="AW4">
            <v>0</v>
          </cell>
          <cell r="AX4">
            <v>0</v>
          </cell>
          <cell r="AY4" t="str">
            <v>2. NO</v>
          </cell>
          <cell r="AZ4">
            <v>0</v>
          </cell>
          <cell r="BA4">
            <v>0</v>
          </cell>
          <cell r="BB4">
            <v>0</v>
          </cell>
          <cell r="BC4">
            <v>0</v>
          </cell>
          <cell r="BD4" t="str">
            <v>2022420501000003E</v>
          </cell>
          <cell r="BE4">
            <v>72496000</v>
          </cell>
          <cell r="BF4" t="str">
            <v>LILA CONCEPCIÓN ZABARAÍN GUERRA</v>
          </cell>
          <cell r="BG4" t="str">
            <v>https://www.secop.gov.co/CO1BusinessLine/Tendering/BuyerWorkArea/Index?docUniqueIdentifier=CO1.BDOS.2483064</v>
          </cell>
          <cell r="BH4" t="str">
            <v>VIGENTE</v>
          </cell>
          <cell r="BI4">
            <v>0</v>
          </cell>
          <cell r="BJ4" t="str">
            <v xml:space="preserve">https://community.secop.gov.co/Public/Tendering/OpportunityDetail/Index?noticeUID=CO1.NTC.2491255&amp;isFromPublicArea=True&amp;isModal=False
</v>
          </cell>
        </row>
        <row r="5">
          <cell r="A5" t="str">
            <v>NC-CPS-004-2022</v>
          </cell>
          <cell r="B5" t="str">
            <v>2 NACIONAL</v>
          </cell>
          <cell r="C5" t="str">
            <v>CD-NC-003-2021</v>
          </cell>
          <cell r="D5">
            <v>4</v>
          </cell>
          <cell r="E5" t="str">
            <v>MARTHA PATRICIA LOPEZ PEREZ</v>
          </cell>
          <cell r="F5">
            <v>44567</v>
          </cell>
          <cell r="G5" t="str">
            <v>Prestación de Servicios Profesionales para llevar a cabo las actividades propias del proceso de Gestión Contractual especialmente el tema de convenios liderados por Parques Nacionales Naturales de Colombia.</v>
          </cell>
          <cell r="H5" t="str">
            <v>2 CONTRATACIÓN DIRECTA</v>
          </cell>
          <cell r="I5" t="str">
            <v>14 PRESTACIÓN DE SERVICIOS</v>
          </cell>
          <cell r="J5" t="str">
            <v>N/A</v>
          </cell>
          <cell r="K5">
            <v>3522</v>
          </cell>
          <cell r="L5">
            <v>3122</v>
          </cell>
          <cell r="M5">
            <v>44203</v>
          </cell>
          <cell r="N5">
            <v>0</v>
          </cell>
          <cell r="O5">
            <v>6665000</v>
          </cell>
          <cell r="P5">
            <v>76647500</v>
          </cell>
          <cell r="Q5">
            <v>0</v>
          </cell>
          <cell r="R5" t="str">
            <v>1 PERSONA NATURAL</v>
          </cell>
          <cell r="S5" t="str">
            <v>3 CÉDULA DE CIUDADANÍA</v>
          </cell>
          <cell r="T5">
            <v>43035809</v>
          </cell>
          <cell r="U5" t="str">
            <v>N-A</v>
          </cell>
          <cell r="V5" t="str">
            <v>11 NO SE DILIGENCIA INFORMACIÓN PARA ESTE FORMULARIO EN ESTE PERÍODO DE REPORTE</v>
          </cell>
          <cell r="W5">
            <v>0</v>
          </cell>
          <cell r="X5" t="str">
            <v>MARTHA PATRICIA LOPEZ PEREZ</v>
          </cell>
          <cell r="Y5" t="str">
            <v>1 PÓLIZA</v>
          </cell>
          <cell r="Z5" t="str">
            <v>13 SURAMERICANA</v>
          </cell>
          <cell r="AA5" t="str">
            <v>2 CUMPLIMIENTO</v>
          </cell>
          <cell r="AB5">
            <v>44567</v>
          </cell>
          <cell r="AC5" t="str">
            <v>3241216-9</v>
          </cell>
          <cell r="AD5" t="str">
            <v>GRUPO DE CONTRATOS</v>
          </cell>
          <cell r="AE5" t="str">
            <v>2 SUPERVISOR</v>
          </cell>
          <cell r="AF5" t="str">
            <v>3 CÉDULA DE CIUDADANÍA</v>
          </cell>
          <cell r="AG5">
            <v>51717059</v>
          </cell>
          <cell r="AH5" t="str">
            <v>LILA C ZABARAIN GUERRA</v>
          </cell>
          <cell r="AI5">
            <v>345</v>
          </cell>
          <cell r="AJ5" t="str">
            <v>3 NO PACTADOS</v>
          </cell>
          <cell r="AK5">
            <v>44568</v>
          </cell>
          <cell r="AL5">
            <v>44202</v>
          </cell>
          <cell r="AM5" t="str">
            <v>2 ADICIÓN EN TIEMPO (PRÓRROGAS)</v>
          </cell>
          <cell r="AN5">
            <v>0</v>
          </cell>
          <cell r="AO5">
            <v>0</v>
          </cell>
          <cell r="AP5">
            <v>0</v>
          </cell>
          <cell r="AQ5">
            <v>0</v>
          </cell>
          <cell r="AR5">
            <v>0</v>
          </cell>
          <cell r="AS5">
            <v>44568</v>
          </cell>
          <cell r="AT5">
            <v>44916</v>
          </cell>
          <cell r="AU5">
            <v>0</v>
          </cell>
          <cell r="AV5" t="str">
            <v>2. NO</v>
          </cell>
          <cell r="AW5">
            <v>0</v>
          </cell>
          <cell r="AX5">
            <v>0</v>
          </cell>
          <cell r="AY5" t="str">
            <v>2. NO</v>
          </cell>
          <cell r="AZ5">
            <v>0</v>
          </cell>
          <cell r="BA5">
            <v>0</v>
          </cell>
          <cell r="BB5">
            <v>0</v>
          </cell>
          <cell r="BC5">
            <v>0</v>
          </cell>
          <cell r="BD5" t="str">
            <v>2022420501000004E</v>
          </cell>
          <cell r="BE5">
            <v>76647500</v>
          </cell>
          <cell r="BF5" t="str">
            <v>LILA CONCEPCIÓN ZABARAÍN GUERRA</v>
          </cell>
          <cell r="BG5" t="str">
            <v>https://www.secop.gov.co/CO1BusinessLine/Tendering/BuyerWorkArea/Index?docUniqueIdentifier=CO1.BDOS.2486672</v>
          </cell>
          <cell r="BH5" t="str">
            <v>VIGENTE</v>
          </cell>
          <cell r="BI5">
            <v>0</v>
          </cell>
          <cell r="BJ5" t="str">
            <v>https://community.secop.gov.co/Public/Tendering/OpportunityDetail/Index?noticeUID=CO1.NTC.2494621&amp;isFromPublicArea=True&amp;isModal=False</v>
          </cell>
        </row>
        <row r="6">
          <cell r="A6" t="str">
            <v>NC-CPS-005-2022</v>
          </cell>
          <cell r="B6" t="str">
            <v>2 NACIONAL</v>
          </cell>
          <cell r="C6" t="str">
            <v>CD-NC-005-2021</v>
          </cell>
          <cell r="D6">
            <v>5</v>
          </cell>
          <cell r="E6" t="str">
            <v>ANDRES MAURICIO VILLEGAS NAVARRO</v>
          </cell>
          <cell r="F6">
            <v>44567</v>
          </cell>
          <cell r="G6" t="str">
            <v>Prestación de Servicios Profesionales para llevar a cabo las actividades propias del proceso de Gestión Contractual para Parques Nacionales Naturales de Colombia</v>
          </cell>
          <cell r="H6" t="str">
            <v>2 CONTRATACIÓN DIRECTA</v>
          </cell>
          <cell r="I6" t="str">
            <v>14 PRESTACIÓN DE SERVICIOS</v>
          </cell>
          <cell r="J6" t="str">
            <v>N/A</v>
          </cell>
          <cell r="K6">
            <v>3022</v>
          </cell>
          <cell r="L6">
            <v>3222</v>
          </cell>
          <cell r="M6">
            <v>44203</v>
          </cell>
          <cell r="N6">
            <v>0</v>
          </cell>
          <cell r="O6">
            <v>6304000</v>
          </cell>
          <cell r="P6">
            <v>72496000</v>
          </cell>
          <cell r="Q6">
            <v>0</v>
          </cell>
          <cell r="R6" t="str">
            <v>1 PERSONA NATURAL</v>
          </cell>
          <cell r="S6" t="str">
            <v>3 CÉDULA DE CIUDADANÍA</v>
          </cell>
          <cell r="T6">
            <v>93414563</v>
          </cell>
          <cell r="U6" t="str">
            <v>N-A</v>
          </cell>
          <cell r="V6" t="str">
            <v>11 NO SE DILIGENCIA INFORMACIÓN PARA ESTE FORMULARIO EN ESTE PERÍODO DE REPORTE</v>
          </cell>
          <cell r="W6">
            <v>0</v>
          </cell>
          <cell r="X6" t="str">
            <v>ANDRES MAURICIO VILLEGAS NAVARRO</v>
          </cell>
          <cell r="Y6" t="str">
            <v>1 PÓLIZA</v>
          </cell>
          <cell r="Z6" t="str">
            <v>12 SEGUROS DEL ESTADO</v>
          </cell>
          <cell r="AA6" t="str">
            <v>2 CUMPLIMIENTO</v>
          </cell>
          <cell r="AB6">
            <v>44567</v>
          </cell>
          <cell r="AC6" t="str">
            <v xml:space="preserve">	25-46-101018183</v>
          </cell>
          <cell r="AD6" t="str">
            <v>GRUPO DE CONTRATOS</v>
          </cell>
          <cell r="AE6" t="str">
            <v>2 SUPERVISOR</v>
          </cell>
          <cell r="AF6" t="str">
            <v>3 CÉDULA DE CIUDADANÍA</v>
          </cell>
          <cell r="AG6">
            <v>51717059</v>
          </cell>
          <cell r="AH6" t="str">
            <v>LILA C ZABARAIN GUERRA</v>
          </cell>
          <cell r="AI6">
            <v>345</v>
          </cell>
          <cell r="AJ6" t="str">
            <v>3 NO PACTADOS</v>
          </cell>
          <cell r="AK6">
            <v>44568</v>
          </cell>
          <cell r="AL6">
            <v>44202</v>
          </cell>
          <cell r="AM6" t="str">
            <v>4 NO SE HA ADICIONADO NI EN VALOR y EN TIEMPO</v>
          </cell>
          <cell r="AN6">
            <v>0</v>
          </cell>
          <cell r="AO6">
            <v>0</v>
          </cell>
          <cell r="AP6">
            <v>0</v>
          </cell>
          <cell r="AQ6">
            <v>0</v>
          </cell>
          <cell r="AR6">
            <v>0</v>
          </cell>
          <cell r="AS6">
            <v>44568</v>
          </cell>
          <cell r="AT6">
            <v>44916</v>
          </cell>
          <cell r="AU6">
            <v>0</v>
          </cell>
          <cell r="AV6" t="str">
            <v>2. NO</v>
          </cell>
          <cell r="AW6">
            <v>0</v>
          </cell>
          <cell r="AX6">
            <v>0</v>
          </cell>
          <cell r="AY6" t="str">
            <v>2. NO</v>
          </cell>
          <cell r="AZ6">
            <v>0</v>
          </cell>
          <cell r="BA6">
            <v>0</v>
          </cell>
          <cell r="BB6">
            <v>0</v>
          </cell>
          <cell r="BC6">
            <v>0</v>
          </cell>
          <cell r="BD6" t="str">
            <v>2022420501000005E</v>
          </cell>
          <cell r="BE6">
            <v>72496000</v>
          </cell>
          <cell r="BF6" t="str">
            <v>LEIDY G</v>
          </cell>
          <cell r="BG6" t="str">
            <v>https://www.secop.gov.co/CO1BusinessLine/Tendering/BuyerWorkArea/Index?docUniqueIdentifier=CO1.BDOS.2485403</v>
          </cell>
          <cell r="BH6" t="str">
            <v>VIGENTE</v>
          </cell>
          <cell r="BI6">
            <v>0</v>
          </cell>
          <cell r="BJ6" t="str">
            <v xml:space="preserve">https://community.secop.gov.co/Public/Tendering/OpportunityDetail/Index?noticeUID=CO1.NTC.2494620&amp;isFromPublicArea=True&amp;isModal=False
</v>
          </cell>
        </row>
        <row r="7">
          <cell r="A7" t="str">
            <v>NC-CPS-006-2022</v>
          </cell>
          <cell r="B7" t="str">
            <v>2 NACIONAL</v>
          </cell>
          <cell r="C7" t="str">
            <v>CD-NC-006-2021</v>
          </cell>
          <cell r="D7">
            <v>6</v>
          </cell>
          <cell r="E7" t="str">
            <v>YURY CAMILA BARRANTES REYES</v>
          </cell>
          <cell r="F7">
            <v>44567</v>
          </cell>
          <cell r="G7" t="str">
            <v>Prestación de Servicios Profesionales para llevar a cabo las actividades propias del proceso de Gestión Contractual con énfasis en procesos de mínima cuantía y contratación directa para Parques Nacionales Naturales de Colombia.</v>
          </cell>
          <cell r="H7" t="str">
            <v>2 CONTRATACIÓN DIRECTA</v>
          </cell>
          <cell r="I7" t="str">
            <v>14 PRESTACIÓN DE SERVICIOS</v>
          </cell>
          <cell r="J7" t="str">
            <v>N/A</v>
          </cell>
          <cell r="K7">
            <v>4022</v>
          </cell>
          <cell r="L7">
            <v>3322</v>
          </cell>
          <cell r="M7">
            <v>44203</v>
          </cell>
          <cell r="N7">
            <v>0</v>
          </cell>
          <cell r="O7">
            <v>5100000</v>
          </cell>
          <cell r="P7">
            <v>58650000</v>
          </cell>
          <cell r="Q7">
            <v>0</v>
          </cell>
          <cell r="R7" t="str">
            <v>1 PERSONA NATURAL</v>
          </cell>
          <cell r="S7" t="str">
            <v>3 CÉDULA DE CIUDADANÍA</v>
          </cell>
          <cell r="T7">
            <v>1016071808</v>
          </cell>
          <cell r="U7" t="str">
            <v>N-A</v>
          </cell>
          <cell r="V7" t="str">
            <v>11 NO SE DILIGENCIA INFORMACIÓN PARA ESTE FORMULARIO EN ESTE PERÍODO DE REPORTE</v>
          </cell>
          <cell r="W7">
            <v>0</v>
          </cell>
          <cell r="X7" t="str">
            <v>YURY CAMILA BARRANTES REYES</v>
          </cell>
          <cell r="Y7" t="str">
            <v>1 PÓLIZA</v>
          </cell>
          <cell r="Z7" t="str">
            <v>12 SEGUROS DEL ESTADO</v>
          </cell>
          <cell r="AA7" t="str">
            <v>2 CUMPLIMIENTO</v>
          </cell>
          <cell r="AB7">
            <v>44568</v>
          </cell>
          <cell r="AC7" t="str">
            <v>21-46-101034143</v>
          </cell>
          <cell r="AD7" t="str">
            <v>GRUPO DE CONTRATOS</v>
          </cell>
          <cell r="AE7" t="str">
            <v>2 SUPERVISOR</v>
          </cell>
          <cell r="AF7" t="str">
            <v>3 CÉDULA DE CIUDADANÍA</v>
          </cell>
          <cell r="AG7">
            <v>51717059</v>
          </cell>
          <cell r="AH7" t="str">
            <v>LILA C ZABARAIN GUERRA</v>
          </cell>
          <cell r="AI7">
            <v>345</v>
          </cell>
          <cell r="AJ7" t="str">
            <v>3 NO PACTADOS</v>
          </cell>
          <cell r="AK7">
            <v>44568</v>
          </cell>
          <cell r="AL7">
            <v>44202</v>
          </cell>
          <cell r="AM7" t="str">
            <v>4 NO SE HA ADICIONADO NI EN VALOR y EN TIEMPO</v>
          </cell>
          <cell r="AN7">
            <v>0</v>
          </cell>
          <cell r="AO7">
            <v>0</v>
          </cell>
          <cell r="AP7">
            <v>0</v>
          </cell>
          <cell r="AQ7">
            <v>0</v>
          </cell>
          <cell r="AR7">
            <v>0</v>
          </cell>
          <cell r="AS7">
            <v>44568</v>
          </cell>
          <cell r="AT7">
            <v>44916</v>
          </cell>
          <cell r="AU7">
            <v>0</v>
          </cell>
          <cell r="AV7" t="str">
            <v>2. NO</v>
          </cell>
          <cell r="AW7">
            <v>0</v>
          </cell>
          <cell r="AX7">
            <v>0</v>
          </cell>
          <cell r="AY7" t="str">
            <v>2. NO</v>
          </cell>
          <cell r="AZ7">
            <v>0</v>
          </cell>
          <cell r="BA7">
            <v>0</v>
          </cell>
          <cell r="BB7">
            <v>0</v>
          </cell>
          <cell r="BC7">
            <v>0</v>
          </cell>
          <cell r="BD7" t="str">
            <v>2022420501000006E</v>
          </cell>
          <cell r="BE7">
            <v>58650000</v>
          </cell>
          <cell r="BF7" t="str">
            <v>LUZ JANETH VILLALBA SUAREZ</v>
          </cell>
          <cell r="BG7" t="str">
            <v>https://www.secop.gov.co/CO1BusinessLine/Tendering/BuyerWorkArea/Index?docUniqueIdentifier=CO1.BDOS.2492926</v>
          </cell>
          <cell r="BH7" t="str">
            <v>VIGENTE</v>
          </cell>
          <cell r="BI7">
            <v>0</v>
          </cell>
          <cell r="BJ7" t="str">
            <v xml:space="preserve">https://community.secop.gov.co/Public/Tendering/OpportunityDetail/Index?noticeUID=CO1.NTC.2498763&amp;isFromPublicArea=True&amp;isModal=False
</v>
          </cell>
        </row>
        <row r="8">
          <cell r="A8" t="str">
            <v>NC-CPS-007-2022</v>
          </cell>
          <cell r="B8" t="str">
            <v>2 NACIONAL</v>
          </cell>
          <cell r="C8" t="str">
            <v>CD-NC-007-2021</v>
          </cell>
          <cell r="D8">
            <v>7</v>
          </cell>
          <cell r="E8" t="str">
            <v>LILIANA ESPERANZA MURILLO MURILLO</v>
          </cell>
          <cell r="F8">
            <v>44567</v>
          </cell>
          <cell r="G8" t="str">
            <v>Prestación de Servicios Profesionales para llevar a cabo las actividades propias del proceso de Gestión Contractual con énfasis en el tema de liquidaciones para Parques Nacionales Naturales de Colombia.</v>
          </cell>
          <cell r="H8" t="str">
            <v>2 CONTRATACIÓN DIRECTA</v>
          </cell>
          <cell r="I8" t="str">
            <v>14 PRESTACIÓN DE SERVICIOS</v>
          </cell>
          <cell r="J8" t="str">
            <v>N/A</v>
          </cell>
          <cell r="K8">
            <v>4322</v>
          </cell>
          <cell r="L8">
            <v>3422</v>
          </cell>
          <cell r="M8">
            <v>44203</v>
          </cell>
          <cell r="N8">
            <v>0</v>
          </cell>
          <cell r="O8">
            <v>4680000</v>
          </cell>
          <cell r="P8">
            <v>53820000</v>
          </cell>
          <cell r="Q8">
            <v>0</v>
          </cell>
          <cell r="R8" t="str">
            <v>1 PERSONA NATURAL</v>
          </cell>
          <cell r="S8" t="str">
            <v>3 CÉDULA DE CIUDADANÍA</v>
          </cell>
          <cell r="T8">
            <v>51760900</v>
          </cell>
          <cell r="U8" t="str">
            <v>N-A</v>
          </cell>
          <cell r="V8" t="str">
            <v>11 NO SE DILIGENCIA INFORMACIÓN PARA ESTE FORMULARIO EN ESTE PERÍODO DE REPORTE</v>
          </cell>
          <cell r="W8">
            <v>0</v>
          </cell>
          <cell r="X8" t="str">
            <v>LILIANA ESPERANZA MURILLO MURILLO</v>
          </cell>
          <cell r="Y8" t="str">
            <v>1 PÓLIZA</v>
          </cell>
          <cell r="Z8" t="str">
            <v>12 SEGUROS DEL ESTADO</v>
          </cell>
          <cell r="AA8" t="str">
            <v>2 CUMPLIMIENTO</v>
          </cell>
          <cell r="AB8">
            <v>44568</v>
          </cell>
          <cell r="AC8" t="str">
            <v>21-46-101034139</v>
          </cell>
          <cell r="AD8" t="str">
            <v>GRUPO DE CONTRATOS</v>
          </cell>
          <cell r="AE8" t="str">
            <v>2 SUPERVISOR</v>
          </cell>
          <cell r="AF8" t="str">
            <v>3 CÉDULA DE CIUDADANÍA</v>
          </cell>
          <cell r="AG8">
            <v>51717059</v>
          </cell>
          <cell r="AH8" t="str">
            <v>LILA C ZABARAIN GUERRA</v>
          </cell>
          <cell r="AI8">
            <v>345</v>
          </cell>
          <cell r="AJ8" t="str">
            <v>3 NO PACTADOS</v>
          </cell>
          <cell r="AK8">
            <v>44568</v>
          </cell>
          <cell r="AL8">
            <v>44202</v>
          </cell>
          <cell r="AM8" t="str">
            <v>4 NO SE HA ADICIONADO NI EN VALOR y EN TIEMPO</v>
          </cell>
          <cell r="AN8">
            <v>0</v>
          </cell>
          <cell r="AO8">
            <v>0</v>
          </cell>
          <cell r="AP8">
            <v>0</v>
          </cell>
          <cell r="AQ8">
            <v>0</v>
          </cell>
          <cell r="AR8">
            <v>0</v>
          </cell>
          <cell r="AS8">
            <v>44568</v>
          </cell>
          <cell r="AT8">
            <v>44916</v>
          </cell>
          <cell r="AU8">
            <v>0</v>
          </cell>
          <cell r="AV8" t="str">
            <v>2. NO</v>
          </cell>
          <cell r="AW8">
            <v>0</v>
          </cell>
          <cell r="AX8">
            <v>0</v>
          </cell>
          <cell r="AY8" t="str">
            <v>2. NO</v>
          </cell>
          <cell r="AZ8">
            <v>0</v>
          </cell>
          <cell r="BA8">
            <v>0</v>
          </cell>
          <cell r="BB8">
            <v>0</v>
          </cell>
          <cell r="BC8">
            <v>0</v>
          </cell>
          <cell r="BD8" t="str">
            <v>2022420501000007E</v>
          </cell>
          <cell r="BE8">
            <v>53820000</v>
          </cell>
          <cell r="BF8" t="str">
            <v>NELSON CADENA GARCÍA</v>
          </cell>
          <cell r="BG8" t="str">
            <v>https://www.secop.gov.co/CO1BusinessLine/Tendering/BuyerWorkArea/Index?docUniqueIdentifier=CO1.BDOS.2491703</v>
          </cell>
          <cell r="BH8" t="str">
            <v>VIGENTE</v>
          </cell>
          <cell r="BI8">
            <v>0</v>
          </cell>
          <cell r="BJ8" t="str">
            <v xml:space="preserve">https://community.secop.gov.co/Public/Tendering/OpportunityDetail/Index?noticeUID=CO1.NTC.2499588&amp;isFromPublicArea=True&amp;isModal=False
</v>
          </cell>
        </row>
        <row r="9">
          <cell r="A9" t="str">
            <v>NC-CPS-008-2022</v>
          </cell>
          <cell r="B9" t="str">
            <v>2 NACIONAL</v>
          </cell>
          <cell r="C9" t="str">
            <v>CD-NC-008-2022</v>
          </cell>
          <cell r="D9">
            <v>8</v>
          </cell>
          <cell r="E9" t="str">
            <v>MARIA ALEJANDRA BAQUERO CIMADEVILLA</v>
          </cell>
          <cell r="F9">
            <v>44568</v>
          </cell>
          <cell r="G9" t="str">
            <v>Prestar servicios profesionales a la Dirección General, para prestar el acompañamiento, direccionamiento, seguimiento y registro de los temas estratégicos y prioritarios de la entidad, con el fin de contribuir y facilitar la comunicación con los diferentes actores institucionales, así como participar en espacios de análisis, implementación y seguimiento a las políticas internas de la entidad.</v>
          </cell>
          <cell r="H9" t="str">
            <v>2 CONTRATACIÓN DIRECTA</v>
          </cell>
          <cell r="I9" t="str">
            <v>14 PRESTACIÓN DE SERVICIOS</v>
          </cell>
          <cell r="J9" t="str">
            <v>N/A</v>
          </cell>
          <cell r="K9">
            <v>3722</v>
          </cell>
          <cell r="L9">
            <v>3922</v>
          </cell>
          <cell r="M9">
            <v>44572</v>
          </cell>
          <cell r="N9">
            <v>0</v>
          </cell>
          <cell r="O9">
            <v>9590000</v>
          </cell>
          <cell r="P9">
            <v>110285000</v>
          </cell>
          <cell r="Q9">
            <v>0</v>
          </cell>
          <cell r="R9" t="str">
            <v>1 PERSONA NATURAL</v>
          </cell>
          <cell r="S9" t="str">
            <v>3 CÉDULA DE CIUDADANÍA</v>
          </cell>
          <cell r="T9">
            <v>1020715729</v>
          </cell>
          <cell r="U9" t="str">
            <v>N-A</v>
          </cell>
          <cell r="V9" t="str">
            <v>11 NO SE DILIGENCIA INFORMACIÓN PARA ESTE FORMULARIO EN ESTE PERÍODO DE REPORTE</v>
          </cell>
          <cell r="W9">
            <v>0</v>
          </cell>
          <cell r="X9" t="str">
            <v>MARIA ALEJANDRA BAQUERO CIMADEVILLA</v>
          </cell>
          <cell r="Y9" t="str">
            <v>1 PÓLIZA</v>
          </cell>
          <cell r="Z9" t="str">
            <v>12 SEGUROS DEL ESTADO</v>
          </cell>
          <cell r="AA9" t="str">
            <v>2 CUMPLIMIENTO</v>
          </cell>
          <cell r="AB9">
            <v>44572</v>
          </cell>
          <cell r="AC9" t="str">
            <v>11-46-101023985</v>
          </cell>
          <cell r="AD9" t="str">
            <v>DIRECCIÓN GENERAL</v>
          </cell>
          <cell r="AE9" t="str">
            <v>2 SUPERVISOR</v>
          </cell>
          <cell r="AF9" t="str">
            <v>3 CÉDULA DE CIUDADANÍA</v>
          </cell>
          <cell r="AG9">
            <v>79530167</v>
          </cell>
          <cell r="AH9" t="str">
            <v>PEDRO ORLANDO MOLANO PEREZ</v>
          </cell>
          <cell r="AI9">
            <v>345</v>
          </cell>
          <cell r="AJ9" t="str">
            <v>3 NO PACTADOS</v>
          </cell>
          <cell r="AK9">
            <v>44572</v>
          </cell>
          <cell r="AL9">
            <v>44568</v>
          </cell>
          <cell r="AM9" t="str">
            <v>4 NO SE HA ADICIONADO NI EN VALOR y EN TIEMPO</v>
          </cell>
          <cell r="AN9">
            <v>0</v>
          </cell>
          <cell r="AO9">
            <v>0</v>
          </cell>
          <cell r="AP9">
            <v>0</v>
          </cell>
          <cell r="AQ9">
            <v>0</v>
          </cell>
          <cell r="AR9">
            <v>0</v>
          </cell>
          <cell r="AS9">
            <v>44572</v>
          </cell>
          <cell r="AT9">
            <v>44920</v>
          </cell>
          <cell r="AU9">
            <v>0</v>
          </cell>
          <cell r="AV9" t="str">
            <v>2. NO</v>
          </cell>
          <cell r="AW9">
            <v>0</v>
          </cell>
          <cell r="AX9">
            <v>0</v>
          </cell>
          <cell r="AY9" t="str">
            <v>2. NO</v>
          </cell>
          <cell r="AZ9">
            <v>0</v>
          </cell>
          <cell r="BA9">
            <v>0</v>
          </cell>
          <cell r="BB9">
            <v>0</v>
          </cell>
          <cell r="BC9">
            <v>0</v>
          </cell>
          <cell r="BD9" t="str">
            <v>2022420501000008E</v>
          </cell>
          <cell r="BE9">
            <v>110285000</v>
          </cell>
          <cell r="BF9" t="str">
            <v>LEIDY G</v>
          </cell>
          <cell r="BG9" t="str">
            <v>https://www.secop.gov.co/CO1BusinessLine/Tendering/BuyerWorkArea/Index?docUniqueIdentifier=CO1.BDOS.2494230</v>
          </cell>
          <cell r="BH9" t="str">
            <v>VIGENTE</v>
          </cell>
          <cell r="BI9">
            <v>0</v>
          </cell>
          <cell r="BJ9" t="str">
            <v xml:space="preserve">https://community.secop.gov.co/Public/Tendering/OpportunityDetail/Index?noticeUID=CO1.NTC.2500810&amp;isFromPublicArea=True&amp;isModal=False
</v>
          </cell>
        </row>
        <row r="10">
          <cell r="A10" t="str">
            <v>NC-CPS-009-2022</v>
          </cell>
          <cell r="B10" t="str">
            <v>2 NACIONAL</v>
          </cell>
          <cell r="C10" t="str">
            <v>CD-NC-013-2022</v>
          </cell>
          <cell r="D10">
            <v>9</v>
          </cell>
          <cell r="E10" t="str">
            <v>JANNETH LILIANA PINILLA ROJAS</v>
          </cell>
          <cell r="F10">
            <v>44568</v>
          </cell>
          <cell r="G10" t="str">
            <v>Prestar los servicios profesionales a la Dirección General para fortalecer el relacionamiento con actores institucionales, organizaciones no gubernamentales, e instancias o dependencias internas, con el fin de generar acciones, procesos, programas o proyectos para el posicionamiento institucional de la entidad.</v>
          </cell>
          <cell r="H10" t="str">
            <v>2 CONTRATACIÓN DIRECTA</v>
          </cell>
          <cell r="I10" t="str">
            <v>14 PRESTACIÓN DE SERVICIOS</v>
          </cell>
          <cell r="J10" t="str">
            <v>N/A</v>
          </cell>
          <cell r="K10">
            <v>3822</v>
          </cell>
          <cell r="L10">
            <v>4022</v>
          </cell>
          <cell r="M10">
            <v>44572</v>
          </cell>
          <cell r="N10">
            <v>0</v>
          </cell>
          <cell r="O10">
            <v>7574000</v>
          </cell>
          <cell r="P10">
            <v>87101000</v>
          </cell>
          <cell r="Q10">
            <v>0</v>
          </cell>
          <cell r="R10" t="str">
            <v>1 PERSONA NATURAL</v>
          </cell>
          <cell r="S10" t="str">
            <v>3 CÉDULA DE CIUDADANÍA</v>
          </cell>
          <cell r="T10">
            <v>52912726</v>
          </cell>
          <cell r="U10" t="str">
            <v>N-A</v>
          </cell>
          <cell r="V10" t="str">
            <v>11 NO SE DILIGENCIA INFORMACIÓN PARA ESTE FORMULARIO EN ESTE PERÍODO DE REPORTE</v>
          </cell>
          <cell r="W10">
            <v>0</v>
          </cell>
          <cell r="X10" t="str">
            <v>JANNETH LILIANA PINILLA ROJAS</v>
          </cell>
          <cell r="Y10" t="str">
            <v>1 PÓLIZA</v>
          </cell>
          <cell r="Z10" t="str">
            <v>12 SEGUROS DEL ESTADO</v>
          </cell>
          <cell r="AA10" t="str">
            <v>2 CUMPLIMIENTO</v>
          </cell>
          <cell r="AB10">
            <v>44572</v>
          </cell>
          <cell r="AC10" t="str">
            <v>11-46-101023977</v>
          </cell>
          <cell r="AD10" t="str">
            <v>DIRECCIÓN GENERAL</v>
          </cell>
          <cell r="AE10" t="str">
            <v>2 SUPERVISOR</v>
          </cell>
          <cell r="AF10" t="str">
            <v>3 CÉDULA DE CIUDADANÍA</v>
          </cell>
          <cell r="AG10">
            <v>79530167</v>
          </cell>
          <cell r="AH10" t="str">
            <v>PEDRO ORLANDO MOLANO PEREZ</v>
          </cell>
          <cell r="AI10">
            <v>345</v>
          </cell>
          <cell r="AJ10" t="str">
            <v>3 NO PACTADOS</v>
          </cell>
          <cell r="AK10">
            <v>44572</v>
          </cell>
          <cell r="AL10">
            <v>44568</v>
          </cell>
          <cell r="AM10" t="str">
            <v>4 NO SE HA ADICIONADO NI EN VALOR y EN TIEMPO</v>
          </cell>
          <cell r="AN10">
            <v>0</v>
          </cell>
          <cell r="AO10">
            <v>0</v>
          </cell>
          <cell r="AP10">
            <v>0</v>
          </cell>
          <cell r="AQ10">
            <v>0</v>
          </cell>
          <cell r="AR10">
            <v>0</v>
          </cell>
          <cell r="AS10">
            <v>44572</v>
          </cell>
          <cell r="AT10">
            <v>44920</v>
          </cell>
          <cell r="AU10">
            <v>0</v>
          </cell>
          <cell r="AV10" t="str">
            <v>2. NO</v>
          </cell>
          <cell r="AW10">
            <v>0</v>
          </cell>
          <cell r="AX10">
            <v>0</v>
          </cell>
          <cell r="AY10" t="str">
            <v>2. NO</v>
          </cell>
          <cell r="AZ10">
            <v>0</v>
          </cell>
          <cell r="BA10">
            <v>0</v>
          </cell>
          <cell r="BB10">
            <v>0</v>
          </cell>
          <cell r="BC10">
            <v>0</v>
          </cell>
          <cell r="BD10" t="str">
            <v>2022420501000009E</v>
          </cell>
          <cell r="BE10">
            <v>87101000</v>
          </cell>
          <cell r="BF10" t="str">
            <v>LEIDY G</v>
          </cell>
          <cell r="BG10" t="str">
            <v>https://www.secop.gov.co/CO1BusinessLine/Tendering/BuyerWorkArea/Index?docUniqueIdentifier=CO1.BDOS.2497824</v>
          </cell>
          <cell r="BH10" t="str">
            <v>VIGENTE</v>
          </cell>
          <cell r="BI10">
            <v>0</v>
          </cell>
          <cell r="BJ10" t="str">
            <v xml:space="preserve">https://community.secop.gov.co/Public/Tendering/OpportunityDetail/Index?noticeUID=CO1.NTC.2506009&amp;isFromPublicArea=True&amp;isModal=False
</v>
          </cell>
        </row>
        <row r="11">
          <cell r="A11" t="str">
            <v>NC-CPS-010-2022</v>
          </cell>
          <cell r="B11" t="str">
            <v>2 NACIONAL</v>
          </cell>
          <cell r="C11" t="str">
            <v>CD-NC-014-2022</v>
          </cell>
          <cell r="D11">
            <v>10</v>
          </cell>
          <cell r="E11" t="str">
            <v>YILBERT STEVEN MATEUS CASTRO</v>
          </cell>
          <cell r="F11">
            <v>44568</v>
          </cell>
          <cell r="G11" t="str">
            <v>Prestar los servicios profesionales para el desarrollo de las actividades relacionadas con la Dimensión de Talento Humano del Modelo Integrado de Planeación y Gestión - MIPG, para los componentes del Plan Estratégico de Talento Humano para la vigencia 2022 y la Política de la Gestión Estratégica de Talento Humano - GETH, con el fin de fortalecer la gestión propia del talento humano de Parques Nacionales Naturales de Colombia</v>
          </cell>
          <cell r="H11" t="str">
            <v>2 CONTRATACIÓN DIRECTA</v>
          </cell>
          <cell r="I11" t="str">
            <v>14 PRESTACIÓN DE SERVICIOS</v>
          </cell>
          <cell r="J11" t="str">
            <v>N/A</v>
          </cell>
          <cell r="K11">
            <v>6722</v>
          </cell>
          <cell r="L11">
            <v>4122</v>
          </cell>
          <cell r="M11">
            <v>44572</v>
          </cell>
          <cell r="N11">
            <v>0</v>
          </cell>
          <cell r="O11">
            <v>6304000</v>
          </cell>
          <cell r="P11">
            <v>72496000</v>
          </cell>
          <cell r="Q11">
            <v>0</v>
          </cell>
          <cell r="R11" t="str">
            <v>1 PERSONA NATURAL</v>
          </cell>
          <cell r="S11" t="str">
            <v>3 CÉDULA DE CIUDADANÍA</v>
          </cell>
          <cell r="T11">
            <v>1032452082</v>
          </cell>
          <cell r="U11" t="str">
            <v>N-A</v>
          </cell>
          <cell r="V11" t="str">
            <v>11 NO SE DILIGENCIA INFORMACIÓN PARA ESTE FORMULARIO EN ESTE PERÍODO DE REPORTE</v>
          </cell>
          <cell r="W11">
            <v>0</v>
          </cell>
          <cell r="X11" t="str">
            <v>YILBERT STEVEN MATEUS CASTRO</v>
          </cell>
          <cell r="Y11" t="str">
            <v>1 PÓLIZA</v>
          </cell>
          <cell r="Z11" t="str">
            <v>12 SEGUROS DEL ESTADO</v>
          </cell>
          <cell r="AA11" t="str">
            <v>2 CUMPLIMIENTO</v>
          </cell>
          <cell r="AB11">
            <v>44572</v>
          </cell>
          <cell r="AC11" t="str">
            <v>21-46-101034414</v>
          </cell>
          <cell r="AD11" t="str">
            <v>GRUPO DE GESTIÓN HUMANA</v>
          </cell>
          <cell r="AE11" t="str">
            <v>2 SUPERVISOR</v>
          </cell>
          <cell r="AF11" t="str">
            <v>3 CÉDULA DE CIUDADANÍA</v>
          </cell>
          <cell r="AG11">
            <v>52767503</v>
          </cell>
          <cell r="AH11" t="str">
            <v>SANDRA VIVIANA PEÑA ARIAS</v>
          </cell>
          <cell r="AI11">
            <v>345</v>
          </cell>
          <cell r="AJ11" t="str">
            <v>3 NO PACTADOS</v>
          </cell>
          <cell r="AK11">
            <v>44572</v>
          </cell>
          <cell r="AL11">
            <v>44568</v>
          </cell>
          <cell r="AM11" t="str">
            <v>4 NO SE HA ADICIONADO NI EN VALOR y EN TIEMPO</v>
          </cell>
          <cell r="AN11">
            <v>0</v>
          </cell>
          <cell r="AO11">
            <v>0</v>
          </cell>
          <cell r="AP11">
            <v>0</v>
          </cell>
          <cell r="AQ11">
            <v>0</v>
          </cell>
          <cell r="AR11">
            <v>0</v>
          </cell>
          <cell r="AS11">
            <v>44572</v>
          </cell>
          <cell r="AT11">
            <v>44920</v>
          </cell>
          <cell r="AU11">
            <v>0</v>
          </cell>
          <cell r="AV11" t="str">
            <v>2. NO</v>
          </cell>
          <cell r="AW11">
            <v>0</v>
          </cell>
          <cell r="AX11">
            <v>0</v>
          </cell>
          <cell r="AY11" t="str">
            <v>2. NO</v>
          </cell>
          <cell r="AZ11">
            <v>0</v>
          </cell>
          <cell r="BA11">
            <v>0</v>
          </cell>
          <cell r="BB11">
            <v>0</v>
          </cell>
          <cell r="BC11">
            <v>0</v>
          </cell>
          <cell r="BD11" t="str">
            <v>2022420501000010E</v>
          </cell>
          <cell r="BE11">
            <v>72496000</v>
          </cell>
          <cell r="BF11" t="str">
            <v>LUZ JANETH VILLALBA SUAREZ</v>
          </cell>
          <cell r="BG11" t="str">
            <v>https://www.secop.gov.co/CO1BusinessLine/Tendering/BuyerWorkArea/Index?docUniqueIdentifier=CO1.BDOS.2499125</v>
          </cell>
          <cell r="BH11" t="str">
            <v>VIGENTE</v>
          </cell>
          <cell r="BI11">
            <v>0</v>
          </cell>
          <cell r="BJ11" t="str">
            <v xml:space="preserve">https://community.secop.gov.co/Public/Tendering/OpportunityDetail/Index?noticeUID=CO1.NTC.2506848&amp;isFromPublicArea=True&amp;isModal=False
</v>
          </cell>
        </row>
        <row r="12">
          <cell r="A12" t="str">
            <v>NC-CPS-011-2022</v>
          </cell>
          <cell r="B12" t="str">
            <v>2 NACIONAL</v>
          </cell>
          <cell r="C12" t="str">
            <v>CD-NC-009-2022</v>
          </cell>
          <cell r="D12">
            <v>11</v>
          </cell>
          <cell r="E12" t="str">
            <v>VICTOR HUGO ESPITIA JUNCO</v>
          </cell>
          <cell r="F12">
            <v>44568</v>
          </cell>
          <cell r="G12" t="str">
            <v>Prestación de servicios profesionales en el Grupo Gestión Financiera, para gestionar la estructuración y validación de los indicadores financieros de los procesos de licitación pública de la Entidad; estructuración del estado de costos de los bienes comercializados por la Entidad, así como realizar seguimiento de los ingresos de la Subcuenta FONAM Parques.</v>
          </cell>
          <cell r="H12" t="str">
            <v>2 CONTRATACIÓN DIRECTA</v>
          </cell>
          <cell r="I12" t="str">
            <v>14 PRESTACIÓN DE SERVICIOS</v>
          </cell>
          <cell r="J12" t="str">
            <v>N/A</v>
          </cell>
          <cell r="K12">
            <v>3322</v>
          </cell>
          <cell r="L12">
            <v>4422</v>
          </cell>
          <cell r="M12">
            <v>44572</v>
          </cell>
          <cell r="N12">
            <v>0</v>
          </cell>
          <cell r="O12">
            <v>6794000</v>
          </cell>
          <cell r="P12">
            <v>74507533</v>
          </cell>
          <cell r="Q12">
            <v>0.33333332840000002</v>
          </cell>
          <cell r="R12" t="str">
            <v>1 PERSONA NATURAL</v>
          </cell>
          <cell r="S12" t="str">
            <v>3 CÉDULA DE CIUDADANÍA</v>
          </cell>
          <cell r="T12">
            <v>79642177</v>
          </cell>
          <cell r="U12" t="str">
            <v>N-A</v>
          </cell>
          <cell r="V12" t="str">
            <v>11 NO SE DILIGENCIA INFORMACIÓN PARA ESTE FORMULARIO EN ESTE PERÍODO DE REPORTE</v>
          </cell>
          <cell r="W12">
            <v>0</v>
          </cell>
          <cell r="X12" t="str">
            <v>VICTOR HUGO ESPITIA JUNCO</v>
          </cell>
          <cell r="Y12" t="str">
            <v>1 PÓLIZA</v>
          </cell>
          <cell r="Z12" t="str">
            <v>8 MUNDIAL SEGUROS</v>
          </cell>
          <cell r="AA12" t="str">
            <v>2 CUMPLIMIENTO</v>
          </cell>
          <cell r="AB12">
            <v>44572</v>
          </cell>
          <cell r="AC12" t="str">
            <v>NB-100191923</v>
          </cell>
          <cell r="AD12" t="str">
            <v>GRUPO DE GESTIÓN FINANCIERA</v>
          </cell>
          <cell r="AE12" t="str">
            <v>2 SUPERVISOR</v>
          </cell>
          <cell r="AF12" t="str">
            <v>3 CÉDULA DE CIUDADANÍA</v>
          </cell>
          <cell r="AG12">
            <v>52260278</v>
          </cell>
          <cell r="AH12" t="str">
            <v>LUZ MYRIAM ENRIQUEZ GUAVITA</v>
          </cell>
          <cell r="AI12">
            <v>329</v>
          </cell>
          <cell r="AJ12" t="str">
            <v>3 NO PACTADOS</v>
          </cell>
          <cell r="AK12">
            <v>44573</v>
          </cell>
          <cell r="AL12">
            <v>44572</v>
          </cell>
          <cell r="AM12" t="str">
            <v>4 NO SE HA ADICIONADO NI EN VALOR y EN TIEMPO</v>
          </cell>
          <cell r="AN12">
            <v>0</v>
          </cell>
          <cell r="AO12">
            <v>0</v>
          </cell>
          <cell r="AP12">
            <v>0</v>
          </cell>
          <cell r="AQ12">
            <v>0</v>
          </cell>
          <cell r="AR12">
            <v>0</v>
          </cell>
          <cell r="AS12">
            <v>44573</v>
          </cell>
          <cell r="AT12">
            <v>44905</v>
          </cell>
          <cell r="AU12">
            <v>0</v>
          </cell>
          <cell r="AV12" t="str">
            <v>2. NO</v>
          </cell>
          <cell r="AW12">
            <v>0</v>
          </cell>
          <cell r="AX12">
            <v>0</v>
          </cell>
          <cell r="AY12" t="str">
            <v>2. NO</v>
          </cell>
          <cell r="AZ12">
            <v>0</v>
          </cell>
          <cell r="BA12">
            <v>0</v>
          </cell>
          <cell r="BB12">
            <v>0</v>
          </cell>
          <cell r="BC12">
            <v>0</v>
          </cell>
          <cell r="BD12" t="str">
            <v>2022420501000011E</v>
          </cell>
          <cell r="BE12">
            <v>74507533</v>
          </cell>
          <cell r="BF12" t="str">
            <v>NELSON CADENA GARCÍA</v>
          </cell>
          <cell r="BG12" t="str">
            <v>https://www.secop.gov.co/CO1BusinessLine/Tendering/BuyerWorkArea/Index?docUniqueIdentifier=CO1.BDOS.2494460</v>
          </cell>
          <cell r="BH12" t="str">
            <v>VIGENTE</v>
          </cell>
          <cell r="BI12">
            <v>0</v>
          </cell>
          <cell r="BJ12" t="str">
            <v xml:space="preserve">https://community.secop.gov.co/Public/Tendering/OpportunityDetail/Index?noticeUID=CO1.NTC.2500744&amp;isFromPublicArea=True&amp;isModal=False
</v>
          </cell>
        </row>
        <row r="13">
          <cell r="A13" t="str">
            <v>NC-CPS-012-2022</v>
          </cell>
          <cell r="B13" t="str">
            <v>2 NACIONAL</v>
          </cell>
          <cell r="C13" t="str">
            <v>CD-NC-0012-2022</v>
          </cell>
          <cell r="D13">
            <v>12</v>
          </cell>
          <cell r="E13" t="str">
            <v>LEIDY MONCADA ROSERO</v>
          </cell>
          <cell r="F13">
            <v>44568</v>
          </cell>
          <cell r="G13" t="str">
            <v>Prestar servicios profesionales para administrar y dar soporte técnico del aplicativo SIIF Nación II y realizar las funciones competentes al perfil de registrador entidad.</v>
          </cell>
          <cell r="H13" t="str">
            <v>2 CONTRATACIÓN DIRECTA</v>
          </cell>
          <cell r="I13" t="str">
            <v>14 PRESTACIÓN DE SERVICIOS</v>
          </cell>
          <cell r="J13" t="str">
            <v>N/A</v>
          </cell>
          <cell r="K13">
            <v>2722</v>
          </cell>
          <cell r="L13">
            <v>4522</v>
          </cell>
          <cell r="M13">
            <v>44572</v>
          </cell>
          <cell r="N13">
            <v>0</v>
          </cell>
          <cell r="O13">
            <v>3333000</v>
          </cell>
          <cell r="P13">
            <v>36551900</v>
          </cell>
          <cell r="Q13">
            <v>0</v>
          </cell>
          <cell r="R13" t="str">
            <v>1 PERSONA NATURAL</v>
          </cell>
          <cell r="S13" t="str">
            <v>3 CÉDULA DE CIUDADANÍA</v>
          </cell>
          <cell r="T13">
            <v>1014207218</v>
          </cell>
          <cell r="U13" t="str">
            <v>N-A</v>
          </cell>
          <cell r="V13" t="str">
            <v>11 NO SE DILIGENCIA INFORMACIÓN PARA ESTE FORMULARIO EN ESTE PERÍODO DE REPORTE</v>
          </cell>
          <cell r="W13">
            <v>0</v>
          </cell>
          <cell r="X13" t="str">
            <v>LEIDY MONCADA ROSERO</v>
          </cell>
          <cell r="Y13" t="str">
            <v>6 NO CONSTITUYÓ GARANTÍAS</v>
          </cell>
          <cell r="Z13">
            <v>0</v>
          </cell>
          <cell r="AA13" t="str">
            <v>N-A</v>
          </cell>
          <cell r="AB13" t="str">
            <v>N-A</v>
          </cell>
          <cell r="AC13" t="str">
            <v>N-A</v>
          </cell>
          <cell r="AD13" t="str">
            <v>GRUPO DE GESTIÓN FINANCIERA</v>
          </cell>
          <cell r="AE13" t="str">
            <v>2 SUPERVISOR</v>
          </cell>
          <cell r="AF13" t="str">
            <v>3 CÉDULA DE CIUDADANÍA</v>
          </cell>
          <cell r="AG13">
            <v>52260278</v>
          </cell>
          <cell r="AH13" t="str">
            <v>LUZ MYRIAM ENRIQUEZ GUAVITA</v>
          </cell>
          <cell r="AI13">
            <v>329</v>
          </cell>
          <cell r="AJ13" t="str">
            <v>3 NO PACTADOS</v>
          </cell>
          <cell r="AK13" t="str">
            <v>N-A</v>
          </cell>
          <cell r="AL13">
            <v>44572</v>
          </cell>
          <cell r="AM13" t="str">
            <v>4 NO SE HA ADICIONADO NI EN VALOR y EN TIEMPO</v>
          </cell>
          <cell r="AN13">
            <v>0</v>
          </cell>
          <cell r="AO13">
            <v>0</v>
          </cell>
          <cell r="AP13">
            <v>0</v>
          </cell>
          <cell r="AQ13">
            <v>0</v>
          </cell>
          <cell r="AR13">
            <v>0</v>
          </cell>
          <cell r="AS13">
            <v>44573</v>
          </cell>
          <cell r="AT13">
            <v>44905</v>
          </cell>
          <cell r="AU13">
            <v>0</v>
          </cell>
          <cell r="AV13" t="str">
            <v>2. NO</v>
          </cell>
          <cell r="AW13">
            <v>0</v>
          </cell>
          <cell r="AX13">
            <v>0</v>
          </cell>
          <cell r="AY13" t="str">
            <v>2. NO</v>
          </cell>
          <cell r="AZ13">
            <v>0</v>
          </cell>
          <cell r="BA13">
            <v>0</v>
          </cell>
          <cell r="BB13">
            <v>0</v>
          </cell>
          <cell r="BC13">
            <v>0</v>
          </cell>
          <cell r="BD13" t="str">
            <v>2022420501000012E</v>
          </cell>
          <cell r="BE13">
            <v>36551900</v>
          </cell>
          <cell r="BF13" t="str">
            <v>JENATH GONZALEZ</v>
          </cell>
          <cell r="BG13" t="str">
            <v>https://www.secop.gov.co/CO1BusinessLine/Tendering/BuyerWorkArea/Index?docUniqueIdentifier=CO1.BDOS.2497202</v>
          </cell>
          <cell r="BH13" t="str">
            <v>VIGENTE</v>
          </cell>
          <cell r="BI13">
            <v>0</v>
          </cell>
          <cell r="BJ13" t="str">
            <v xml:space="preserve">https://community.secop.gov.co/Public/Tendering/OpportunityDetail/Index?noticeUID=CO1.NTC.2503014&amp;isFromPublicArea=True&amp;isModal=False
</v>
          </cell>
        </row>
        <row r="14">
          <cell r="A14" t="str">
            <v>NC-CPS-013-2022</v>
          </cell>
          <cell r="B14" t="str">
            <v>2 NACIONAL</v>
          </cell>
          <cell r="C14" t="str">
            <v>CD-NC-0015-2022</v>
          </cell>
          <cell r="D14">
            <v>13</v>
          </cell>
          <cell r="E14" t="str">
            <v>LUZ DARY GONZÁLEZ MUÑOZ</v>
          </cell>
          <cell r="F14">
            <v>44568</v>
          </cell>
          <cell r="G14" t="str">
            <v>Prestación de servicios profesionales para la implementación de los instrumentos de planeación y control de la Subdirección Administrativa y Financiera.</v>
          </cell>
          <cell r="H14" t="str">
            <v>2 CONTRATACIÓN DIRECTA</v>
          </cell>
          <cell r="I14" t="str">
            <v>14 PRESTACIÓN DE SERVICIOS</v>
          </cell>
          <cell r="J14" t="str">
            <v>N/A</v>
          </cell>
          <cell r="K14">
            <v>4122</v>
          </cell>
          <cell r="L14">
            <v>4622</v>
          </cell>
          <cell r="M14">
            <v>44572</v>
          </cell>
          <cell r="N14">
            <v>0</v>
          </cell>
          <cell r="O14">
            <v>6304000</v>
          </cell>
          <cell r="P14">
            <v>72496000</v>
          </cell>
          <cell r="Q14">
            <v>0</v>
          </cell>
          <cell r="R14" t="str">
            <v>1 PERSONA NATURAL</v>
          </cell>
          <cell r="S14" t="str">
            <v>3 CÉDULA DE CIUDADANÍA</v>
          </cell>
          <cell r="T14">
            <v>52896623</v>
          </cell>
          <cell r="U14" t="str">
            <v>N-A</v>
          </cell>
          <cell r="V14" t="str">
            <v>11 NO SE DILIGENCIA INFORMACIÓN PARA ESTE FORMULARIO EN ESTE PERÍODO DE REPORTE</v>
          </cell>
          <cell r="W14">
            <v>0</v>
          </cell>
          <cell r="X14" t="str">
            <v>LUZ DARY GONZÁLEZ MUÑOZ</v>
          </cell>
          <cell r="Y14" t="str">
            <v>1 PÓLIZA</v>
          </cell>
          <cell r="Z14" t="str">
            <v>12 SEGUROS DEL ESTADO</v>
          </cell>
          <cell r="AA14" t="str">
            <v>2 CUMPLIMIENTO</v>
          </cell>
          <cell r="AB14">
            <v>44572</v>
          </cell>
          <cell r="AC14" t="str">
            <v>15-46-101023236</v>
          </cell>
          <cell r="AD14" t="str">
            <v>SUBDIRECCIÓN ADMINISTRATIVA Y FINANCIERA</v>
          </cell>
          <cell r="AE14" t="str">
            <v>2 SUPERVISOR</v>
          </cell>
          <cell r="AF14" t="str">
            <v>3 CÉDULA DE CIUDADANÍA</v>
          </cell>
          <cell r="AG14">
            <v>51725551</v>
          </cell>
          <cell r="AH14" t="str">
            <v>NUBIA LUCIA WILCHES QUINTANA</v>
          </cell>
          <cell r="AI14">
            <v>345</v>
          </cell>
          <cell r="AJ14" t="str">
            <v>3 NO PACTADOS</v>
          </cell>
          <cell r="AK14">
            <v>44573</v>
          </cell>
          <cell r="AL14">
            <v>44572</v>
          </cell>
          <cell r="AM14" t="str">
            <v>4 NO SE HA ADICIONADO NI EN VALOR y EN TIEMPO</v>
          </cell>
          <cell r="AN14">
            <v>0</v>
          </cell>
          <cell r="AO14">
            <v>0</v>
          </cell>
          <cell r="AP14">
            <v>0</v>
          </cell>
          <cell r="AQ14">
            <v>0</v>
          </cell>
          <cell r="AR14">
            <v>0</v>
          </cell>
          <cell r="AS14">
            <v>44573</v>
          </cell>
          <cell r="AT14">
            <v>44921</v>
          </cell>
          <cell r="AU14">
            <v>0</v>
          </cell>
          <cell r="AV14" t="str">
            <v>2. NO</v>
          </cell>
          <cell r="AW14">
            <v>0</v>
          </cell>
          <cell r="AX14">
            <v>0</v>
          </cell>
          <cell r="AY14" t="str">
            <v>2. NO</v>
          </cell>
          <cell r="AZ14">
            <v>0</v>
          </cell>
          <cell r="BA14">
            <v>0</v>
          </cell>
          <cell r="BB14">
            <v>0</v>
          </cell>
          <cell r="BC14">
            <v>0</v>
          </cell>
          <cell r="BD14" t="str">
            <v>2022420501000013E</v>
          </cell>
          <cell r="BE14">
            <v>72496000</v>
          </cell>
          <cell r="BF14" t="str">
            <v>LUZ JANETH VILLALBA SUAREZ</v>
          </cell>
          <cell r="BG14" t="str">
            <v>https://www.secop.gov.co/CO1BusinessLine/Tendering/BuyerWorkArea/Index?docUniqueIdentifier=CO1.BDOS.2502144</v>
          </cell>
          <cell r="BH14" t="str">
            <v>VIGENTE</v>
          </cell>
          <cell r="BI14">
            <v>0</v>
          </cell>
          <cell r="BJ14" t="str">
            <v xml:space="preserve">https://community.secop.gov.co/Public/Tendering/OpportunityDetail/Index?noticeUID=CO1.NTC.2507189&amp;isFromPublicArea=True&amp;isModal=False
</v>
          </cell>
        </row>
        <row r="15">
          <cell r="A15" t="str">
            <v>NC-CPS-014-2022</v>
          </cell>
          <cell r="B15" t="str">
            <v>2 NACIONAL</v>
          </cell>
          <cell r="C15" t="str">
            <v>CD-NC-010-2022</v>
          </cell>
          <cell r="D15">
            <v>14</v>
          </cell>
          <cell r="E15" t="str">
            <v>JOSE ORLANDO SERRANO SUAREZ</v>
          </cell>
          <cell r="F15">
            <v>44572</v>
          </cell>
          <cell r="G15" t="str">
            <v>Prestación de servicios profesionales especializados en el Grupo de Gestión Financiera con el fin de expedir certificados de disponibilidad presupuestal y registros presupuestales del Nivel Central, así como analizar la ejecución presupuestal de gastos de la Entidad.</v>
          </cell>
          <cell r="H15" t="str">
            <v>2 CONTRATACIÓN DIRECTA</v>
          </cell>
          <cell r="I15" t="str">
            <v>14 PRESTACIÓN DE SERVICIOS</v>
          </cell>
          <cell r="J15" t="str">
            <v>N/A</v>
          </cell>
          <cell r="K15">
            <v>2622</v>
          </cell>
          <cell r="L15">
            <v>4822</v>
          </cell>
          <cell r="M15">
            <v>44573</v>
          </cell>
          <cell r="N15">
            <v>0</v>
          </cell>
          <cell r="O15">
            <v>6304000</v>
          </cell>
          <cell r="P15">
            <v>69344000</v>
          </cell>
          <cell r="Q15">
            <v>0</v>
          </cell>
          <cell r="R15" t="str">
            <v>1 PERSONA NATURAL</v>
          </cell>
          <cell r="S15" t="str">
            <v>3 CÉDULA DE CIUDADANÍA</v>
          </cell>
          <cell r="T15">
            <v>79600601</v>
          </cell>
          <cell r="U15" t="str">
            <v>N-A</v>
          </cell>
          <cell r="V15" t="str">
            <v>11 NO SE DILIGENCIA INFORMACIÓN PARA ESTE FORMULARIO EN ESTE PERÍODO DE REPORTE</v>
          </cell>
          <cell r="W15">
            <v>0</v>
          </cell>
          <cell r="X15" t="str">
            <v>JOSE ORLANDO SERRANO SUAREZ</v>
          </cell>
          <cell r="Y15" t="str">
            <v>1 PÓLIZA</v>
          </cell>
          <cell r="Z15" t="str">
            <v>12 SEGUROS DEL ESTADO</v>
          </cell>
          <cell r="AA15" t="str">
            <v>2 CUMPLIMIENTO</v>
          </cell>
          <cell r="AB15">
            <v>44573</v>
          </cell>
          <cell r="AC15" t="str">
            <v>14-44-101143951</v>
          </cell>
          <cell r="AD15" t="str">
            <v>GRUPO DE GESTIÓN FINANCIERA</v>
          </cell>
          <cell r="AE15" t="str">
            <v>2 SUPERVISOR</v>
          </cell>
          <cell r="AF15" t="str">
            <v>3 CÉDULA DE CIUDADANÍA</v>
          </cell>
          <cell r="AG15">
            <v>52260278</v>
          </cell>
          <cell r="AH15" t="str">
            <v>LUZ MYRIAM ENRIQUEZ GUAVITA</v>
          </cell>
          <cell r="AI15">
            <v>330</v>
          </cell>
          <cell r="AJ15" t="str">
            <v>3 NO PACTADOS</v>
          </cell>
          <cell r="AK15">
            <v>44573</v>
          </cell>
          <cell r="AL15">
            <v>44572</v>
          </cell>
          <cell r="AM15" t="str">
            <v>4 NO SE HA ADICIONADO NI EN VALOR y EN TIEMPO</v>
          </cell>
          <cell r="AN15">
            <v>0</v>
          </cell>
          <cell r="AO15">
            <v>0</v>
          </cell>
          <cell r="AP15">
            <v>0</v>
          </cell>
          <cell r="AQ15">
            <v>0</v>
          </cell>
          <cell r="AR15">
            <v>0</v>
          </cell>
          <cell r="AS15">
            <v>44573</v>
          </cell>
          <cell r="AT15">
            <v>44541</v>
          </cell>
          <cell r="AU15">
            <v>0</v>
          </cell>
          <cell r="AV15" t="str">
            <v>2. NO</v>
          </cell>
          <cell r="AW15">
            <v>0</v>
          </cell>
          <cell r="AX15">
            <v>0</v>
          </cell>
          <cell r="AY15" t="str">
            <v>2. NO</v>
          </cell>
          <cell r="AZ15">
            <v>0</v>
          </cell>
          <cell r="BA15">
            <v>0</v>
          </cell>
          <cell r="BB15">
            <v>0</v>
          </cell>
          <cell r="BC15">
            <v>0</v>
          </cell>
          <cell r="BD15" t="str">
            <v>2022420501000014E</v>
          </cell>
          <cell r="BE15">
            <v>69344000</v>
          </cell>
          <cell r="BF15" t="str">
            <v>NELSON CADENA GARCÍA</v>
          </cell>
          <cell r="BG15" t="str">
            <v>https://www.secop.gov.co/CO1BusinessLine/Tendering/BuyerWorkArea/Index?docUniqueIdentifier=CO1.BDOS.2494386</v>
          </cell>
          <cell r="BH15" t="str">
            <v>VIGENTE</v>
          </cell>
          <cell r="BI15">
            <v>0</v>
          </cell>
          <cell r="BJ15" t="str">
            <v xml:space="preserve">https://community.secop.gov.co/Public/Tendering/OpportunityDetail/Index?noticeUID=CO1.NTC.2501916&amp;isFromPublicArea=True&amp;isModal=False
</v>
          </cell>
        </row>
        <row r="16">
          <cell r="A16" t="str">
            <v>NC-CPS-015-2022</v>
          </cell>
          <cell r="B16" t="str">
            <v>2 NACIONAL</v>
          </cell>
          <cell r="C16" t="str">
            <v>CD-NC-018-2022</v>
          </cell>
          <cell r="D16">
            <v>15</v>
          </cell>
          <cell r="E16" t="str">
            <v>AMELIA CAROLINA CHALAPUD NOGUERA</v>
          </cell>
          <cell r="F16">
            <v>44572</v>
          </cell>
          <cell r="G16" t="str">
            <v>Prestar los servicios profesionales en la Oficina Asesora Jurídica de Parques Nacionales Naturales, para apoyar las acciones que se deban realizar en el marco de los procesos de relacionamiento con grupos étnicos adelantados por la Entidad, así como fallos judiciales o decisiones administrativas y el apoyo jurídico a los procesos misionales que se enmarcan dentro de la administración y el manejo de la Entidad.</v>
          </cell>
          <cell r="H16" t="str">
            <v>2 CONTRATACIÓN DIRECTA</v>
          </cell>
          <cell r="I16" t="str">
            <v>14 PRESTACIÓN DE SERVICIOS</v>
          </cell>
          <cell r="J16" t="str">
            <v>N/A</v>
          </cell>
          <cell r="K16">
            <v>4722</v>
          </cell>
          <cell r="L16">
            <v>5522</v>
          </cell>
          <cell r="M16">
            <v>44574</v>
          </cell>
          <cell r="N16">
            <v>0</v>
          </cell>
          <cell r="O16">
            <v>6665000</v>
          </cell>
          <cell r="P16">
            <v>73315000</v>
          </cell>
          <cell r="Q16">
            <v>0</v>
          </cell>
          <cell r="R16" t="str">
            <v>1 PERSONA NATURAL</v>
          </cell>
          <cell r="S16" t="str">
            <v>3 CÉDULA DE CIUDADANÍA</v>
          </cell>
          <cell r="T16">
            <v>36862774</v>
          </cell>
          <cell r="U16" t="str">
            <v>N-A</v>
          </cell>
          <cell r="V16" t="str">
            <v>11 NO SE DILIGENCIA INFORMACIÓN PARA ESTE FORMULARIO EN ESTE PERÍODO DE REPORTE</v>
          </cell>
          <cell r="W16">
            <v>0</v>
          </cell>
          <cell r="X16" t="str">
            <v>AMELIA CAROLINA CHALAPUD NOGUERA</v>
          </cell>
          <cell r="Y16" t="str">
            <v>1 PÓLIZA</v>
          </cell>
          <cell r="Z16" t="str">
            <v>12 SEGUROS DEL ESTADO</v>
          </cell>
          <cell r="AA16" t="str">
            <v>2 CUMPLIMIENTO</v>
          </cell>
          <cell r="AB16">
            <v>44573</v>
          </cell>
          <cell r="AC16" t="str">
            <v>18-46-101012427</v>
          </cell>
          <cell r="AD16" t="str">
            <v>OFICINA ASESORA JURIDICA</v>
          </cell>
          <cell r="AE16" t="str">
            <v>2 SUPERVISOR</v>
          </cell>
          <cell r="AF16" t="str">
            <v>3 CÉDULA DE CIUDADANÍA</v>
          </cell>
          <cell r="AG16">
            <v>80157210</v>
          </cell>
          <cell r="AH16" t="str">
            <v>JUAN DE DIOS DUARTE SANCHEZ</v>
          </cell>
          <cell r="AI16">
            <v>330</v>
          </cell>
          <cell r="AJ16" t="str">
            <v>3 NO PACTADOS</v>
          </cell>
          <cell r="AK16">
            <v>44574</v>
          </cell>
          <cell r="AL16">
            <v>44573</v>
          </cell>
          <cell r="AM16" t="str">
            <v>4 NO SE HA ADICIONADO NI EN VALOR y EN TIEMPO</v>
          </cell>
          <cell r="AN16">
            <v>0</v>
          </cell>
          <cell r="AO16">
            <v>0</v>
          </cell>
          <cell r="AP16">
            <v>0</v>
          </cell>
          <cell r="AQ16">
            <v>0</v>
          </cell>
          <cell r="AR16">
            <v>0</v>
          </cell>
          <cell r="AS16">
            <v>44574</v>
          </cell>
          <cell r="AT16">
            <v>44541</v>
          </cell>
          <cell r="AU16">
            <v>0</v>
          </cell>
          <cell r="AV16" t="str">
            <v>2. NO</v>
          </cell>
          <cell r="AW16">
            <v>0</v>
          </cell>
          <cell r="AX16">
            <v>0</v>
          </cell>
          <cell r="AY16" t="str">
            <v>2. NO</v>
          </cell>
          <cell r="AZ16">
            <v>0</v>
          </cell>
          <cell r="BA16">
            <v>0</v>
          </cell>
          <cell r="BB16">
            <v>0</v>
          </cell>
          <cell r="BC16">
            <v>0</v>
          </cell>
          <cell r="BD16" t="str">
            <v>2022420501000015E</v>
          </cell>
          <cell r="BE16">
            <v>73315000</v>
          </cell>
          <cell r="BF16" t="str">
            <v>NELSON CADENA GARCÍA</v>
          </cell>
          <cell r="BG16" t="str">
            <v>https://www.secop.gov.co/CO1BusinessLine/Tendering/BuyerWorkArea/Index?docUniqueIdentifier=CO1.BDOS.2519007</v>
          </cell>
          <cell r="BH16" t="str">
            <v>VIGENTE</v>
          </cell>
          <cell r="BI16">
            <v>0</v>
          </cell>
          <cell r="BJ16" t="str">
            <v>https://community.secop.gov.co/Public/Tendering/OpportunityDetail/Index?noticeUID=CO1.NTC.2522122&amp;isFromPublicArea=True&amp;isModal=False</v>
          </cell>
        </row>
        <row r="17">
          <cell r="A17" t="str">
            <v>NC-CPS-016-2022</v>
          </cell>
          <cell r="B17" t="str">
            <v>2 NACIONAL</v>
          </cell>
          <cell r="C17" t="str">
            <v>CD-NC-025-2022</v>
          </cell>
          <cell r="D17">
            <v>16</v>
          </cell>
          <cell r="E17" t="str">
            <v>MARIA CAROLINA DUARTE TRIVIÑO</v>
          </cell>
          <cell r="F17">
            <v>44572</v>
          </cell>
          <cell r="G17" t="str">
            <v>Prestar los servicios profesionales en la Oficina Asesora Jurídica de Parques Nacionales Naturales para apoyar la elaboración de los instrumentos normativos y jurídicos que conduzcan al manejo de los conflictos socio ambientales por Uso Ocupación y Tenencia dentro de las áreas del SPNNC.</v>
          </cell>
          <cell r="H17" t="str">
            <v>2 CONTRATACIÓN DIRECTA</v>
          </cell>
          <cell r="I17" t="str">
            <v>14 PRESTACIÓN DE SERVICIOS</v>
          </cell>
          <cell r="J17" t="str">
            <v>N/A</v>
          </cell>
          <cell r="K17">
            <v>4822</v>
          </cell>
          <cell r="L17">
            <v>5622</v>
          </cell>
          <cell r="M17">
            <v>44574</v>
          </cell>
          <cell r="N17">
            <v>0</v>
          </cell>
          <cell r="O17">
            <v>6665000</v>
          </cell>
          <cell r="P17">
            <v>73315000</v>
          </cell>
          <cell r="Q17">
            <v>0</v>
          </cell>
          <cell r="R17" t="str">
            <v>1 PERSONA NATURAL</v>
          </cell>
          <cell r="S17" t="str">
            <v>3 CÉDULA DE CIUDADANÍA</v>
          </cell>
          <cell r="T17">
            <v>52583366</v>
          </cell>
          <cell r="U17" t="str">
            <v>N-A</v>
          </cell>
          <cell r="V17" t="str">
            <v>11 NO SE DILIGENCIA INFORMACIÓN PARA ESTE FORMULARIO EN ESTE PERÍODO DE REPORTE</v>
          </cell>
          <cell r="W17">
            <v>0</v>
          </cell>
          <cell r="X17" t="str">
            <v>MARIA CAROLINA DUARTE TRIVIÑO</v>
          </cell>
          <cell r="Y17" t="str">
            <v>1 PÓLIZA</v>
          </cell>
          <cell r="Z17" t="str">
            <v>12 SEGUROS DEL ESTADO</v>
          </cell>
          <cell r="AA17" t="str">
            <v>2 CUMPLIMIENTO</v>
          </cell>
          <cell r="AB17">
            <v>44573</v>
          </cell>
          <cell r="AC17" t="str">
            <v>18-46-101012430</v>
          </cell>
          <cell r="AD17" t="str">
            <v>OFICINA ASESORA JURIDICA</v>
          </cell>
          <cell r="AE17" t="str">
            <v>2 SUPERVISOR</v>
          </cell>
          <cell r="AF17" t="str">
            <v>3 CÉDULA DE CIUDADANÍA</v>
          </cell>
          <cell r="AG17">
            <v>80157210</v>
          </cell>
          <cell r="AH17" t="str">
            <v>JUAN DE DIOS DUARTE SANCHEZ</v>
          </cell>
          <cell r="AI17">
            <v>330</v>
          </cell>
          <cell r="AJ17" t="str">
            <v>3 NO PACTADOS</v>
          </cell>
          <cell r="AK17">
            <v>44574</v>
          </cell>
          <cell r="AL17">
            <v>44573</v>
          </cell>
          <cell r="AM17" t="str">
            <v>4 NO SE HA ADICIONADO NI EN VALOR y EN TIEMPO</v>
          </cell>
          <cell r="AN17">
            <v>0</v>
          </cell>
          <cell r="AO17">
            <v>0</v>
          </cell>
          <cell r="AP17">
            <v>0</v>
          </cell>
          <cell r="AQ17">
            <v>0</v>
          </cell>
          <cell r="AR17">
            <v>0</v>
          </cell>
          <cell r="AS17">
            <v>44574</v>
          </cell>
          <cell r="AT17">
            <v>44541</v>
          </cell>
          <cell r="AU17">
            <v>0</v>
          </cell>
          <cell r="AV17" t="str">
            <v>2. NO</v>
          </cell>
          <cell r="AW17">
            <v>0</v>
          </cell>
          <cell r="AX17">
            <v>0</v>
          </cell>
          <cell r="AY17" t="str">
            <v>2. NO</v>
          </cell>
          <cell r="AZ17">
            <v>0</v>
          </cell>
          <cell r="BA17">
            <v>0</v>
          </cell>
          <cell r="BB17">
            <v>0</v>
          </cell>
          <cell r="BC17">
            <v>0</v>
          </cell>
          <cell r="BD17" t="str">
            <v>2022420501000016E</v>
          </cell>
          <cell r="BE17">
            <v>73315000</v>
          </cell>
          <cell r="BF17" t="str">
            <v>NELSON CADENA GARCÍA</v>
          </cell>
          <cell r="BG17" t="str">
            <v>https://www.secop.gov.co/CO1BusinessLine/Tendering/BuyerWorkArea/Index?docUniqueIdentifier=CO1.BDOS.2520694</v>
          </cell>
          <cell r="BH17" t="str">
            <v>VIGENTE</v>
          </cell>
          <cell r="BI17">
            <v>0</v>
          </cell>
          <cell r="BJ17" t="str">
            <v>https://community.secop.gov.co/Public/Tendering/OpportunityDetail/Index?noticeUID=CO1.NTC.2523452&amp;isFromPublicArea=True&amp;isModal=False</v>
          </cell>
        </row>
        <row r="18">
          <cell r="A18" t="str">
            <v>NC-CPS-017-2022</v>
          </cell>
          <cell r="B18" t="str">
            <v>2 NACIONAL</v>
          </cell>
          <cell r="C18" t="str">
            <v>CD-NC-022-2022</v>
          </cell>
          <cell r="D18">
            <v>17</v>
          </cell>
          <cell r="E18" t="str">
            <v>ISABEL CRISTINA GARCIA BURBANO</v>
          </cell>
          <cell r="F18">
            <v>44572</v>
          </cell>
          <cell r="G18" t="str">
            <v>Prestar los servicios profesionales en la Oficina Asesora Jurídica de Parques Nacionales Naturales para apoyar el desarrollo de diversos asuntos misionales de la entidad, en especial el apoyo jurídico en la proyección de instrumentos normativos, de planificación del manejo y ordenamiento de las áreas, así como el proyecto de estrategias de resolución de conflictos socioambientales con comunidades locales y grupos étnicos.</v>
          </cell>
          <cell r="H18" t="str">
            <v>2 CONTRATACIÓN DIRECTA</v>
          </cell>
          <cell r="I18" t="str">
            <v>14 PRESTACIÓN DE SERVICIOS</v>
          </cell>
          <cell r="J18" t="str">
            <v>N/A</v>
          </cell>
          <cell r="K18">
            <v>0</v>
          </cell>
          <cell r="L18">
            <v>5722</v>
          </cell>
          <cell r="M18">
            <v>44574</v>
          </cell>
          <cell r="N18">
            <v>0</v>
          </cell>
          <cell r="O18">
            <v>6304000</v>
          </cell>
          <cell r="P18">
            <v>69344000</v>
          </cell>
          <cell r="Q18">
            <v>0</v>
          </cell>
          <cell r="R18" t="str">
            <v>1 PERSONA NATURAL</v>
          </cell>
          <cell r="S18" t="str">
            <v>3 CÉDULA DE CIUDADANÍA</v>
          </cell>
          <cell r="T18">
            <v>1144051098</v>
          </cell>
          <cell r="U18" t="str">
            <v>N-A</v>
          </cell>
          <cell r="V18" t="str">
            <v>11 NO SE DILIGENCIA INFORMACIÓN PARA ESTE FORMULARIO EN ESTE PERÍODO DE REPORTE</v>
          </cell>
          <cell r="W18">
            <v>0</v>
          </cell>
          <cell r="X18" t="str">
            <v>ISABEL CRISTINA GARCIA BURBANO</v>
          </cell>
          <cell r="Y18" t="str">
            <v>1 PÓLIZA</v>
          </cell>
          <cell r="Z18" t="str">
            <v>12 SEGUROS DEL ESTADO</v>
          </cell>
          <cell r="AA18" t="str">
            <v>2 CUMPLIMIENTO</v>
          </cell>
          <cell r="AB18">
            <v>44573</v>
          </cell>
          <cell r="AC18" t="str">
            <v>11-46-101024144</v>
          </cell>
          <cell r="AD18" t="str">
            <v>OFICINA ASESORA JURIDICA</v>
          </cell>
          <cell r="AE18" t="str">
            <v>2 SUPERVISOR</v>
          </cell>
          <cell r="AF18" t="str">
            <v>3 CÉDULA DE CIUDADANÍA</v>
          </cell>
          <cell r="AG18">
            <v>80157210</v>
          </cell>
          <cell r="AH18" t="str">
            <v>JUAN DE DIOS DUARTE SANCHEZ</v>
          </cell>
          <cell r="AI18">
            <v>330</v>
          </cell>
          <cell r="AJ18" t="str">
            <v>3 NO PACTADOS</v>
          </cell>
          <cell r="AK18">
            <v>44574</v>
          </cell>
          <cell r="AL18">
            <v>44573</v>
          </cell>
          <cell r="AM18" t="str">
            <v>4 NO SE HA ADICIONADO NI EN VALOR y EN TIEMPO</v>
          </cell>
          <cell r="AN18">
            <v>0</v>
          </cell>
          <cell r="AO18">
            <v>0</v>
          </cell>
          <cell r="AP18">
            <v>0</v>
          </cell>
          <cell r="AQ18">
            <v>0</v>
          </cell>
          <cell r="AR18">
            <v>0</v>
          </cell>
          <cell r="AS18">
            <v>44574</v>
          </cell>
          <cell r="AT18">
            <v>44541</v>
          </cell>
          <cell r="AU18">
            <v>0</v>
          </cell>
          <cell r="AV18" t="str">
            <v>2. NO</v>
          </cell>
          <cell r="AW18">
            <v>0</v>
          </cell>
          <cell r="AX18">
            <v>0</v>
          </cell>
          <cell r="AY18" t="str">
            <v>2. NO</v>
          </cell>
          <cell r="AZ18">
            <v>0</v>
          </cell>
          <cell r="BA18">
            <v>0</v>
          </cell>
          <cell r="BB18">
            <v>0</v>
          </cell>
          <cell r="BC18">
            <v>0</v>
          </cell>
          <cell r="BD18" t="str">
            <v>2022420501000017E</v>
          </cell>
          <cell r="BE18">
            <v>69344000</v>
          </cell>
          <cell r="BF18" t="str">
            <v>NELSON CADENA GARCÍA</v>
          </cell>
          <cell r="BG18" t="str">
            <v>https://www.secop.gov.co/CO1BusinessLine/Tendering/BuyerWorkArea/Index?docUniqueIdentifier=CO1.BDOS.2520031</v>
          </cell>
          <cell r="BH18" t="str">
            <v>VIGENTE</v>
          </cell>
          <cell r="BI18">
            <v>0</v>
          </cell>
          <cell r="BJ18" t="str">
            <v>https://community.secop.gov.co/Public/Tendering/OpportunityDetail/Index?noticeUID=CO1.NTC.2522161&amp;isFromPublicArea=True&amp;isModal=False</v>
          </cell>
        </row>
        <row r="19">
          <cell r="A19" t="str">
            <v>NC-CPS-018-2022</v>
          </cell>
          <cell r="B19" t="str">
            <v>2 NACIONAL</v>
          </cell>
          <cell r="C19" t="str">
            <v>CD-NC-029-2022</v>
          </cell>
          <cell r="D19">
            <v>18</v>
          </cell>
          <cell r="E19" t="str">
            <v>JUVENAL NIÑO LANDINEZ</v>
          </cell>
          <cell r="F19">
            <v>44572</v>
          </cell>
          <cell r="G19" t="str">
            <v>Prestar los servicios profesionales en la Oficina Asesora Jurídica de Parques Nacionales Naturales para el desarrollo de diversos asuntos misionales de la entidad, en especial el apoyo en la sustanciación de los fallos de segunda instancia de los procesos disciplinarios y sancionatorios ambientales</v>
          </cell>
          <cell r="H19" t="str">
            <v>2 CONTRATACIÓN DIRECTA</v>
          </cell>
          <cell r="I19" t="str">
            <v>14 PRESTACIÓN DE SERVICIOS</v>
          </cell>
          <cell r="J19" t="str">
            <v>N/A</v>
          </cell>
          <cell r="K19">
            <v>4422</v>
          </cell>
          <cell r="L19">
            <v>4922</v>
          </cell>
          <cell r="M19">
            <v>44573</v>
          </cell>
          <cell r="N19">
            <v>0</v>
          </cell>
          <cell r="O19">
            <v>6665000</v>
          </cell>
          <cell r="P19">
            <v>73315000</v>
          </cell>
          <cell r="Q19">
            <v>0</v>
          </cell>
          <cell r="R19" t="str">
            <v>1 PERSONA NATURAL</v>
          </cell>
          <cell r="S19" t="str">
            <v>3 CÉDULA DE CIUDADANÍA</v>
          </cell>
          <cell r="T19">
            <v>5661254</v>
          </cell>
          <cell r="U19" t="str">
            <v>N-A</v>
          </cell>
          <cell r="V19" t="str">
            <v>11 NO SE DILIGENCIA INFORMACIÓN PARA ESTE FORMULARIO EN ESTE PERÍODO DE REPORTE</v>
          </cell>
          <cell r="W19">
            <v>0</v>
          </cell>
          <cell r="X19" t="str">
            <v>JUVENAL NIÑO LANDINEZ</v>
          </cell>
          <cell r="Y19" t="str">
            <v>1 PÓLIZA</v>
          </cell>
          <cell r="Z19" t="str">
            <v>12 SEGUROS DEL ESTADO</v>
          </cell>
          <cell r="AA19" t="str">
            <v>2 CUMPLIMIENTO</v>
          </cell>
          <cell r="AB19">
            <v>44573</v>
          </cell>
          <cell r="AC19" t="str">
            <v>15-46-101023369</v>
          </cell>
          <cell r="AD19" t="str">
            <v>OFICINA ASESORA JURIDICA</v>
          </cell>
          <cell r="AE19" t="str">
            <v>2 SUPERVISOR</v>
          </cell>
          <cell r="AF19" t="str">
            <v>3 CÉDULA DE CIUDADANÍA</v>
          </cell>
          <cell r="AG19">
            <v>80157210</v>
          </cell>
          <cell r="AH19" t="str">
            <v>JUAN DE DIOS DUARTE SANCHEZ</v>
          </cell>
          <cell r="AI19">
            <v>330</v>
          </cell>
          <cell r="AJ19" t="str">
            <v>3 NO PACTADOS</v>
          </cell>
          <cell r="AK19">
            <v>44573</v>
          </cell>
          <cell r="AL19">
            <v>44572</v>
          </cell>
          <cell r="AM19" t="str">
            <v>4 NO SE HA ADICIONADO NI EN VALOR y EN TIEMPO</v>
          </cell>
          <cell r="AN19">
            <v>0</v>
          </cell>
          <cell r="AO19">
            <v>0</v>
          </cell>
          <cell r="AP19">
            <v>0</v>
          </cell>
          <cell r="AQ19">
            <v>0</v>
          </cell>
          <cell r="AR19">
            <v>0</v>
          </cell>
          <cell r="AS19">
            <v>44573</v>
          </cell>
          <cell r="AT19">
            <v>44906</v>
          </cell>
          <cell r="AU19">
            <v>0</v>
          </cell>
          <cell r="AV19" t="str">
            <v>2. NO</v>
          </cell>
          <cell r="AW19">
            <v>0</v>
          </cell>
          <cell r="AX19">
            <v>0</v>
          </cell>
          <cell r="AY19" t="str">
            <v>2. NO</v>
          </cell>
          <cell r="AZ19">
            <v>0</v>
          </cell>
          <cell r="BA19">
            <v>0</v>
          </cell>
          <cell r="BB19">
            <v>0</v>
          </cell>
          <cell r="BC19">
            <v>0</v>
          </cell>
          <cell r="BD19" t="str">
            <v>2022420501000018E</v>
          </cell>
          <cell r="BE19">
            <v>73315000</v>
          </cell>
          <cell r="BF19" t="str">
            <v>LUZ JANETH VILLALBA SUAREZ</v>
          </cell>
          <cell r="BG19" t="str">
            <v>https://www.secop.gov.co/CO1BusinessLine/Tendering/BuyerWorkArea/Index?docUniqueIdentifier=CO1.BDOS.2522992</v>
          </cell>
          <cell r="BH19" t="str">
            <v>VIGENTE</v>
          </cell>
          <cell r="BI19">
            <v>0</v>
          </cell>
          <cell r="BJ19" t="str">
            <v xml:space="preserve">https://community.secop.gov.co/Public/Tendering/OpportunityDetail/Index?noticeUID=CO1.NTC.2524961&amp;isFromPublicArea=True&amp;isModal=False
</v>
          </cell>
        </row>
        <row r="20">
          <cell r="A20" t="str">
            <v>NC-CPS-019-2022</v>
          </cell>
          <cell r="B20" t="str">
            <v>2 NACIONAL</v>
          </cell>
          <cell r="C20" t="str">
            <v>CD-NC-019-2022</v>
          </cell>
          <cell r="D20">
            <v>19</v>
          </cell>
          <cell r="E20" t="str">
            <v>ANDRES FELIPE VELASCO RIVERA</v>
          </cell>
          <cell r="F20">
            <v>44572</v>
          </cell>
          <cell r="G20" t="str">
            <v>Prestar los servicios profesionales a la Oficina Asesora Jurídica de Parques Nacionales Naturales, para asesorar y ejercer la defensa y representación judicial de la entidad en los procesos penales, policivos, ambientales e incidentes de reparación integral en curso y los que surjan frente al cometimiento de conductas punibles contra los recursos naturales y el medio ambiente.</v>
          </cell>
          <cell r="H20" t="str">
            <v>2 CONTRATACIÓN DIRECTA</v>
          </cell>
          <cell r="I20" t="str">
            <v>14 PRESTACIÓN DE SERVICIOS</v>
          </cell>
          <cell r="J20" t="str">
            <v>N/A</v>
          </cell>
          <cell r="K20">
            <v>8822</v>
          </cell>
          <cell r="L20">
            <v>5022</v>
          </cell>
          <cell r="M20">
            <v>44573</v>
          </cell>
          <cell r="N20">
            <v>0</v>
          </cell>
          <cell r="O20">
            <v>8973000</v>
          </cell>
          <cell r="P20">
            <v>98403900</v>
          </cell>
          <cell r="Q20">
            <v>3589200</v>
          </cell>
          <cell r="R20" t="str">
            <v>1 PERSONA NATURAL</v>
          </cell>
          <cell r="S20" t="str">
            <v>3 CÉDULA DE CIUDADANÍA</v>
          </cell>
          <cell r="T20">
            <v>1113622677</v>
          </cell>
          <cell r="U20" t="str">
            <v>N-A</v>
          </cell>
          <cell r="V20" t="str">
            <v>11 NO SE DILIGENCIA INFORMACIÓN PARA ESTE FORMULARIO EN ESTE PERÍODO DE REPORTE</v>
          </cell>
          <cell r="W20">
            <v>0</v>
          </cell>
          <cell r="X20" t="str">
            <v>ANDRES FELIPE VELASCO RIVERA</v>
          </cell>
          <cell r="Y20" t="str">
            <v>1 PÓLIZA</v>
          </cell>
          <cell r="Z20" t="str">
            <v>13 SURAMERICANA</v>
          </cell>
          <cell r="AA20" t="str">
            <v>2 CUMPLIMIENTO</v>
          </cell>
          <cell r="AB20">
            <v>44573</v>
          </cell>
          <cell r="AC20" t="str">
            <v xml:space="preserve">	3244073-6 </v>
          </cell>
          <cell r="AD20" t="str">
            <v>OFICINA ASESORA JURIDICA</v>
          </cell>
          <cell r="AE20" t="str">
            <v>2 SUPERVISOR</v>
          </cell>
          <cell r="AF20" t="str">
            <v>3 CÉDULA DE CIUDADANÍA</v>
          </cell>
          <cell r="AG20">
            <v>80157210</v>
          </cell>
          <cell r="AH20" t="str">
            <v>JUAN DE DIOS DUARTE SANCHEZ</v>
          </cell>
          <cell r="AI20">
            <v>329</v>
          </cell>
          <cell r="AJ20" t="str">
            <v>3 NO PACTADOS</v>
          </cell>
          <cell r="AK20">
            <v>44573</v>
          </cell>
          <cell r="AL20">
            <v>44572</v>
          </cell>
          <cell r="AM20" t="str">
            <v>4 NO SE HA ADICIONADO NI EN VALOR y EN TIEMPO</v>
          </cell>
          <cell r="AN20">
            <v>0</v>
          </cell>
          <cell r="AO20">
            <v>0</v>
          </cell>
          <cell r="AP20">
            <v>0</v>
          </cell>
          <cell r="AQ20">
            <v>0</v>
          </cell>
          <cell r="AR20">
            <v>0</v>
          </cell>
          <cell r="AS20">
            <v>44574</v>
          </cell>
          <cell r="AT20">
            <v>44906</v>
          </cell>
          <cell r="AU20">
            <v>0</v>
          </cell>
          <cell r="AV20" t="str">
            <v>2. NO</v>
          </cell>
          <cell r="AW20">
            <v>0</v>
          </cell>
          <cell r="AX20">
            <v>0</v>
          </cell>
          <cell r="AY20" t="str">
            <v>2. NO</v>
          </cell>
          <cell r="AZ20">
            <v>0</v>
          </cell>
          <cell r="BA20">
            <v>0</v>
          </cell>
          <cell r="BB20">
            <v>0</v>
          </cell>
          <cell r="BC20">
            <v>0</v>
          </cell>
          <cell r="BD20" t="str">
            <v>2022420501000019E</v>
          </cell>
          <cell r="BE20">
            <v>98403900</v>
          </cell>
          <cell r="BF20" t="str">
            <v>LUZ JANETH VILLALBA SUAREZ</v>
          </cell>
          <cell r="BG20" t="str">
            <v>https://www.secop.gov.co/CO1BusinessLine/Tendering/BuyerWorkArea/Index?docUniqueIdentifier=CO1.BDOS.2521440</v>
          </cell>
          <cell r="BH20" t="str">
            <v>VIGENTE</v>
          </cell>
          <cell r="BI20">
            <v>0</v>
          </cell>
          <cell r="BJ20" t="str">
            <v xml:space="preserve">https://community.secop.gov.co/Public/Tendering/OpportunityDetail/Index?noticeUID=CO1.NTC.2523382&amp;isFromPublicArea=True&amp;isModal=False
</v>
          </cell>
        </row>
        <row r="21">
          <cell r="A21" t="str">
            <v>NC-CPS-020-2022</v>
          </cell>
          <cell r="B21" t="str">
            <v>2 NACIONAL</v>
          </cell>
          <cell r="C21" t="str">
            <v>CD-NC-023-2022</v>
          </cell>
          <cell r="D21">
            <v>20</v>
          </cell>
          <cell r="E21" t="str">
            <v>NELLY YOJHANA CAMARGO BERNAL</v>
          </cell>
          <cell r="F21">
            <v>44572</v>
          </cell>
          <cell r="G21" t="str">
            <v>Prestación de Servicios Profesionales para llevar a cabo las actividades propias del proceso de Gestión Contractual con énfasis en el manejo de las plataformas para Parques Nacionales Naturales de Colombia</v>
          </cell>
          <cell r="H21" t="str">
            <v>2 CONTRATACIÓN DIRECTA</v>
          </cell>
          <cell r="I21" t="str">
            <v>14 PRESTACIÓN DE SERVICIOS</v>
          </cell>
          <cell r="J21" t="str">
            <v>N/A</v>
          </cell>
          <cell r="K21">
            <v>8122</v>
          </cell>
          <cell r="L21">
            <v>5822</v>
          </cell>
          <cell r="M21">
            <v>44574</v>
          </cell>
          <cell r="N21">
            <v>0</v>
          </cell>
          <cell r="O21">
            <v>3764000</v>
          </cell>
          <cell r="P21">
            <v>43160533</v>
          </cell>
          <cell r="Q21">
            <v>0.33333333580000002</v>
          </cell>
          <cell r="R21" t="str">
            <v>1 PERSONA NATURAL</v>
          </cell>
          <cell r="S21" t="str">
            <v>3 CÉDULA DE CIUDADANÍA</v>
          </cell>
          <cell r="T21">
            <v>1015456251</v>
          </cell>
          <cell r="U21" t="str">
            <v>N-A</v>
          </cell>
          <cell r="V21" t="str">
            <v>11 NO SE DILIGENCIA INFORMACIÓN PARA ESTE FORMULARIO EN ESTE PERÍODO DE REPORTE</v>
          </cell>
          <cell r="W21">
            <v>0</v>
          </cell>
          <cell r="X21" t="str">
            <v>NELLY YOJHANA CAMARGO BERNAL</v>
          </cell>
          <cell r="Y21" t="str">
            <v>6 NO CONSTITUYÓ GARANTÍAS</v>
          </cell>
          <cell r="Z21">
            <v>0</v>
          </cell>
          <cell r="AA21" t="str">
            <v>N-A</v>
          </cell>
          <cell r="AB21" t="str">
            <v>N-A</v>
          </cell>
          <cell r="AC21" t="str">
            <v>N-A</v>
          </cell>
          <cell r="AD21" t="str">
            <v>GRUPO DE CONTRATOS</v>
          </cell>
          <cell r="AE21" t="str">
            <v>2 SUPERVISOR</v>
          </cell>
          <cell r="AF21" t="str">
            <v>3 CÉDULA DE CIUDADANÍA</v>
          </cell>
          <cell r="AG21">
            <v>51717059</v>
          </cell>
          <cell r="AH21" t="str">
            <v>LILA C ZABARAIN GUERRA</v>
          </cell>
          <cell r="AI21">
            <v>344</v>
          </cell>
          <cell r="AJ21" t="str">
            <v>3 NO PACTADOS</v>
          </cell>
          <cell r="AK21" t="str">
            <v>N-A</v>
          </cell>
          <cell r="AL21">
            <v>44573</v>
          </cell>
          <cell r="AM21" t="str">
            <v>4 NO SE HA ADICIONADO NI EN VALOR y EN TIEMPO</v>
          </cell>
          <cell r="AN21">
            <v>0</v>
          </cell>
          <cell r="AO21">
            <v>0</v>
          </cell>
          <cell r="AP21">
            <v>0</v>
          </cell>
          <cell r="AQ21">
            <v>0</v>
          </cell>
          <cell r="AR21">
            <v>0</v>
          </cell>
          <cell r="AS21">
            <v>44574</v>
          </cell>
          <cell r="AT21">
            <v>44920</v>
          </cell>
          <cell r="AU21" t="str">
            <v>FECHA REAL 26</v>
          </cell>
          <cell r="AV21" t="str">
            <v>2. NO</v>
          </cell>
          <cell r="AW21">
            <v>0</v>
          </cell>
          <cell r="AX21">
            <v>0</v>
          </cell>
          <cell r="AY21" t="str">
            <v>2. NO</v>
          </cell>
          <cell r="AZ21">
            <v>0</v>
          </cell>
          <cell r="BA21">
            <v>0</v>
          </cell>
          <cell r="BB21">
            <v>0</v>
          </cell>
          <cell r="BC21">
            <v>0</v>
          </cell>
          <cell r="BD21" t="str">
            <v>2022420501000020E</v>
          </cell>
          <cell r="BE21">
            <v>43160533</v>
          </cell>
          <cell r="BF21" t="str">
            <v>LEIDY G</v>
          </cell>
          <cell r="BG21" t="str">
            <v>https://www.secop.gov.co/CO1BusinessLine/Tendering/BuyerWorkArea/Index?docUniqueIdentifier=CO1.BDOS.2520009</v>
          </cell>
          <cell r="BH21" t="str">
            <v>VIGENTE</v>
          </cell>
          <cell r="BI21">
            <v>0</v>
          </cell>
          <cell r="BJ21" t="str">
            <v>https://community.secop.gov.co/Public/Tendering/OpportunityDetail/Index?noticeUID=CO1.NTC.2523167&amp;isFromPublicArea=True&amp;isModal=False</v>
          </cell>
        </row>
        <row r="22">
          <cell r="A22" t="str">
            <v>NC-CPS-021-2022</v>
          </cell>
          <cell r="B22" t="str">
            <v>2 NACIONAL</v>
          </cell>
          <cell r="C22" t="str">
            <v>CD-NC-020-2022</v>
          </cell>
          <cell r="D22">
            <v>21</v>
          </cell>
          <cell r="E22" t="str">
            <v>WILLIAM GIOVANNY URRUTIA RAMIREZ</v>
          </cell>
          <cell r="F22">
            <v>44573</v>
          </cell>
          <cell r="G22" t="str">
            <v>Prestar los servicios profesionales en la Oficina Asesora Jurídica de Parques Nacionales Naturales para apoyar la revisión y sustanciación de los procesos de corbo persuasivo y coactivo en el ámbito de la jurisdicción coactiva, así como en la representación judicial y extrajudicial de los procesos y asuntos en los cuales pueda llegar a ser parte la entidad.</v>
          </cell>
          <cell r="H22" t="str">
            <v>2 CONTRATACIÓN DIRECTA</v>
          </cell>
          <cell r="I22" t="str">
            <v>14 PRESTACIÓN DE SERVICIOS</v>
          </cell>
          <cell r="J22" t="str">
            <v>N/A</v>
          </cell>
          <cell r="K22">
            <v>6622</v>
          </cell>
          <cell r="L22">
            <v>5122</v>
          </cell>
          <cell r="M22">
            <v>44573</v>
          </cell>
          <cell r="N22">
            <v>0</v>
          </cell>
          <cell r="O22">
            <v>6304000</v>
          </cell>
          <cell r="P22">
            <v>69344000</v>
          </cell>
          <cell r="Q22">
            <v>0</v>
          </cell>
          <cell r="R22" t="str">
            <v>1 PERSONA NATURAL</v>
          </cell>
          <cell r="S22" t="str">
            <v>3 CÉDULA DE CIUDADANÍA</v>
          </cell>
          <cell r="T22">
            <v>79918096</v>
          </cell>
          <cell r="U22" t="str">
            <v>N-A</v>
          </cell>
          <cell r="V22" t="str">
            <v>11 NO SE DILIGENCIA INFORMACIÓN PARA ESTE FORMULARIO EN ESTE PERÍODO DE REPORTE</v>
          </cell>
          <cell r="W22">
            <v>0</v>
          </cell>
          <cell r="X22" t="str">
            <v>WILLIAM GIOVANNY URRUTIA RAMIREZ</v>
          </cell>
          <cell r="Y22" t="str">
            <v>1 PÓLIZA</v>
          </cell>
          <cell r="Z22" t="str">
            <v>13 SURAMERICANA</v>
          </cell>
          <cell r="AA22" t="str">
            <v>2 CUMPLIMIENTO</v>
          </cell>
          <cell r="AB22">
            <v>44573</v>
          </cell>
          <cell r="AC22" t="str">
            <v xml:space="preserve">	3244164-8</v>
          </cell>
          <cell r="AD22" t="str">
            <v>OFICINA ASESORA JURIDICA</v>
          </cell>
          <cell r="AE22" t="str">
            <v>2 SUPERVISOR</v>
          </cell>
          <cell r="AF22" t="str">
            <v>3 CÉDULA DE CIUDADANÍA</v>
          </cell>
          <cell r="AG22">
            <v>80157210</v>
          </cell>
          <cell r="AH22" t="str">
            <v>JUAN DE DIOS DUARTE SANCHEZ</v>
          </cell>
          <cell r="AI22">
            <v>330</v>
          </cell>
          <cell r="AJ22" t="str">
            <v>3 NO PACTADOS</v>
          </cell>
          <cell r="AK22">
            <v>44573</v>
          </cell>
          <cell r="AL22">
            <v>44572</v>
          </cell>
          <cell r="AM22" t="str">
            <v>4 NO SE HA ADICIONADO NI EN VALOR y EN TIEMPO</v>
          </cell>
          <cell r="AN22">
            <v>0</v>
          </cell>
          <cell r="AO22">
            <v>0</v>
          </cell>
          <cell r="AP22">
            <v>0</v>
          </cell>
          <cell r="AQ22">
            <v>0</v>
          </cell>
          <cell r="AR22">
            <v>0</v>
          </cell>
          <cell r="AS22">
            <v>44664</v>
          </cell>
          <cell r="AT22">
            <v>44907</v>
          </cell>
          <cell r="AU22">
            <v>0</v>
          </cell>
          <cell r="AV22" t="str">
            <v>2. NO</v>
          </cell>
          <cell r="AW22">
            <v>0</v>
          </cell>
          <cell r="AX22">
            <v>0</v>
          </cell>
          <cell r="AY22" t="str">
            <v>2. NO</v>
          </cell>
          <cell r="AZ22">
            <v>0</v>
          </cell>
          <cell r="BA22">
            <v>0</v>
          </cell>
          <cell r="BB22">
            <v>0</v>
          </cell>
          <cell r="BC22">
            <v>0</v>
          </cell>
          <cell r="BD22" t="str">
            <v>2022420501000021E</v>
          </cell>
          <cell r="BE22">
            <v>69344000</v>
          </cell>
          <cell r="BF22" t="str">
            <v>LUZ JANETH VILLALBA SUAREZ</v>
          </cell>
          <cell r="BG22" t="str">
            <v>https://www.secop.gov.co/CO1BusinessLine/Tendering/BuyerWorkArea/Index?docUniqueIdentifier=CO1.BDOS.2519178</v>
          </cell>
          <cell r="BH22" t="str">
            <v>VIGENTE</v>
          </cell>
          <cell r="BI22">
            <v>0</v>
          </cell>
          <cell r="BJ22" t="str">
            <v xml:space="preserve">https://community.secop.gov.co/Public/Tendering/OpportunityDetail/Index?noticeUID=CO1.NTC.2523615&amp;isFromPublicArea=True&amp;isModal=False
</v>
          </cell>
        </row>
        <row r="23">
          <cell r="A23" t="str">
            <v>NC-CPS-022-2022</v>
          </cell>
          <cell r="B23" t="str">
            <v>2 NACIONAL</v>
          </cell>
          <cell r="C23" t="str">
            <v>CD-NC-016-2022</v>
          </cell>
          <cell r="D23">
            <v>22</v>
          </cell>
          <cell r="E23" t="str">
            <v>MARTHA CECILIA MARQUEZ DIAZ</v>
          </cell>
          <cell r="F23">
            <v>44573</v>
          </cell>
          <cell r="G23" t="str">
            <v>Prestar los servicios profesionales para el desarrollo de las actividades relacionadas con la Dimensión de Talento Humano del Modelo Integrado de Planeación y Gestión – MIPG, para los componentes de planeación y lo correspondiente al plan de previsión de recursos humanos, con el fin de fortalecer la gestión propia del talento humano de Parques Nacionales Naturales de Colombia.</v>
          </cell>
          <cell r="H23" t="str">
            <v>2 CONTRATACIÓN DIRECTA</v>
          </cell>
          <cell r="I23" t="str">
            <v>14 PRESTACIÓN DE SERVICIOS</v>
          </cell>
          <cell r="J23" t="str">
            <v>N/A</v>
          </cell>
          <cell r="K23">
            <v>6222</v>
          </cell>
          <cell r="L23">
            <v>5922</v>
          </cell>
          <cell r="M23">
            <v>44574</v>
          </cell>
          <cell r="N23">
            <v>0</v>
          </cell>
          <cell r="O23">
            <v>6794000</v>
          </cell>
          <cell r="P23">
            <v>78131000</v>
          </cell>
          <cell r="Q23">
            <v>0</v>
          </cell>
          <cell r="R23" t="str">
            <v>1 PERSONA NATURAL</v>
          </cell>
          <cell r="S23" t="str">
            <v>3 CÉDULA DE CIUDADANÍA</v>
          </cell>
          <cell r="T23">
            <v>51748041</v>
          </cell>
          <cell r="U23" t="str">
            <v>N-A</v>
          </cell>
          <cell r="V23" t="str">
            <v>11 NO SE DILIGENCIA INFORMACIÓN PARA ESTE FORMULARIO EN ESTE PERÍODO DE REPORTE</v>
          </cell>
          <cell r="W23">
            <v>0</v>
          </cell>
          <cell r="X23" t="str">
            <v>MARTHA CECILIA MARQUEZ DIAZ</v>
          </cell>
          <cell r="Y23" t="str">
            <v>1 PÓLIZA</v>
          </cell>
          <cell r="Z23" t="str">
            <v>12 SEGUROS DEL ESTADO</v>
          </cell>
          <cell r="AA23" t="str">
            <v>2 CUMPLIMIENTO</v>
          </cell>
          <cell r="AB23">
            <v>44575</v>
          </cell>
          <cell r="AC23" t="str">
            <v>21-46-101035322</v>
          </cell>
          <cell r="AD23" t="str">
            <v>GRUPO DE GESTIÓN HUMANA</v>
          </cell>
          <cell r="AE23" t="str">
            <v>2 SUPERVISOR</v>
          </cell>
          <cell r="AF23" t="str">
            <v>3 CÉDULA DE CIUDADANÍA</v>
          </cell>
          <cell r="AG23">
            <v>52767503</v>
          </cell>
          <cell r="AH23" t="str">
            <v>SANDRA VIVIANA PEÑA ARIAS</v>
          </cell>
          <cell r="AI23">
            <v>345</v>
          </cell>
          <cell r="AJ23" t="str">
            <v>3 NO PACTADOS</v>
          </cell>
          <cell r="AK23">
            <v>0</v>
          </cell>
          <cell r="AL23">
            <v>0</v>
          </cell>
          <cell r="AM23" t="str">
            <v>4 NO SE HA ADICIONADO NI EN VALOR y EN TIEMPO</v>
          </cell>
          <cell r="AN23">
            <v>0</v>
          </cell>
          <cell r="AO23">
            <v>0</v>
          </cell>
          <cell r="AP23">
            <v>0</v>
          </cell>
          <cell r="AQ23">
            <v>0</v>
          </cell>
          <cell r="AR23">
            <v>0</v>
          </cell>
          <cell r="AS23">
            <v>44575</v>
          </cell>
          <cell r="AT23">
            <v>44922</v>
          </cell>
          <cell r="AU23">
            <v>0</v>
          </cell>
          <cell r="AV23" t="str">
            <v>2. NO</v>
          </cell>
          <cell r="AW23">
            <v>0</v>
          </cell>
          <cell r="AX23">
            <v>0</v>
          </cell>
          <cell r="AY23" t="str">
            <v>2. NO</v>
          </cell>
          <cell r="AZ23">
            <v>0</v>
          </cell>
          <cell r="BA23">
            <v>0</v>
          </cell>
          <cell r="BB23">
            <v>0</v>
          </cell>
          <cell r="BC23">
            <v>0</v>
          </cell>
          <cell r="BD23" t="str">
            <v>2022420501000022E</v>
          </cell>
          <cell r="BE23">
            <v>78131000</v>
          </cell>
          <cell r="BF23">
            <v>0</v>
          </cell>
          <cell r="BG23" t="str">
            <v>https://www.secop.gov.co/CO1BusinessLine/Tendering/BuyerWorkArea/Index?docUniqueIdentifier=CO1.BDOS.2517275</v>
          </cell>
          <cell r="BH23" t="str">
            <v>VIGENTE</v>
          </cell>
          <cell r="BI23">
            <v>0</v>
          </cell>
          <cell r="BJ23" t="str">
            <v xml:space="preserve">https://community.secop.gov.co/Public/Tendering/OpportunityDetail/Index?noticeUID=CO1.NTC.2522020&amp;isFromPublicArea=True&amp;isModal=False
</v>
          </cell>
        </row>
        <row r="24">
          <cell r="A24" t="str">
            <v>NC-CPS-023-2022</v>
          </cell>
          <cell r="B24" t="str">
            <v>2 NACIONAL</v>
          </cell>
          <cell r="C24" t="str">
            <v>CD-NC-032-2022</v>
          </cell>
          <cell r="D24">
            <v>23</v>
          </cell>
          <cell r="E24" t="str">
            <v>CAMILO ERNESTO VINCHIRA PARRA</v>
          </cell>
          <cell r="F24">
            <v>44573</v>
          </cell>
          <cell r="G24" t="str">
            <v>Prestar los servicios profesionales para el desarrollo de las actividades relacionadas con la Dimensión de Talento Humano del Modelo Integrado de Planeación y Gestión – MIPG, para los componentes de Bienestar e incentivos para la vigencia 2022, así como el programa desvinculación asistida, con el fin de fortalecer la gestión propia del talento humano de Parques Nacionales Naturales de Colombia</v>
          </cell>
          <cell r="H24" t="str">
            <v>2 CONTRATACIÓN DIRECTA</v>
          </cell>
          <cell r="I24" t="str">
            <v>14 PRESTACIÓN DE SERVICIOS</v>
          </cell>
          <cell r="J24" t="str">
            <v>N/A</v>
          </cell>
          <cell r="K24">
            <v>6122</v>
          </cell>
          <cell r="L24">
            <v>6022</v>
          </cell>
          <cell r="M24">
            <v>44574</v>
          </cell>
          <cell r="N24">
            <v>0</v>
          </cell>
          <cell r="O24">
            <v>5700000</v>
          </cell>
          <cell r="P24">
            <v>65550000</v>
          </cell>
          <cell r="Q24">
            <v>0</v>
          </cell>
          <cell r="R24" t="str">
            <v>1 PERSONA NATURAL</v>
          </cell>
          <cell r="S24" t="str">
            <v>3 CÉDULA DE CIUDADANÍA</v>
          </cell>
          <cell r="T24">
            <v>79532167</v>
          </cell>
          <cell r="U24" t="str">
            <v>N-A</v>
          </cell>
          <cell r="V24" t="str">
            <v>11 NO SE DILIGENCIA INFORMACIÓN PARA ESTE FORMULARIO EN ESTE PERÍODO DE REPORTE</v>
          </cell>
          <cell r="W24">
            <v>0</v>
          </cell>
          <cell r="X24" t="str">
            <v>CAMILO ERNESTO VINCHIRA PARRA</v>
          </cell>
          <cell r="Y24" t="str">
            <v>1 PÓLIZA</v>
          </cell>
          <cell r="Z24" t="str">
            <v>12 SEGUROS DEL ESTADO</v>
          </cell>
          <cell r="AA24" t="str">
            <v>2 CUMPLIMIENTO</v>
          </cell>
          <cell r="AB24">
            <v>44574</v>
          </cell>
          <cell r="AC24" t="str">
            <v>37-46-101003680</v>
          </cell>
          <cell r="AD24" t="str">
            <v>GRUPO DE GESTIÓN HUMANA</v>
          </cell>
          <cell r="AE24" t="str">
            <v>2 SUPERVISOR</v>
          </cell>
          <cell r="AF24" t="str">
            <v>3 CÉDULA DE CIUDADANÍA</v>
          </cell>
          <cell r="AG24">
            <v>52767503</v>
          </cell>
          <cell r="AH24" t="str">
            <v>SANDRA VIVIANA PEÑA ARIAS</v>
          </cell>
          <cell r="AI24">
            <v>345</v>
          </cell>
          <cell r="AJ24" t="str">
            <v>3 NO PACTADOS</v>
          </cell>
          <cell r="AK24">
            <v>44574</v>
          </cell>
          <cell r="AL24">
            <v>0</v>
          </cell>
          <cell r="AM24" t="str">
            <v>4 NO SE HA ADICIONADO NI EN VALOR y EN TIEMPO</v>
          </cell>
          <cell r="AN24">
            <v>0</v>
          </cell>
          <cell r="AO24">
            <v>0</v>
          </cell>
          <cell r="AP24">
            <v>0</v>
          </cell>
          <cell r="AQ24">
            <v>0</v>
          </cell>
          <cell r="AR24">
            <v>0</v>
          </cell>
          <cell r="AS24">
            <v>44574</v>
          </cell>
          <cell r="AT24">
            <v>44922</v>
          </cell>
          <cell r="AU24">
            <v>0</v>
          </cell>
          <cell r="AV24" t="str">
            <v>2. NO</v>
          </cell>
          <cell r="AW24">
            <v>0</v>
          </cell>
          <cell r="AX24">
            <v>0</v>
          </cell>
          <cell r="AY24" t="str">
            <v>2. NO</v>
          </cell>
          <cell r="AZ24">
            <v>0</v>
          </cell>
          <cell r="BA24">
            <v>0</v>
          </cell>
          <cell r="BB24">
            <v>0</v>
          </cell>
          <cell r="BC24">
            <v>0</v>
          </cell>
          <cell r="BD24" t="str">
            <v>2022420501000023E</v>
          </cell>
          <cell r="BE24">
            <v>65550000</v>
          </cell>
          <cell r="BF24">
            <v>0</v>
          </cell>
          <cell r="BG24" t="str">
            <v>https://www.secop.gov.co/CO1BusinessLine/Tendering/BuyerWorkArea/Index?docUniqueIdentifier=CO1.BDOS.2524344</v>
          </cell>
          <cell r="BH24" t="str">
            <v>VIGENTE</v>
          </cell>
          <cell r="BI24">
            <v>0</v>
          </cell>
          <cell r="BJ24" t="str">
            <v xml:space="preserve">https://community.secop.gov.co/Public/Tendering/OpportunityDetail/Index?noticeUID=CO1.NTC.2528139&amp;isFromPublicArea=True&amp;isModal=False
</v>
          </cell>
        </row>
        <row r="25">
          <cell r="A25" t="str">
            <v>NC-CPS-024-2022</v>
          </cell>
          <cell r="B25" t="str">
            <v>2 NACIONAL</v>
          </cell>
          <cell r="C25" t="str">
            <v>CD-NC-031-2022</v>
          </cell>
          <cell r="D25">
            <v>24</v>
          </cell>
          <cell r="E25" t="str">
            <v>ANDRES EDUARDO VELASQUEZ VARGAS</v>
          </cell>
          <cell r="F25">
            <v>44573</v>
          </cell>
          <cell r="G25" t="str">
            <v>Prestar los servicios profesionales en la Oficina Asesora Jurídica de Parques Nacionales Naturales para ejercer la defensa y representación judicial y extrajudicial y de derecho ambiental de la entidad en los procesos y asuntos en los cuales pueda llegar a hacer parte</v>
          </cell>
          <cell r="H25" t="str">
            <v>2 CONTRATACIÓN DIRECTA</v>
          </cell>
          <cell r="I25" t="str">
            <v>14 PRESTACIÓN DE SERVICIOS</v>
          </cell>
          <cell r="J25" t="str">
            <v>N/A</v>
          </cell>
          <cell r="K25">
            <v>8622</v>
          </cell>
          <cell r="L25">
            <v>6122</v>
          </cell>
          <cell r="M25">
            <v>44574</v>
          </cell>
          <cell r="N25">
            <v>0</v>
          </cell>
          <cell r="O25">
            <v>6794000</v>
          </cell>
          <cell r="P25">
            <v>74507533</v>
          </cell>
          <cell r="Q25">
            <v>0.33333332840000002</v>
          </cell>
          <cell r="R25" t="str">
            <v>1 PERSONA NATURAL</v>
          </cell>
          <cell r="S25" t="str">
            <v>3 CÉDULA DE CIUDADANÍA</v>
          </cell>
          <cell r="T25">
            <v>79781725</v>
          </cell>
          <cell r="U25" t="str">
            <v>N-A</v>
          </cell>
          <cell r="V25" t="str">
            <v>11 NO SE DILIGENCIA INFORMACIÓN PARA ESTE FORMULARIO EN ESTE PERÍODO DE REPORTE</v>
          </cell>
          <cell r="W25">
            <v>0</v>
          </cell>
          <cell r="X25" t="str">
            <v>ANDRES EDUARDO VELASQUEZ VARGAS</v>
          </cell>
          <cell r="Y25" t="str">
            <v>1 PÓLIZA</v>
          </cell>
          <cell r="Z25" t="str">
            <v>12 SEGUROS DEL ESTADO</v>
          </cell>
          <cell r="AA25" t="str">
            <v>2 CUMPLIMIENTO</v>
          </cell>
          <cell r="AB25">
            <v>44574</v>
          </cell>
          <cell r="AC25" t="str">
            <v>11-44-101180180</v>
          </cell>
          <cell r="AD25" t="str">
            <v>OFICINA ASESORA JURIDICA</v>
          </cell>
          <cell r="AE25" t="str">
            <v>2 SUPERVISOR</v>
          </cell>
          <cell r="AF25" t="str">
            <v>3 CÉDULA DE CIUDADANÍA</v>
          </cell>
          <cell r="AG25">
            <v>80157210</v>
          </cell>
          <cell r="AH25" t="str">
            <v>JUAN DE DIOS DUARTE SANCHEZ</v>
          </cell>
          <cell r="AI25">
            <v>329</v>
          </cell>
          <cell r="AJ25" t="str">
            <v>3 NO PACTADOS</v>
          </cell>
          <cell r="AK25">
            <v>44574</v>
          </cell>
          <cell r="AL25">
            <v>0</v>
          </cell>
          <cell r="AM25" t="str">
            <v>4 NO SE HA ADICIONADO NI EN VALOR y EN TIEMPO</v>
          </cell>
          <cell r="AN25">
            <v>0</v>
          </cell>
          <cell r="AO25">
            <v>0</v>
          </cell>
          <cell r="AP25">
            <v>0</v>
          </cell>
          <cell r="AQ25">
            <v>0</v>
          </cell>
          <cell r="AR25">
            <v>0</v>
          </cell>
          <cell r="AS25">
            <v>44574</v>
          </cell>
          <cell r="AT25">
            <v>44906</v>
          </cell>
          <cell r="AU25">
            <v>0</v>
          </cell>
          <cell r="AV25" t="str">
            <v>2. NO</v>
          </cell>
          <cell r="AW25">
            <v>0</v>
          </cell>
          <cell r="AX25">
            <v>0</v>
          </cell>
          <cell r="AY25" t="str">
            <v>2. NO</v>
          </cell>
          <cell r="AZ25">
            <v>0</v>
          </cell>
          <cell r="BA25">
            <v>0</v>
          </cell>
          <cell r="BB25">
            <v>0</v>
          </cell>
          <cell r="BC25">
            <v>0</v>
          </cell>
          <cell r="BD25" t="str">
            <v>2022420501000024E</v>
          </cell>
          <cell r="BE25">
            <v>74507533</v>
          </cell>
          <cell r="BF25">
            <v>0</v>
          </cell>
          <cell r="BG25" t="str">
            <v>https://www.secop.gov.co/CO1BusinessLine/Tendering/BuyerWorkArea/Index?docUniqueIdentifier=CO1.BDOS.2525608</v>
          </cell>
          <cell r="BH25" t="str">
            <v>VIGENTE</v>
          </cell>
          <cell r="BI25">
            <v>0</v>
          </cell>
          <cell r="BJ25" t="str">
            <v xml:space="preserve">https://community.secop.gov.co/Public/Tendering/OpportunityDetail/Index?noticeUID=CO1.NTC.2527919&amp;isFromPublicArea=True&amp;isModal=False
</v>
          </cell>
        </row>
        <row r="26">
          <cell r="A26" t="str">
            <v>NC-CPS-025-2022</v>
          </cell>
          <cell r="B26" t="str">
            <v>2 NACIONAL</v>
          </cell>
          <cell r="C26" t="str">
            <v>CD-NC-030-2022</v>
          </cell>
          <cell r="D26">
            <v>25</v>
          </cell>
          <cell r="E26" t="str">
            <v xml:space="preserve">MARIA ANGEL GONZALEZ ROIS </v>
          </cell>
          <cell r="F26">
            <v>44573</v>
          </cell>
          <cell r="G26" t="str">
            <v>Prestar los servicios profesionales en la Oficina Asesora Jurídica, para apoyar las actividades relacionadas con el Sistema Integrado de Gestión y Planeación, así como en los procesos presupuestales y financieros</v>
          </cell>
          <cell r="H26" t="str">
            <v>2 CONTRATACIÓN DIRECTA</v>
          </cell>
          <cell r="I26" t="str">
            <v>14 PRESTACIÓN DE SERVICIOS</v>
          </cell>
          <cell r="J26" t="str">
            <v>N/A</v>
          </cell>
          <cell r="K26">
            <v>8022</v>
          </cell>
          <cell r="L26">
            <v>6222</v>
          </cell>
          <cell r="M26">
            <v>44574</v>
          </cell>
          <cell r="N26">
            <v>0</v>
          </cell>
          <cell r="O26">
            <v>6665000</v>
          </cell>
          <cell r="P26">
            <v>73315000</v>
          </cell>
          <cell r="Q26">
            <v>0</v>
          </cell>
          <cell r="R26" t="str">
            <v>1 PERSONA NATURAL</v>
          </cell>
          <cell r="S26" t="str">
            <v>3 CÉDULA DE CIUDADANÍA</v>
          </cell>
          <cell r="T26">
            <v>52152097</v>
          </cell>
          <cell r="U26" t="str">
            <v>N-A</v>
          </cell>
          <cell r="V26" t="str">
            <v>11 NO SE DILIGENCIA INFORMACIÓN PARA ESTE FORMULARIO EN ESTE PERÍODO DE REPORTE</v>
          </cell>
          <cell r="W26">
            <v>0</v>
          </cell>
          <cell r="X26" t="str">
            <v>MARIA ANGEL GONZALEZ ROIS</v>
          </cell>
          <cell r="Y26" t="str">
            <v>1 PÓLIZA</v>
          </cell>
          <cell r="Z26" t="str">
            <v>12 SEGUROS DEL ESTADO</v>
          </cell>
          <cell r="AA26" t="str">
            <v>2 CUMPLIMIENTO</v>
          </cell>
          <cell r="AB26">
            <v>44574</v>
          </cell>
          <cell r="AC26" t="str">
            <v>2146-101035293</v>
          </cell>
          <cell r="AD26" t="str">
            <v>OFICINA ASESORA JURIDICA</v>
          </cell>
          <cell r="AE26" t="str">
            <v>2 SUPERVISOR</v>
          </cell>
          <cell r="AF26" t="str">
            <v>3 CÉDULA DE CIUDADANÍA</v>
          </cell>
          <cell r="AG26">
            <v>80157210</v>
          </cell>
          <cell r="AH26" t="str">
            <v>JUAN DE DIOS DUARTE SANCHEZ</v>
          </cell>
          <cell r="AI26">
            <v>330</v>
          </cell>
          <cell r="AJ26" t="str">
            <v>3 NO PACTADOS</v>
          </cell>
          <cell r="AK26">
            <v>44574</v>
          </cell>
          <cell r="AL26">
            <v>0</v>
          </cell>
          <cell r="AM26" t="str">
            <v>4 NO SE HA ADICIONADO NI EN VALOR y EN TIEMPO</v>
          </cell>
          <cell r="AN26">
            <v>0</v>
          </cell>
          <cell r="AO26">
            <v>0</v>
          </cell>
          <cell r="AP26">
            <v>0</v>
          </cell>
          <cell r="AQ26">
            <v>0</v>
          </cell>
          <cell r="AR26">
            <v>0</v>
          </cell>
          <cell r="AS26">
            <v>44574</v>
          </cell>
          <cell r="AT26">
            <v>44907</v>
          </cell>
          <cell r="AU26">
            <v>0</v>
          </cell>
          <cell r="AV26" t="str">
            <v>2. NO</v>
          </cell>
          <cell r="AW26">
            <v>0</v>
          </cell>
          <cell r="AX26">
            <v>0</v>
          </cell>
          <cell r="AY26" t="str">
            <v>2. NO</v>
          </cell>
          <cell r="AZ26">
            <v>0</v>
          </cell>
          <cell r="BA26">
            <v>0</v>
          </cell>
          <cell r="BB26">
            <v>0</v>
          </cell>
          <cell r="BC26">
            <v>0</v>
          </cell>
          <cell r="BD26" t="str">
            <v>2022420501000025E</v>
          </cell>
          <cell r="BE26">
            <v>73315000</v>
          </cell>
          <cell r="BF26">
            <v>0</v>
          </cell>
          <cell r="BG26" t="str">
            <v>https://www.secop.gov.co/CO1BusinessLine/Tendering/BuyerWorkArea/Index?docUniqueIdentifier=CO1.BDOS.2525404</v>
          </cell>
          <cell r="BH26" t="str">
            <v>VIGENTE</v>
          </cell>
          <cell r="BI26">
            <v>0</v>
          </cell>
          <cell r="BJ26" t="str">
            <v>https://community.secop.gov.co/Public/Tendering/OpportunityDetail/Index?noticeUID=CO1.NTC.2527820&amp;isFromPublicArea=True&amp;isModal=False</v>
          </cell>
        </row>
        <row r="27">
          <cell r="A27" t="str">
            <v>NC-CPS-026-2022</v>
          </cell>
          <cell r="B27" t="str">
            <v>2 NACIONAL</v>
          </cell>
          <cell r="C27" t="str">
            <v>CD-NC-026-2022</v>
          </cell>
          <cell r="D27">
            <v>26</v>
          </cell>
          <cell r="E27" t="str">
            <v>ANA MARIA HERNANDEZ ANZOLA</v>
          </cell>
          <cell r="F27">
            <v>44573</v>
          </cell>
          <cell r="G27" t="str">
            <v>Prestación de servicios profesionales para la administración de datos generados a partir  del sensoramiento remoto  relacionados con  acuerdos de restauración con campesinos en Parques Nacionales</v>
          </cell>
          <cell r="H27" t="str">
            <v>2 CONTRATACIÓN DIRECTA</v>
          </cell>
          <cell r="I27" t="str">
            <v>14 PRESTACIÓN DE SERVICIOS</v>
          </cell>
          <cell r="J27" t="str">
            <v>N/A</v>
          </cell>
          <cell r="K27">
            <v>12022</v>
          </cell>
          <cell r="L27">
            <v>6322</v>
          </cell>
          <cell r="M27">
            <v>44574</v>
          </cell>
          <cell r="N27">
            <v>0</v>
          </cell>
          <cell r="O27">
            <v>5700000</v>
          </cell>
          <cell r="P27">
            <v>62510000</v>
          </cell>
          <cell r="Q27">
            <v>0</v>
          </cell>
          <cell r="R27" t="str">
            <v>1 PERSONA NATURAL</v>
          </cell>
          <cell r="S27" t="str">
            <v>3 CÉDULA DE CIUDADANÍA</v>
          </cell>
          <cell r="T27">
            <v>1032363869</v>
          </cell>
          <cell r="U27" t="str">
            <v>N-A</v>
          </cell>
          <cell r="V27" t="str">
            <v>11 NO SE DILIGENCIA INFORMACIÓN PARA ESTE FORMULARIO EN ESTE PERÍODO DE REPORTE</v>
          </cell>
          <cell r="W27">
            <v>0</v>
          </cell>
          <cell r="X27" t="str">
            <v>ANA MARIA HERNANDEZ ANZOLA</v>
          </cell>
          <cell r="Y27" t="str">
            <v>1 PÓLIZA</v>
          </cell>
          <cell r="Z27" t="str">
            <v>8 MUNDIAL SEGUROS</v>
          </cell>
          <cell r="AA27" t="str">
            <v>2 CUMPLIMIENTO</v>
          </cell>
          <cell r="AB27">
            <v>44573</v>
          </cell>
          <cell r="AC27" t="str">
            <v xml:space="preserve">	NB-100192187</v>
          </cell>
          <cell r="AD27" t="str">
            <v>GRUPO DE GESTION DEL CONOCIMIENTO E INNOVACIÓN</v>
          </cell>
          <cell r="AE27" t="str">
            <v>2 SUPERVISOR</v>
          </cell>
          <cell r="AF27" t="str">
            <v>3 CÉDULA DE CIUDADANÍA</v>
          </cell>
          <cell r="AG27">
            <v>51723033</v>
          </cell>
          <cell r="AH27" t="str">
            <v>LUZ MILA SOTELO DELGADILLO</v>
          </cell>
          <cell r="AI27">
            <v>329</v>
          </cell>
          <cell r="AJ27" t="str">
            <v>3 NO PACTADOS</v>
          </cell>
          <cell r="AK27">
            <v>44574</v>
          </cell>
          <cell r="AL27">
            <v>0</v>
          </cell>
          <cell r="AM27" t="str">
            <v>4 NO SE HA ADICIONADO NI EN VALOR y EN TIEMPO</v>
          </cell>
          <cell r="AN27">
            <v>0</v>
          </cell>
          <cell r="AO27">
            <v>0</v>
          </cell>
          <cell r="AP27">
            <v>0</v>
          </cell>
          <cell r="AQ27">
            <v>0</v>
          </cell>
          <cell r="AR27">
            <v>0</v>
          </cell>
          <cell r="AS27">
            <v>44574</v>
          </cell>
          <cell r="AT27">
            <v>44906</v>
          </cell>
          <cell r="AU27">
            <v>0</v>
          </cell>
          <cell r="AV27" t="str">
            <v>2. NO</v>
          </cell>
          <cell r="AW27">
            <v>0</v>
          </cell>
          <cell r="AX27">
            <v>0</v>
          </cell>
          <cell r="AY27" t="str">
            <v>2. NO</v>
          </cell>
          <cell r="AZ27">
            <v>0</v>
          </cell>
          <cell r="BA27">
            <v>0</v>
          </cell>
          <cell r="BB27">
            <v>0</v>
          </cell>
          <cell r="BC27">
            <v>0</v>
          </cell>
          <cell r="BD27" t="str">
            <v>2022420501000026E</v>
          </cell>
          <cell r="BE27">
            <v>62510000</v>
          </cell>
          <cell r="BF27">
            <v>0</v>
          </cell>
          <cell r="BG27" t="str">
            <v>https://www.secop.gov.co/CO1BusinessLine/Tendering/BuyerWorkArea/Index?docUniqueIdentifier=CO1.BDOS.2522206</v>
          </cell>
          <cell r="BH27" t="str">
            <v>VIGENTE</v>
          </cell>
          <cell r="BI27">
            <v>0</v>
          </cell>
          <cell r="BJ27" t="str">
            <v xml:space="preserve">https://community.secop.gov.co/Public/Tendering/OpportunityDetail/Index?noticeUID=CO1.NTC.2529056&amp;isFromPublicArea=True&amp;isModal=False
</v>
          </cell>
        </row>
        <row r="28">
          <cell r="A28" t="str">
            <v>NC-CPS-027-2022</v>
          </cell>
          <cell r="B28" t="str">
            <v>2 NACIONAL</v>
          </cell>
          <cell r="C28" t="str">
            <v>CD-NC-034-2022</v>
          </cell>
          <cell r="D28">
            <v>27</v>
          </cell>
          <cell r="E28" t="str">
            <v>PAOLA CATALINA ISOZA VELASQUEZ</v>
          </cell>
          <cell r="F28">
            <v>44573</v>
          </cell>
          <cell r="G28" t="str">
            <v>Prestar los servicios profesionales en la Oficina Asesora Jurídica de Parques Nacionales Naturales para apoyar la revisión de los planes de manejo o instrumentos de planificación de las áreas protegidas, así como elaborar instrumentos normativos que conduzcan al cumplimiento de la misión y funciones de la entidad</v>
          </cell>
          <cell r="H28" t="str">
            <v>2 CONTRATACIÓN DIRECTA</v>
          </cell>
          <cell r="I28" t="str">
            <v>14 PRESTACIÓN DE SERVICIOS</v>
          </cell>
          <cell r="J28" t="str">
            <v>N/A</v>
          </cell>
          <cell r="K28">
            <v>7822</v>
          </cell>
          <cell r="L28">
            <v>6422</v>
          </cell>
          <cell r="M28">
            <v>44574</v>
          </cell>
          <cell r="N28">
            <v>0</v>
          </cell>
          <cell r="O28">
            <v>6665000</v>
          </cell>
          <cell r="P28">
            <v>73315000</v>
          </cell>
          <cell r="Q28">
            <v>0</v>
          </cell>
          <cell r="R28" t="str">
            <v>1 PERSONA NATURAL</v>
          </cell>
          <cell r="S28" t="str">
            <v>3 CÉDULA DE CIUDADANÍA</v>
          </cell>
          <cell r="T28">
            <v>1136879550</v>
          </cell>
          <cell r="U28" t="str">
            <v>N-A</v>
          </cell>
          <cell r="V28" t="str">
            <v>11 NO SE DILIGENCIA INFORMACIÓN PARA ESTE FORMULARIO EN ESTE PERÍODO DE REPORTE</v>
          </cell>
          <cell r="W28">
            <v>0</v>
          </cell>
          <cell r="X28" t="str">
            <v>PAOLA CATALINA ISOZA VELASQUEZ</v>
          </cell>
          <cell r="Y28" t="str">
            <v>1 PÓLIZA</v>
          </cell>
          <cell r="Z28" t="str">
            <v>12 SEGUROS DEL ESTADO</v>
          </cell>
          <cell r="AA28" t="str">
            <v>2 CUMPLIMIENTO</v>
          </cell>
          <cell r="AB28">
            <v>44574</v>
          </cell>
          <cell r="AC28" t="str">
            <v>37-46-101003678</v>
          </cell>
          <cell r="AD28" t="str">
            <v>OFICINA ASESORA JURIDICA</v>
          </cell>
          <cell r="AE28" t="str">
            <v>2 SUPERVISOR</v>
          </cell>
          <cell r="AF28" t="str">
            <v>3 CÉDULA DE CIUDADANÍA</v>
          </cell>
          <cell r="AG28">
            <v>80157210</v>
          </cell>
          <cell r="AH28" t="str">
            <v>JUAN DE DIOS DUARTE SANCHEZ</v>
          </cell>
          <cell r="AI28">
            <v>330</v>
          </cell>
          <cell r="AJ28" t="str">
            <v>3 NO PACTADOS</v>
          </cell>
          <cell r="AK28">
            <v>44574</v>
          </cell>
          <cell r="AL28">
            <v>0</v>
          </cell>
          <cell r="AM28" t="str">
            <v>4 NO SE HA ADICIONADO NI EN VALOR y EN TIEMPO</v>
          </cell>
          <cell r="AN28">
            <v>0</v>
          </cell>
          <cell r="AO28">
            <v>0</v>
          </cell>
          <cell r="AP28">
            <v>0</v>
          </cell>
          <cell r="AQ28">
            <v>0</v>
          </cell>
          <cell r="AR28">
            <v>0</v>
          </cell>
          <cell r="AS28">
            <v>44575</v>
          </cell>
          <cell r="AT28">
            <v>44908</v>
          </cell>
          <cell r="AU28">
            <v>0</v>
          </cell>
          <cell r="AV28" t="str">
            <v>2. NO</v>
          </cell>
          <cell r="AW28">
            <v>0</v>
          </cell>
          <cell r="AX28">
            <v>0</v>
          </cell>
          <cell r="AY28" t="str">
            <v>2. NO</v>
          </cell>
          <cell r="AZ28">
            <v>0</v>
          </cell>
          <cell r="BA28">
            <v>0</v>
          </cell>
          <cell r="BB28">
            <v>0</v>
          </cell>
          <cell r="BC28">
            <v>0</v>
          </cell>
          <cell r="BD28" t="str">
            <v>2022420501000027E</v>
          </cell>
          <cell r="BE28">
            <v>73315000</v>
          </cell>
          <cell r="BF28">
            <v>0</v>
          </cell>
          <cell r="BG28" t="str">
            <v>https://www.secop.gov.co/CO1BusinessLine/Tendering/BuyerWorkArea/Index?docUniqueIdentifier=CO1.BDOS.2528153</v>
          </cell>
          <cell r="BH28" t="str">
            <v>VIGENTE</v>
          </cell>
          <cell r="BI28">
            <v>0</v>
          </cell>
          <cell r="BJ28" t="str">
            <v xml:space="preserve">https://community.secop.gov.co/Public/Tendering/OpportunityDetail/Index?noticeUID=CO1.NTC.2529642&amp;isFromPublicArea=True&amp;isModal=False
</v>
          </cell>
        </row>
        <row r="29">
          <cell r="A29" t="str">
            <v>NC-CPS-028-2022</v>
          </cell>
          <cell r="B29" t="str">
            <v>2 NACIONAL</v>
          </cell>
          <cell r="C29" t="str">
            <v>CD-NC-035-2022</v>
          </cell>
          <cell r="D29">
            <v>28</v>
          </cell>
          <cell r="E29" t="str">
            <v>SANDRA YANETH PEREZ SALAZAR</v>
          </cell>
          <cell r="F29">
            <v>44573</v>
          </cell>
          <cell r="G29" t="str">
            <v xml:space="preserve">Prestación de servicios profesionales para adelantar la gestión presupuestal y administrativa, así como la implementación y seguimiento de los temas de calidad en la Subdirección de Gestión y Manejo de Áreas Protegidas.	</v>
          </cell>
          <cell r="H29" t="str">
            <v>2 CONTRATACIÓN DIRECTA</v>
          </cell>
          <cell r="I29" t="str">
            <v>14 PRESTACIÓN DE SERVICIOS</v>
          </cell>
          <cell r="J29" t="str">
            <v>N/A</v>
          </cell>
          <cell r="K29">
            <v>7522</v>
          </cell>
          <cell r="L29">
            <v>6522</v>
          </cell>
          <cell r="M29">
            <v>44574</v>
          </cell>
          <cell r="N29">
            <v>0</v>
          </cell>
          <cell r="O29">
            <v>7574000</v>
          </cell>
          <cell r="P29">
            <v>87101000</v>
          </cell>
          <cell r="Q29">
            <v>0</v>
          </cell>
          <cell r="R29" t="str">
            <v>1 PERSONA NATURAL</v>
          </cell>
          <cell r="S29" t="str">
            <v>3 CÉDULA DE CIUDADANÍA</v>
          </cell>
          <cell r="T29">
            <v>46669762</v>
          </cell>
          <cell r="U29" t="str">
            <v>N-A</v>
          </cell>
          <cell r="V29" t="str">
            <v>11 NO SE DILIGENCIA INFORMACIÓN PARA ESTE FORMULARIO EN ESTE PERÍODO DE REPORTE</v>
          </cell>
          <cell r="W29">
            <v>0</v>
          </cell>
          <cell r="X29" t="str">
            <v>SANDRA YANETH PEREZ SALAZAR</v>
          </cell>
          <cell r="Y29" t="str">
            <v>1 PÓLIZA</v>
          </cell>
          <cell r="Z29" t="str">
            <v>12 SEGUROS DEL ESTADO</v>
          </cell>
          <cell r="AA29" t="str">
            <v>2 CUMPLIMIENTO</v>
          </cell>
          <cell r="AB29">
            <v>44574</v>
          </cell>
          <cell r="AC29" t="str">
            <v>37-46-101003679</v>
          </cell>
          <cell r="AD29" t="str">
            <v>SUBDIRECCIÓN DE GESTIÓN Y MANEJO DE AREAS PROTEGIDAS</v>
          </cell>
          <cell r="AE29" t="str">
            <v>2 SUPERVISOR</v>
          </cell>
          <cell r="AF29" t="str">
            <v>3 CÉDULA DE CIUDADANÍA</v>
          </cell>
          <cell r="AG29">
            <v>52197050</v>
          </cell>
          <cell r="AH29" t="str">
            <v>EDNA MARIA CAROLINA JARRO FAJARDO</v>
          </cell>
          <cell r="AI29">
            <v>345</v>
          </cell>
          <cell r="AJ29" t="str">
            <v>3 NO PACTADOS</v>
          </cell>
          <cell r="AK29">
            <v>44574</v>
          </cell>
          <cell r="AL29">
            <v>0</v>
          </cell>
          <cell r="AM29" t="str">
            <v>4 NO SE HA ADICIONADO NI EN VALOR y EN TIEMPO</v>
          </cell>
          <cell r="AN29">
            <v>0</v>
          </cell>
          <cell r="AO29">
            <v>0</v>
          </cell>
          <cell r="AP29">
            <v>0</v>
          </cell>
          <cell r="AQ29">
            <v>0</v>
          </cell>
          <cell r="AR29">
            <v>0</v>
          </cell>
          <cell r="AS29">
            <v>44574</v>
          </cell>
          <cell r="AT29">
            <v>44922</v>
          </cell>
          <cell r="AU29">
            <v>0</v>
          </cell>
          <cell r="AV29" t="str">
            <v>2. NO</v>
          </cell>
          <cell r="AW29">
            <v>0</v>
          </cell>
          <cell r="AX29">
            <v>0</v>
          </cell>
          <cell r="AY29" t="str">
            <v>2. NO</v>
          </cell>
          <cell r="AZ29">
            <v>0</v>
          </cell>
          <cell r="BA29">
            <v>0</v>
          </cell>
          <cell r="BB29">
            <v>0</v>
          </cell>
          <cell r="BC29">
            <v>0</v>
          </cell>
          <cell r="BD29" t="str">
            <v>2022420501000028E</v>
          </cell>
          <cell r="BE29">
            <v>87101000</v>
          </cell>
          <cell r="BF29">
            <v>0</v>
          </cell>
          <cell r="BG29" t="str">
            <v>https://www.secop.gov.co/CO1BusinessLine/Tendering/BuyerWorkArea/Index?docUniqueIdentifier=CO1.BDOS.2529306</v>
          </cell>
          <cell r="BH29" t="str">
            <v>VIGENTE</v>
          </cell>
          <cell r="BI29">
            <v>0</v>
          </cell>
          <cell r="BJ29" t="str">
            <v>https://community.secop.gov.co/Public/Tendering/OpportunityDetail/Index?noticeUID=CO1.NTC.2533868&amp;isFromPublicArea=True&amp;isModal=False</v>
          </cell>
        </row>
        <row r="30">
          <cell r="A30" t="str">
            <v>NC-CPS-029-2022</v>
          </cell>
          <cell r="B30" t="str">
            <v>2 NACIONAL</v>
          </cell>
          <cell r="C30" t="str">
            <v>CD-NC-037-2022</v>
          </cell>
          <cell r="D30">
            <v>29</v>
          </cell>
          <cell r="E30" t="str">
            <v>SIMON DANIEL RODRIGUEZ PINILLA</v>
          </cell>
          <cell r="F30">
            <v>44574</v>
          </cell>
          <cell r="G30" t="str">
            <v>Prestar servicios profesionales en el diseño e implementación de estrategias de promoción y divulgación de las áreas protegidas con vocación ecoturística de Parques Nacionales Naturales de Colombia, de acuerdo a las estrategias enfocadas al mejoramiento de la prestación de los servicios asociados.</v>
          </cell>
          <cell r="H30" t="str">
            <v>2 CONTRATACIÓN DIRECTA</v>
          </cell>
          <cell r="I30" t="str">
            <v>14 PRESTACIÓN DE SERVICIOS</v>
          </cell>
          <cell r="J30" t="str">
            <v>N/A</v>
          </cell>
          <cell r="K30">
            <v>7622</v>
          </cell>
          <cell r="L30">
            <v>6622</v>
          </cell>
          <cell r="M30">
            <v>44574</v>
          </cell>
          <cell r="N30">
            <v>0</v>
          </cell>
          <cell r="O30">
            <v>4100000</v>
          </cell>
          <cell r="P30">
            <v>45100000</v>
          </cell>
          <cell r="Q30">
            <v>0</v>
          </cell>
          <cell r="R30" t="str">
            <v>1 PERSONA NATURAL</v>
          </cell>
          <cell r="S30" t="str">
            <v>3 CÉDULA DE CIUDADANÍA</v>
          </cell>
          <cell r="T30">
            <v>1136881699</v>
          </cell>
          <cell r="U30" t="str">
            <v>N-A</v>
          </cell>
          <cell r="V30" t="str">
            <v>11 NO SE DILIGENCIA INFORMACIÓN PARA ESTE FORMULARIO EN ESTE PERÍODO DE REPORTE</v>
          </cell>
          <cell r="W30">
            <v>0</v>
          </cell>
          <cell r="X30" t="str">
            <v>SIMON DANIEL RODRIGUEZ PINILLA</v>
          </cell>
          <cell r="Y30" t="str">
            <v>1 PÓLIZA</v>
          </cell>
          <cell r="Z30" t="str">
            <v>13 SURAMERICANA</v>
          </cell>
          <cell r="AA30" t="str">
            <v>2 CUMPLIMIENTO</v>
          </cell>
          <cell r="AB30">
            <v>44574</v>
          </cell>
          <cell r="AC30" t="str">
            <v>3244709-1</v>
          </cell>
          <cell r="AD30" t="str">
            <v>SUBDIRECCIÓN DE SOSTENIBILIDAD Y NEGOCIOS AMBIENTALES</v>
          </cell>
          <cell r="AE30" t="str">
            <v>2 SUPERVISOR</v>
          </cell>
          <cell r="AF30" t="str">
            <v>3 CÉDULA DE CIUDADANÍA</v>
          </cell>
          <cell r="AG30">
            <v>80857647</v>
          </cell>
          <cell r="AH30" t="str">
            <v>LUIS ALBERTO BAUTISTA PEÑA</v>
          </cell>
          <cell r="AI30">
            <v>330</v>
          </cell>
          <cell r="AJ30" t="str">
            <v>3 NO PACTADOS</v>
          </cell>
          <cell r="AK30">
            <v>44574</v>
          </cell>
          <cell r="AL30">
            <v>0</v>
          </cell>
          <cell r="AM30" t="str">
            <v>4 NO SE HA ADICIONADO NI EN VALOR y EN TIEMPO</v>
          </cell>
          <cell r="AN30">
            <v>0</v>
          </cell>
          <cell r="AO30">
            <v>0</v>
          </cell>
          <cell r="AP30">
            <v>0</v>
          </cell>
          <cell r="AQ30">
            <v>0</v>
          </cell>
          <cell r="AR30">
            <v>0</v>
          </cell>
          <cell r="AS30">
            <v>44574</v>
          </cell>
          <cell r="AT30">
            <v>44907</v>
          </cell>
          <cell r="AU30">
            <v>0</v>
          </cell>
          <cell r="AV30" t="str">
            <v>2. NO</v>
          </cell>
          <cell r="AW30">
            <v>0</v>
          </cell>
          <cell r="AX30">
            <v>0</v>
          </cell>
          <cell r="AY30" t="str">
            <v>2. NO</v>
          </cell>
          <cell r="AZ30">
            <v>0</v>
          </cell>
          <cell r="BA30">
            <v>0</v>
          </cell>
          <cell r="BB30">
            <v>0</v>
          </cell>
          <cell r="BC30">
            <v>0</v>
          </cell>
          <cell r="BD30" t="str">
            <v>2022420501000029E</v>
          </cell>
          <cell r="BE30">
            <v>45100000</v>
          </cell>
          <cell r="BF30">
            <v>0</v>
          </cell>
          <cell r="BG30" t="str">
            <v>https://www.secop.gov.co/CO1BusinessLine/Tendering/BuyerWorkArea/Index?docUniqueIdentifier=CO1.BDOS.2532273</v>
          </cell>
          <cell r="BH30" t="str">
            <v>VIGENTE</v>
          </cell>
          <cell r="BI30">
            <v>0</v>
          </cell>
          <cell r="BJ30" t="str">
            <v xml:space="preserve">https://community.secop.gov.co/Public/Tendering/OpportunityDetail/Index?noticeUID=CO1.NTC.2535283&amp;isFromPublicArea=True&amp;isModal=False
</v>
          </cell>
        </row>
        <row r="31">
          <cell r="A31" t="str">
            <v>NC-CPS-030-2022</v>
          </cell>
          <cell r="B31" t="str">
            <v>2 NACIONAL</v>
          </cell>
          <cell r="C31" t="str">
            <v>CD-NC-039-2022</v>
          </cell>
          <cell r="D31">
            <v>30</v>
          </cell>
          <cell r="E31" t="str">
            <v xml:space="preserve">CARLOS DANIEL MONCAYO SAMUDIO </v>
          </cell>
          <cell r="F31">
            <v>44574</v>
          </cell>
          <cell r="G31" t="str">
            <v>Prestar los servicios profesionales al Grupo de Predios de la Oficina Asesora Jurídica para apoyar los asuntos prediales en especial los relacionados con los procesos de saneamiento al interior de las áreas del sistema de Parques Nacionales Naturales.</v>
          </cell>
          <cell r="H31" t="str">
            <v>2 CONTRATACIÓN DIRECTA</v>
          </cell>
          <cell r="I31" t="str">
            <v>14 PRESTACIÓN DE SERVICIOS</v>
          </cell>
          <cell r="J31" t="str">
            <v>N/A</v>
          </cell>
          <cell r="K31">
            <v>10222</v>
          </cell>
          <cell r="L31">
            <v>6722</v>
          </cell>
          <cell r="M31">
            <v>44574</v>
          </cell>
          <cell r="N31">
            <v>0</v>
          </cell>
          <cell r="O31">
            <v>6304000</v>
          </cell>
          <cell r="P31">
            <v>69344000</v>
          </cell>
          <cell r="Q31">
            <v>0</v>
          </cell>
          <cell r="R31" t="str">
            <v>1 PERSONA NATURAL</v>
          </cell>
          <cell r="S31" t="str">
            <v>3 CÉDULA DE CIUDADANÍA</v>
          </cell>
          <cell r="T31">
            <v>1085272006</v>
          </cell>
          <cell r="U31" t="str">
            <v>N-A</v>
          </cell>
          <cell r="V31" t="str">
            <v>11 NO SE DILIGENCIA INFORMACIÓN PARA ESTE FORMULARIO EN ESTE PERÍODO DE REPORTE</v>
          </cell>
          <cell r="W31">
            <v>0</v>
          </cell>
          <cell r="X31" t="str">
            <v>CARLOS DANIEL MONCAYO SAMUDIO</v>
          </cell>
          <cell r="Y31" t="str">
            <v>1 PÓLIZA</v>
          </cell>
          <cell r="Z31" t="str">
            <v>12 SEGUROS DEL ESTADO</v>
          </cell>
          <cell r="AA31" t="str">
            <v>2 CUMPLIMIENTO</v>
          </cell>
          <cell r="AB31">
            <v>44574</v>
          </cell>
          <cell r="AC31" t="str">
            <v>14-46-101061552</v>
          </cell>
          <cell r="AD31" t="str">
            <v>GRUPO DE PREDIOS</v>
          </cell>
          <cell r="AE31" t="str">
            <v>2 SUPERVISOR</v>
          </cell>
          <cell r="AF31" t="str">
            <v>3 CÉDULA DE CIUDADANÍA</v>
          </cell>
          <cell r="AG31">
            <v>80157210</v>
          </cell>
          <cell r="AH31" t="str">
            <v>JUAN DE DIOS DUARTE SANCHEZ</v>
          </cell>
          <cell r="AI31">
            <v>330</v>
          </cell>
          <cell r="AJ31" t="str">
            <v>3 NO PACTADOS</v>
          </cell>
          <cell r="AK31">
            <v>0</v>
          </cell>
          <cell r="AL31">
            <v>0</v>
          </cell>
          <cell r="AM31" t="str">
            <v>4 NO SE HA ADICIONADO NI EN VALOR y EN TIEMPO</v>
          </cell>
          <cell r="AN31">
            <v>0</v>
          </cell>
          <cell r="AO31">
            <v>0</v>
          </cell>
          <cell r="AP31">
            <v>0</v>
          </cell>
          <cell r="AQ31">
            <v>0</v>
          </cell>
          <cell r="AR31">
            <v>0</v>
          </cell>
          <cell r="AS31">
            <v>44574</v>
          </cell>
          <cell r="AT31">
            <v>44907</v>
          </cell>
          <cell r="AU31">
            <v>0</v>
          </cell>
          <cell r="AV31" t="str">
            <v>2. NO</v>
          </cell>
          <cell r="AW31">
            <v>0</v>
          </cell>
          <cell r="AX31">
            <v>0</v>
          </cell>
          <cell r="AY31" t="str">
            <v>2. NO</v>
          </cell>
          <cell r="AZ31">
            <v>0</v>
          </cell>
          <cell r="BA31">
            <v>0</v>
          </cell>
          <cell r="BB31">
            <v>0</v>
          </cell>
          <cell r="BC31">
            <v>0</v>
          </cell>
          <cell r="BD31" t="str">
            <v>2022420501000030E</v>
          </cell>
          <cell r="BE31">
            <v>69344000</v>
          </cell>
          <cell r="BF31">
            <v>0</v>
          </cell>
          <cell r="BG31" t="str">
            <v>https://www.secop.gov.co/CO1BusinessLine/Tendering/BuyerWorkArea/Index?docUniqueIdentifier=CO1.BDOS.2532616</v>
          </cell>
          <cell r="BH31" t="str">
            <v>VIGENTE</v>
          </cell>
          <cell r="BI31">
            <v>0</v>
          </cell>
          <cell r="BJ31" t="str">
            <v xml:space="preserve">https://community.secop.gov.co/Public/Tendering/OpportunityDetail/Index?noticeUID=CO1.NTC.2535636&amp;isFromPublicArea=True&amp;isModal=False
</v>
          </cell>
        </row>
        <row r="32">
          <cell r="A32" t="str">
            <v>NC-CPS-031-2022</v>
          </cell>
          <cell r="B32" t="str">
            <v>2 NACIONAL</v>
          </cell>
          <cell r="C32" t="str">
            <v>CD-NC-027-2022</v>
          </cell>
          <cell r="D32">
            <v>31</v>
          </cell>
          <cell r="E32" t="str">
            <v>ALBA LILIANA GUALDRON DIAZ</v>
          </cell>
          <cell r="F32">
            <v>44574</v>
          </cell>
          <cell r="G32" t="str">
            <v>Prestación de servicios profesionales a partir de la interpretacion de imágenes de satélite y otros instrumentos relacionados con el estado de conservación de las areas protegidas en la Entidad.</v>
          </cell>
          <cell r="H32" t="str">
            <v>2 CONTRATACIÓN DIRECTA</v>
          </cell>
          <cell r="I32" t="str">
            <v>14 PRESTACIÓN DE SERVICIOS</v>
          </cell>
          <cell r="J32" t="str">
            <v>N/A</v>
          </cell>
          <cell r="K32">
            <v>9022</v>
          </cell>
          <cell r="L32">
            <v>7522</v>
          </cell>
          <cell r="M32">
            <v>44574</v>
          </cell>
          <cell r="N32">
            <v>0</v>
          </cell>
          <cell r="O32">
            <v>5700000</v>
          </cell>
          <cell r="P32">
            <v>62510000</v>
          </cell>
          <cell r="Q32">
            <v>0</v>
          </cell>
          <cell r="R32" t="str">
            <v>1 PERSONA NATURAL</v>
          </cell>
          <cell r="S32" t="str">
            <v>3 CÉDULA DE CIUDADANÍA</v>
          </cell>
          <cell r="T32">
            <v>37899919</v>
          </cell>
          <cell r="U32" t="str">
            <v>N-A</v>
          </cell>
          <cell r="V32" t="str">
            <v>11 NO SE DILIGENCIA INFORMACIÓN PARA ESTE FORMULARIO EN ESTE PERÍODO DE REPORTE</v>
          </cell>
          <cell r="W32">
            <v>0</v>
          </cell>
          <cell r="X32" t="str">
            <v>ALBA LILIANA GUALDRON DIAZ</v>
          </cell>
          <cell r="Y32" t="str">
            <v>1 PÓLIZA</v>
          </cell>
          <cell r="Z32" t="str">
            <v>8 MUNDIAL SEGUROS</v>
          </cell>
          <cell r="AA32" t="str">
            <v>2 CUMPLIMIENTO</v>
          </cell>
          <cell r="AB32">
            <v>44574</v>
          </cell>
          <cell r="AC32" t="str">
            <v>NB-100192330</v>
          </cell>
          <cell r="AD32" t="str">
            <v>GRUPO DE GESTION DEL CONOCIMIENTO E INNOVACIÓN</v>
          </cell>
          <cell r="AE32" t="str">
            <v>2 SUPERVISOR</v>
          </cell>
          <cell r="AF32" t="str">
            <v>3 CÉDULA DE CIUDADANÍA</v>
          </cell>
          <cell r="AG32">
            <v>51723033</v>
          </cell>
          <cell r="AH32" t="str">
            <v>LUZ MILA SOTELO DELGADILLO</v>
          </cell>
          <cell r="AI32">
            <v>329</v>
          </cell>
          <cell r="AJ32" t="str">
            <v>3 NO PACTADOS</v>
          </cell>
          <cell r="AK32">
            <v>0</v>
          </cell>
          <cell r="AL32">
            <v>0</v>
          </cell>
          <cell r="AM32" t="str">
            <v>4 NO SE HA ADICIONADO NI EN VALOR y EN TIEMPO</v>
          </cell>
          <cell r="AN32">
            <v>0</v>
          </cell>
          <cell r="AO32">
            <v>0</v>
          </cell>
          <cell r="AP32">
            <v>0</v>
          </cell>
          <cell r="AQ32">
            <v>0</v>
          </cell>
          <cell r="AR32">
            <v>0</v>
          </cell>
          <cell r="AS32">
            <v>44575</v>
          </cell>
          <cell r="AT32">
            <v>44907</v>
          </cell>
          <cell r="AU32">
            <v>0</v>
          </cell>
          <cell r="AV32" t="str">
            <v>2. NO</v>
          </cell>
          <cell r="AW32">
            <v>0</v>
          </cell>
          <cell r="AX32">
            <v>0</v>
          </cell>
          <cell r="AY32" t="str">
            <v>2. NO</v>
          </cell>
          <cell r="AZ32">
            <v>0</v>
          </cell>
          <cell r="BA32">
            <v>0</v>
          </cell>
          <cell r="BB32">
            <v>0</v>
          </cell>
          <cell r="BC32">
            <v>0</v>
          </cell>
          <cell r="BD32" t="str">
            <v>2022420501000031E</v>
          </cell>
          <cell r="BE32">
            <v>62510000</v>
          </cell>
          <cell r="BF32">
            <v>0</v>
          </cell>
          <cell r="BG32" t="str">
            <v>https://www.secop.gov.co/CO1BusinessLine/Tendering/BuyerWorkArea/Index?docUniqueIdentifier=CO1.BDOS.2522479</v>
          </cell>
          <cell r="BH32" t="str">
            <v>VIGENTE</v>
          </cell>
          <cell r="BI32">
            <v>0</v>
          </cell>
          <cell r="BJ32" t="str">
            <v xml:space="preserve">https://community.secop.gov.co/Public/Tendering/OpportunityDetail/Index?noticeUID=CO1.NTC.2530216&amp;isFromPublicArea=True&amp;isModal=False
</v>
          </cell>
        </row>
        <row r="33">
          <cell r="A33" t="str">
            <v>NC-CPS-032-2022</v>
          </cell>
          <cell r="B33" t="str">
            <v>2 NACIONAL</v>
          </cell>
          <cell r="C33" t="str">
            <v>CD-NC-040-2022</v>
          </cell>
          <cell r="D33">
            <v>32</v>
          </cell>
          <cell r="E33" t="str">
            <v>JUAN MANUEL RUSSY ESCOBAR</v>
          </cell>
          <cell r="F33">
            <v>44574</v>
          </cell>
          <cell r="G33" t="str">
            <v>Prestar los servicios profesionales en Parques Nacionales Naturales de Colombia, en especial en la Dirección General, las Subdirecciones y Oficinas Asesoras de la entidad para la asesoría jurídica en temas de derecho administrativo, contratación pública, así como al Grupo de Gestión Humana en asuntos de derecho administrativo laboral.</v>
          </cell>
          <cell r="H33" t="str">
            <v>2 CONTRATACIÓN DIRECTA</v>
          </cell>
          <cell r="I33" t="str">
            <v>14 PRESTACIÓN DE SERVICIOS</v>
          </cell>
          <cell r="J33" t="str">
            <v>N/A</v>
          </cell>
          <cell r="K33">
            <v>3922</v>
          </cell>
          <cell r="L33">
            <v>6822</v>
          </cell>
          <cell r="M33">
            <v>44574</v>
          </cell>
          <cell r="N33">
            <v>0</v>
          </cell>
          <cell r="O33">
            <v>12305000</v>
          </cell>
          <cell r="P33">
            <v>141507500</v>
          </cell>
          <cell r="Q33">
            <v>0</v>
          </cell>
          <cell r="R33" t="str">
            <v>1 PERSONA NATURAL</v>
          </cell>
          <cell r="S33" t="str">
            <v>3 CÉDULA DE CIUDADANÍA</v>
          </cell>
          <cell r="T33">
            <v>6773144</v>
          </cell>
          <cell r="U33" t="str">
            <v>N-A</v>
          </cell>
          <cell r="V33" t="str">
            <v>11 NO SE DILIGENCIA INFORMACIÓN PARA ESTE FORMULARIO EN ESTE PERÍODO DE REPORTE</v>
          </cell>
          <cell r="W33">
            <v>0</v>
          </cell>
          <cell r="X33" t="str">
            <v>JUAN MANUEL RUSSY ESCOBAR</v>
          </cell>
          <cell r="Y33" t="str">
            <v>1 PÓLIZA</v>
          </cell>
          <cell r="Z33" t="str">
            <v>12 SEGUROS DEL ESTADO</v>
          </cell>
          <cell r="AA33" t="str">
            <v>2 CUMPLIMIENTO</v>
          </cell>
          <cell r="AB33">
            <v>44574</v>
          </cell>
          <cell r="AC33" t="str">
            <v>21-44-101372919</v>
          </cell>
          <cell r="AD33" t="str">
            <v>DIRECCIÓN GENERAL</v>
          </cell>
          <cell r="AE33" t="str">
            <v>2 SUPERVISOR</v>
          </cell>
          <cell r="AF33" t="str">
            <v>3 CÉDULA DE CIUDADANÍA</v>
          </cell>
          <cell r="AG33">
            <v>79530167</v>
          </cell>
          <cell r="AH33" t="str">
            <v>PEDRO ORLANDO MOLANO PEREZ</v>
          </cell>
          <cell r="AI33">
            <v>345</v>
          </cell>
          <cell r="AJ33" t="str">
            <v>3 NO PACTADOS</v>
          </cell>
          <cell r="AK33">
            <v>0</v>
          </cell>
          <cell r="AL33">
            <v>0</v>
          </cell>
          <cell r="AM33" t="str">
            <v>4 NO SE HA ADICIONADO NI EN VALOR y EN TIEMPO</v>
          </cell>
          <cell r="AN33">
            <v>0</v>
          </cell>
          <cell r="AO33">
            <v>0</v>
          </cell>
          <cell r="AP33">
            <v>0</v>
          </cell>
          <cell r="AQ33">
            <v>0</v>
          </cell>
          <cell r="AR33">
            <v>0</v>
          </cell>
          <cell r="AS33">
            <v>44574</v>
          </cell>
          <cell r="AT33">
            <v>44922</v>
          </cell>
          <cell r="AU33">
            <v>0</v>
          </cell>
          <cell r="AV33" t="str">
            <v>2. NO</v>
          </cell>
          <cell r="AW33">
            <v>0</v>
          </cell>
          <cell r="AX33">
            <v>0</v>
          </cell>
          <cell r="AY33" t="str">
            <v>2. NO</v>
          </cell>
          <cell r="AZ33">
            <v>0</v>
          </cell>
          <cell r="BA33">
            <v>0</v>
          </cell>
          <cell r="BB33">
            <v>0</v>
          </cell>
          <cell r="BC33">
            <v>0</v>
          </cell>
          <cell r="BD33" t="str">
            <v>2022420501000032E</v>
          </cell>
          <cell r="BE33">
            <v>141507500</v>
          </cell>
          <cell r="BF33">
            <v>0</v>
          </cell>
          <cell r="BG33" t="str">
            <v>https://www.secop.gov.co/CO1BusinessLine/Tendering/BuyerWorkArea/Index?docUniqueIdentifier=CO1.BDOS.2532047</v>
          </cell>
          <cell r="BH33" t="str">
            <v>VIGENTE</v>
          </cell>
          <cell r="BI33">
            <v>0</v>
          </cell>
          <cell r="BJ33" t="str">
            <v xml:space="preserve">https://community.secop.gov.co/Public/Tendering/OpportunityDetail/Index?noticeUID=CO1.NTC.2535168&amp;isFromPublicArea=True&amp;isModal=False
</v>
          </cell>
        </row>
        <row r="34">
          <cell r="A34" t="str">
            <v>NC-CPS-033-2022</v>
          </cell>
          <cell r="B34" t="str">
            <v>2 NACIONAL</v>
          </cell>
          <cell r="C34" t="str">
            <v>CD-NC-041-2022</v>
          </cell>
          <cell r="D34">
            <v>33</v>
          </cell>
          <cell r="E34" t="str">
            <v>GERARDO ALBERTO VILLAMIL SANCHEZ</v>
          </cell>
          <cell r="F34">
            <v>44574</v>
          </cell>
          <cell r="G34" t="str">
            <v>Prestar servicios profesionales a la Oficina Asesora Jurídica para brindar acompañamiento y asesoría en asuntos de carácter jurídico y contractual</v>
          </cell>
          <cell r="H34" t="str">
            <v>2 CONTRATACIÓN DIRECTA</v>
          </cell>
          <cell r="I34" t="str">
            <v>14 PRESTACIÓN DE SERVICIOS</v>
          </cell>
          <cell r="J34" t="str">
            <v>N/A</v>
          </cell>
          <cell r="K34">
            <v>8922</v>
          </cell>
          <cell r="L34">
            <v>6922</v>
          </cell>
          <cell r="M34">
            <v>44574</v>
          </cell>
          <cell r="N34">
            <v>0</v>
          </cell>
          <cell r="O34">
            <v>9590000</v>
          </cell>
          <cell r="P34">
            <v>105490000</v>
          </cell>
          <cell r="Q34">
            <v>0</v>
          </cell>
          <cell r="R34" t="str">
            <v>1 PERSONA NATURAL</v>
          </cell>
          <cell r="S34" t="str">
            <v>3 CÉDULA DE CIUDADANÍA</v>
          </cell>
          <cell r="T34">
            <v>7309741</v>
          </cell>
          <cell r="U34" t="str">
            <v>N-A</v>
          </cell>
          <cell r="V34" t="str">
            <v>11 NO SE DILIGENCIA INFORMACIÓN PARA ESTE FORMULARIO EN ESTE PERÍODO DE REPORTE</v>
          </cell>
          <cell r="W34">
            <v>0</v>
          </cell>
          <cell r="X34" t="str">
            <v>GERARDO ALBERTO VILLAMIL SANCHEZ</v>
          </cell>
          <cell r="Y34" t="str">
            <v>1 PÓLIZA</v>
          </cell>
          <cell r="Z34" t="str">
            <v>12 SEGUROS DEL ESTADO</v>
          </cell>
          <cell r="AA34" t="str">
            <v>2 CUMPLIMIENTO</v>
          </cell>
          <cell r="AB34">
            <v>44574</v>
          </cell>
          <cell r="AC34" t="str">
            <v>21-44-101018425</v>
          </cell>
          <cell r="AD34" t="str">
            <v>OFICINA ASESORA JURIDICA</v>
          </cell>
          <cell r="AE34" t="str">
            <v>2 SUPERVISOR</v>
          </cell>
          <cell r="AF34" t="str">
            <v>3 CÉDULA DE CIUDADANÍA</v>
          </cell>
          <cell r="AG34">
            <v>80157210</v>
          </cell>
          <cell r="AH34" t="str">
            <v>JUAN DE DIOS DUARTE SANCHEZ</v>
          </cell>
          <cell r="AI34">
            <v>330</v>
          </cell>
          <cell r="AJ34" t="str">
            <v>3 NO PACTADOS</v>
          </cell>
          <cell r="AK34">
            <v>0</v>
          </cell>
          <cell r="AL34">
            <v>0</v>
          </cell>
          <cell r="AM34" t="str">
            <v>4 NO SE HA ADICIONADO NI EN VALOR y EN TIEMPO</v>
          </cell>
          <cell r="AN34">
            <v>0</v>
          </cell>
          <cell r="AO34">
            <v>0</v>
          </cell>
          <cell r="AP34">
            <v>0</v>
          </cell>
          <cell r="AQ34">
            <v>0</v>
          </cell>
          <cell r="AR34">
            <v>0</v>
          </cell>
          <cell r="AS34">
            <v>44574</v>
          </cell>
          <cell r="AT34">
            <v>44907</v>
          </cell>
          <cell r="AU34">
            <v>0</v>
          </cell>
          <cell r="AV34" t="str">
            <v>2. NO</v>
          </cell>
          <cell r="AW34">
            <v>0</v>
          </cell>
          <cell r="AX34">
            <v>0</v>
          </cell>
          <cell r="AY34" t="str">
            <v>2. NO</v>
          </cell>
          <cell r="AZ34">
            <v>0</v>
          </cell>
          <cell r="BA34">
            <v>0</v>
          </cell>
          <cell r="BB34">
            <v>0</v>
          </cell>
          <cell r="BC34">
            <v>0</v>
          </cell>
          <cell r="BD34" t="str">
            <v>2022420501000033E</v>
          </cell>
          <cell r="BE34">
            <v>105490000</v>
          </cell>
          <cell r="BF34">
            <v>0</v>
          </cell>
          <cell r="BG34" t="str">
            <v>https://www.secop.gov.co/CO1BusinessLine/Tendering/BuyerWorkArea/Index?docUniqueIdentifier=CO1.BDOS.2532764</v>
          </cell>
          <cell r="BH34" t="str">
            <v>VIGENTE</v>
          </cell>
          <cell r="BI34">
            <v>0</v>
          </cell>
          <cell r="BJ34" t="str">
            <v xml:space="preserve">https://community.secop.gov.co/Public/Tendering/OpportunityDetail/Index?noticeUID=CO1.NTC.2535640&amp;isFromPublicArea=True&amp;isModal=False
</v>
          </cell>
        </row>
        <row r="35">
          <cell r="A35" t="str">
            <v>NC-CPS-034-2022</v>
          </cell>
          <cell r="B35" t="str">
            <v>2 NACIONAL</v>
          </cell>
          <cell r="C35" t="str">
            <v>CD-NC-038-2022</v>
          </cell>
          <cell r="D35">
            <v>34</v>
          </cell>
          <cell r="E35" t="str">
            <v>SHIARA VANESSA VELASQUEZ MENDEZ</v>
          </cell>
          <cell r="F35">
            <v>44574</v>
          </cell>
          <cell r="G35" t="str">
            <v>Prestar servicios profesionales para el diseño e implementación de incentivos a la conservación, así como la formulación, implementación y seguimiento de proyectos que contribuyan a la sostenibilidad financiera de Parques Nacionales Naturales de Colombia.</v>
          </cell>
          <cell r="H35" t="str">
            <v>2 CONTRATACIÓN DIRECTA</v>
          </cell>
          <cell r="I35" t="str">
            <v>14 PRESTACIÓN DE SERVICIOS</v>
          </cell>
          <cell r="J35" t="str">
            <v>N/A</v>
          </cell>
          <cell r="K35">
            <v>5222</v>
          </cell>
          <cell r="L35">
            <v>7022</v>
          </cell>
          <cell r="M35">
            <v>44574</v>
          </cell>
          <cell r="N35">
            <v>0</v>
          </cell>
          <cell r="O35">
            <v>6665000</v>
          </cell>
          <cell r="P35">
            <v>73315000</v>
          </cell>
          <cell r="Q35">
            <v>0</v>
          </cell>
          <cell r="R35" t="str">
            <v>1 PERSONA NATURAL</v>
          </cell>
          <cell r="S35" t="str">
            <v>3 CÉDULA DE CIUDADANÍA</v>
          </cell>
          <cell r="T35">
            <v>28549107</v>
          </cell>
          <cell r="U35" t="str">
            <v>N-A</v>
          </cell>
          <cell r="V35" t="str">
            <v>11 NO SE DILIGENCIA INFORMACIÓN PARA ESTE FORMULARIO EN ESTE PERÍODO DE REPORTE</v>
          </cell>
          <cell r="W35">
            <v>0</v>
          </cell>
          <cell r="X35" t="str">
            <v>SHIARA VANESSA VELASQUEZ MENDEZ</v>
          </cell>
          <cell r="Y35" t="str">
            <v>1 PÓLIZA</v>
          </cell>
          <cell r="Z35" t="str">
            <v>13 SURAMERICANA</v>
          </cell>
          <cell r="AA35" t="str">
            <v>2 CUMPLIMIENTO</v>
          </cell>
          <cell r="AB35">
            <v>44574</v>
          </cell>
          <cell r="AC35" t="str">
            <v>3245040-8</v>
          </cell>
          <cell r="AD35" t="str">
            <v>SUBDIRECCIÓN DE SOSTENIBILIDAD Y NEGOCIOS AMBIENTALES</v>
          </cell>
          <cell r="AE35" t="str">
            <v>2 SUPERVISOR</v>
          </cell>
          <cell r="AF35" t="str">
            <v>3 CÉDULA DE CIUDADANÍA</v>
          </cell>
          <cell r="AG35">
            <v>80857647</v>
          </cell>
          <cell r="AH35" t="str">
            <v>LUIS ALBERTO BAUTISTA PEÑA</v>
          </cell>
          <cell r="AI35">
            <v>330</v>
          </cell>
          <cell r="AJ35" t="str">
            <v>3 NO PACTADOS</v>
          </cell>
          <cell r="AK35">
            <v>0</v>
          </cell>
          <cell r="AL35">
            <v>0</v>
          </cell>
          <cell r="AM35" t="str">
            <v>4 NO SE HA ADICIONADO NI EN VALOR y EN TIEMPO</v>
          </cell>
          <cell r="AN35">
            <v>0</v>
          </cell>
          <cell r="AO35">
            <v>0</v>
          </cell>
          <cell r="AP35">
            <v>0</v>
          </cell>
          <cell r="AQ35">
            <v>0</v>
          </cell>
          <cell r="AR35">
            <v>0</v>
          </cell>
          <cell r="AS35">
            <v>44574</v>
          </cell>
          <cell r="AT35">
            <v>44907</v>
          </cell>
          <cell r="AU35">
            <v>0</v>
          </cell>
          <cell r="AV35" t="str">
            <v>2. NO</v>
          </cell>
          <cell r="AW35">
            <v>0</v>
          </cell>
          <cell r="AX35">
            <v>0</v>
          </cell>
          <cell r="AY35" t="str">
            <v>2. NO</v>
          </cell>
          <cell r="AZ35">
            <v>0</v>
          </cell>
          <cell r="BA35">
            <v>0</v>
          </cell>
          <cell r="BB35">
            <v>0</v>
          </cell>
          <cell r="BC35">
            <v>0</v>
          </cell>
          <cell r="BD35" t="str">
            <v>2022420501000034E</v>
          </cell>
          <cell r="BE35">
            <v>73315000</v>
          </cell>
          <cell r="BF35">
            <v>0</v>
          </cell>
          <cell r="BG35" t="str">
            <v>https://www.secop.gov.co/CO1BusinessLine/Tendering/BuyerWorkArea/Index?docUniqueIdentifier=CO1.BDOS.2533269</v>
          </cell>
          <cell r="BH35" t="str">
            <v>VIGENTE</v>
          </cell>
          <cell r="BI35">
            <v>0</v>
          </cell>
          <cell r="BJ35" t="str">
            <v xml:space="preserve">https://community.secop.gov.co/Public/Tendering/OpportunityDetail/Index?noticeUID=CO1.NTC.2535281&amp;isFromPublicArea=True&amp;isModal=False
</v>
          </cell>
        </row>
        <row r="36">
          <cell r="A36" t="str">
            <v>NC-CPS-035-2022</v>
          </cell>
          <cell r="B36" t="str">
            <v>2 NACIONAL</v>
          </cell>
          <cell r="C36" t="str">
            <v>CD-NC-054-2022</v>
          </cell>
          <cell r="D36">
            <v>35</v>
          </cell>
          <cell r="E36" t="str">
            <v>JUAN ESTEBAN MARTINEZ AHUMADA</v>
          </cell>
          <cell r="F36">
            <v>44575</v>
          </cell>
          <cell r="G36" t="str">
            <v>Prestación de los servicios profesionales requeridos por la Oficina Asesora de Planeación de Parques Nacionales Naturales de Colombia en los trámites y procesos presupuestales que se requieran adelantar, en el marco de los proyectos de inversión a cargo de la entidad y de acuerdo con el marco normativo vigente.</v>
          </cell>
          <cell r="H36" t="str">
            <v>2 CONTRATACIÓN DIRECTA</v>
          </cell>
          <cell r="I36" t="str">
            <v>14 PRESTACIÓN DE SERVICIOS</v>
          </cell>
          <cell r="J36" t="str">
            <v>N/A</v>
          </cell>
          <cell r="K36">
            <v>5322</v>
          </cell>
          <cell r="L36">
            <v>7322</v>
          </cell>
          <cell r="M36">
            <v>44575</v>
          </cell>
          <cell r="N36">
            <v>0</v>
          </cell>
          <cell r="O36">
            <v>7574000</v>
          </cell>
          <cell r="P36">
            <v>87101000</v>
          </cell>
          <cell r="Q36">
            <v>0</v>
          </cell>
          <cell r="R36" t="str">
            <v>1 PERSONA NATURAL</v>
          </cell>
          <cell r="S36" t="str">
            <v>3 CÉDULA DE CIUDADANÍA</v>
          </cell>
          <cell r="T36">
            <v>1020742868</v>
          </cell>
          <cell r="U36" t="str">
            <v>N-A</v>
          </cell>
          <cell r="V36" t="str">
            <v>11 NO SE DILIGENCIA INFORMACIÓN PARA ESTE FORMULARIO EN ESTE PERÍODO DE REPORTE</v>
          </cell>
          <cell r="W36">
            <v>0</v>
          </cell>
          <cell r="X36" t="str">
            <v>JUAN ESTEBAN MARTINEZ AHUMADA</v>
          </cell>
          <cell r="Y36" t="str">
            <v>1 PÓLIZA</v>
          </cell>
          <cell r="Z36" t="str">
            <v>12 SEGUROS DEL ESTADO</v>
          </cell>
          <cell r="AA36" t="str">
            <v>2 CUMPLIMIENTO</v>
          </cell>
          <cell r="AB36">
            <v>44575</v>
          </cell>
          <cell r="AC36" t="str">
            <v>15-46-101023651</v>
          </cell>
          <cell r="AD36" t="str">
            <v>OFICINA ASESORA PLANEACIÓN</v>
          </cell>
          <cell r="AE36" t="str">
            <v>2 SUPERVISOR</v>
          </cell>
          <cell r="AF36" t="str">
            <v>3 CÉDULA DE CIUDADANÍA</v>
          </cell>
          <cell r="AG36">
            <v>52821677</v>
          </cell>
          <cell r="AH36" t="str">
            <v>ANDREA DEL PILAR MORENO HERNANDEZ</v>
          </cell>
          <cell r="AI36">
            <v>345</v>
          </cell>
          <cell r="AJ36" t="str">
            <v>3 NO PACTADOS</v>
          </cell>
          <cell r="AK36">
            <v>44575</v>
          </cell>
          <cell r="AL36">
            <v>0</v>
          </cell>
          <cell r="AM36" t="str">
            <v>4 NO SE HA ADICIONADO NI EN VALOR y EN TIEMPO</v>
          </cell>
          <cell r="AN36">
            <v>0</v>
          </cell>
          <cell r="AO36">
            <v>0</v>
          </cell>
          <cell r="AP36">
            <v>0</v>
          </cell>
          <cell r="AQ36">
            <v>0</v>
          </cell>
          <cell r="AR36">
            <v>0</v>
          </cell>
          <cell r="AS36">
            <v>44575</v>
          </cell>
          <cell r="AT36">
            <v>44923</v>
          </cell>
          <cell r="AU36">
            <v>0</v>
          </cell>
          <cell r="AV36" t="str">
            <v>2. NO</v>
          </cell>
          <cell r="AW36">
            <v>0</v>
          </cell>
          <cell r="AX36">
            <v>0</v>
          </cell>
          <cell r="AY36" t="str">
            <v>2. NO</v>
          </cell>
          <cell r="AZ36">
            <v>0</v>
          </cell>
          <cell r="BA36">
            <v>0</v>
          </cell>
          <cell r="BB36">
            <v>0</v>
          </cell>
          <cell r="BC36">
            <v>0</v>
          </cell>
          <cell r="BD36" t="str">
            <v>2022420501000035E</v>
          </cell>
          <cell r="BE36">
            <v>87101000</v>
          </cell>
          <cell r="BF36">
            <v>0</v>
          </cell>
          <cell r="BG36" t="str">
            <v>https://www.secop.gov.co/CO1BusinessLine/Tendering/BuyerWorkArea/Index?docUniqueIdentifier=CO1.BDOS.2542449</v>
          </cell>
          <cell r="BH36" t="str">
            <v>VIGENTE</v>
          </cell>
          <cell r="BI36">
            <v>0</v>
          </cell>
          <cell r="BJ36" t="str">
            <v xml:space="preserve">https://community.secop.gov.co/Public/Tendering/OpportunityDetail/Index?noticeUID=CO1.NTC.2544738&amp;isFromPublicArea=True&amp;isModal=False
</v>
          </cell>
        </row>
        <row r="37">
          <cell r="A37" t="str">
            <v>NC-CPS-036-2022</v>
          </cell>
          <cell r="B37" t="str">
            <v>2 NACIONAL</v>
          </cell>
          <cell r="C37" t="str">
            <v>CD-NC-048-2022</v>
          </cell>
          <cell r="D37">
            <v>36</v>
          </cell>
          <cell r="E37" t="str">
            <v xml:space="preserve"> IVAN ANDRES POSADA CESPEDES</v>
          </cell>
          <cell r="F37">
            <v>44575</v>
          </cell>
          <cell r="G37" t="str">
            <v>Prestación de servicios profesionales , para la gestión, diagnosticos actualizacion y resultados de los datos generados a partir de la interpretacion de sensoramiento remoto para el monitoreo de coberturas de la tierra al interior de las areas protegidas asignadas.</v>
          </cell>
          <cell r="H37" t="str">
            <v>2 CONTRATACIÓN DIRECTA</v>
          </cell>
          <cell r="I37" t="str">
            <v>14 PRESTACIÓN DE SERVICIOS</v>
          </cell>
          <cell r="J37" t="str">
            <v>N/A</v>
          </cell>
          <cell r="K37">
            <v>13422</v>
          </cell>
          <cell r="L37">
            <v>7422</v>
          </cell>
          <cell r="M37">
            <v>44575</v>
          </cell>
          <cell r="N37">
            <v>0</v>
          </cell>
          <cell r="O37">
            <v>4680000</v>
          </cell>
          <cell r="P37">
            <v>51324000</v>
          </cell>
          <cell r="Q37">
            <v>0</v>
          </cell>
          <cell r="R37" t="str">
            <v>1 PERSONA NATURAL</v>
          </cell>
          <cell r="S37" t="str">
            <v>3 CÉDULA DE CIUDADANÍA</v>
          </cell>
          <cell r="T37">
            <v>79881484</v>
          </cell>
          <cell r="U37" t="str">
            <v>N-A</v>
          </cell>
          <cell r="V37" t="str">
            <v>11 NO SE DILIGENCIA INFORMACIÓN PARA ESTE FORMULARIO EN ESTE PERÍODO DE REPORTE</v>
          </cell>
          <cell r="W37">
            <v>0</v>
          </cell>
          <cell r="X37" t="str">
            <v>IVAN ANDRES POSADA CESPEDES</v>
          </cell>
          <cell r="Y37" t="str">
            <v>1 PÓLIZA</v>
          </cell>
          <cell r="Z37" t="str">
            <v>8 MUNDIAL SEGUROS</v>
          </cell>
          <cell r="AA37" t="str">
            <v>2 CUMPLIMIENTO</v>
          </cell>
          <cell r="AB37">
            <v>44575</v>
          </cell>
          <cell r="AC37" t="str">
            <v>NB-100192494</v>
          </cell>
          <cell r="AD37" t="str">
            <v>GRUPO DE GESTION DEL CONOCIMIENTO E INNOVACIÓN</v>
          </cell>
          <cell r="AE37" t="str">
            <v>2 SUPERVISOR</v>
          </cell>
          <cell r="AF37" t="str">
            <v>3 CÉDULA DE CIUDADANÍA</v>
          </cell>
          <cell r="AG37">
            <v>51723033</v>
          </cell>
          <cell r="AH37" t="str">
            <v>LUZ MILA SOTELO DELGADILLO</v>
          </cell>
          <cell r="AI37">
            <v>329</v>
          </cell>
          <cell r="AJ37" t="str">
            <v>3 NO PACTADOS</v>
          </cell>
          <cell r="AK37">
            <v>44575</v>
          </cell>
          <cell r="AL37">
            <v>0</v>
          </cell>
          <cell r="AM37" t="str">
            <v>4 NO SE HA ADICIONADO NI EN VALOR y EN TIEMPO</v>
          </cell>
          <cell r="AN37">
            <v>0</v>
          </cell>
          <cell r="AO37">
            <v>0</v>
          </cell>
          <cell r="AP37">
            <v>0</v>
          </cell>
          <cell r="AQ37">
            <v>0</v>
          </cell>
          <cell r="AR37">
            <v>0</v>
          </cell>
          <cell r="AS37">
            <v>44575</v>
          </cell>
          <cell r="AT37">
            <v>44907</v>
          </cell>
          <cell r="AU37">
            <v>0</v>
          </cell>
          <cell r="AV37" t="str">
            <v>2. NO</v>
          </cell>
          <cell r="AW37">
            <v>0</v>
          </cell>
          <cell r="AX37">
            <v>0</v>
          </cell>
          <cell r="AY37" t="str">
            <v>2. NO</v>
          </cell>
          <cell r="AZ37">
            <v>0</v>
          </cell>
          <cell r="BA37">
            <v>0</v>
          </cell>
          <cell r="BB37">
            <v>0</v>
          </cell>
          <cell r="BC37">
            <v>0</v>
          </cell>
          <cell r="BD37" t="str">
            <v>2022420501000036E</v>
          </cell>
          <cell r="BE37">
            <v>51324000</v>
          </cell>
          <cell r="BF37">
            <v>0</v>
          </cell>
          <cell r="BG37" t="str">
            <v>https://www.secop.gov.co/CO1BusinessLine/Tendering/BuyerWorkArea/Index?docUniqueIdentifier=CO1.BDOS.2539468</v>
          </cell>
          <cell r="BH37" t="str">
            <v>VIGENTE</v>
          </cell>
          <cell r="BI37">
            <v>0</v>
          </cell>
          <cell r="BJ37" t="str">
            <v xml:space="preserve">https://community.secop.gov.co/Public/Tendering/OpportunityDetail/Index?noticeUID=CO1.NTC.2545233&amp;isFromPublicArea=True&amp;isModal=False
</v>
          </cell>
        </row>
        <row r="38">
          <cell r="A38" t="str">
            <v>NC-CPS-037-2022</v>
          </cell>
          <cell r="B38" t="str">
            <v>2 NACIONAL</v>
          </cell>
          <cell r="C38" t="str">
            <v>CD-NC-050-2022</v>
          </cell>
          <cell r="D38">
            <v>37</v>
          </cell>
          <cell r="E38" t="str">
            <v>MARIA CAMILA RAMIREZ HERNANDEZ</v>
          </cell>
          <cell r="F38">
            <v>44575</v>
          </cell>
          <cell r="G38" t="str">
            <v>Prestar servicios profesionales para desarrollar los lineamientos metodológicos y operativo para la revisión temática de interpretación de imágenes para coberturas de la tierra en Parques Nacionales</v>
          </cell>
          <cell r="H38" t="str">
            <v>2 CONTRATACIÓN DIRECTA</v>
          </cell>
          <cell r="I38" t="str">
            <v>14 PRESTACIÓN DE SERVICIOS</v>
          </cell>
          <cell r="J38" t="str">
            <v>N/A</v>
          </cell>
          <cell r="K38">
            <v>19017</v>
          </cell>
          <cell r="L38">
            <v>7622</v>
          </cell>
          <cell r="M38">
            <v>44575</v>
          </cell>
          <cell r="N38">
            <v>0</v>
          </cell>
          <cell r="O38">
            <v>6304000</v>
          </cell>
          <cell r="P38">
            <v>69344000</v>
          </cell>
          <cell r="Q38">
            <v>0</v>
          </cell>
          <cell r="R38" t="str">
            <v>1 PERSONA NATURAL</v>
          </cell>
          <cell r="S38" t="str">
            <v>3 CÉDULA DE CIUDADANÍA</v>
          </cell>
          <cell r="T38">
            <v>46458312</v>
          </cell>
          <cell r="U38" t="str">
            <v>N-A</v>
          </cell>
          <cell r="V38" t="str">
            <v>11 NO SE DILIGENCIA INFORMACIÓN PARA ESTE FORMULARIO EN ESTE PERÍODO DE REPORTE</v>
          </cell>
          <cell r="W38">
            <v>0</v>
          </cell>
          <cell r="X38" t="str">
            <v>MARIA CAMILA RAMIREZ HERNANDEZ</v>
          </cell>
          <cell r="Y38" t="str">
            <v>1 PÓLIZA</v>
          </cell>
          <cell r="Z38" t="str">
            <v>12 SEGUROS DEL ESTADO</v>
          </cell>
          <cell r="AA38" t="str">
            <v>2 CUMPLIMIENTO</v>
          </cell>
          <cell r="AB38">
            <v>44575</v>
          </cell>
          <cell r="AC38" t="str">
            <v>25-46-101018474</v>
          </cell>
          <cell r="AD38" t="str">
            <v>GRUPO DE GESTION DEL CONOCIMIENTO E INNOVACIÓN</v>
          </cell>
          <cell r="AE38" t="str">
            <v>2 SUPERVISOR</v>
          </cell>
          <cell r="AF38" t="str">
            <v>3 CÉDULA DE CIUDADANÍA</v>
          </cell>
          <cell r="AG38">
            <v>51723033</v>
          </cell>
          <cell r="AH38" t="str">
            <v>LUZ MILA SOTELO DELGADILLO</v>
          </cell>
          <cell r="AI38">
            <v>330</v>
          </cell>
          <cell r="AJ38" t="str">
            <v>3 NO PACTADOS</v>
          </cell>
          <cell r="AK38">
            <v>44575</v>
          </cell>
          <cell r="AL38">
            <v>0</v>
          </cell>
          <cell r="AM38" t="str">
            <v>4 NO SE HA ADICIONADO NI EN VALOR y EN TIEMPO</v>
          </cell>
          <cell r="AN38">
            <v>0</v>
          </cell>
          <cell r="AO38">
            <v>0</v>
          </cell>
          <cell r="AP38">
            <v>0</v>
          </cell>
          <cell r="AQ38">
            <v>0</v>
          </cell>
          <cell r="AR38">
            <v>0</v>
          </cell>
          <cell r="AS38">
            <v>44575</v>
          </cell>
          <cell r="AT38">
            <v>44908</v>
          </cell>
          <cell r="AU38">
            <v>0</v>
          </cell>
          <cell r="AV38" t="str">
            <v>2. NO</v>
          </cell>
          <cell r="AW38">
            <v>0</v>
          </cell>
          <cell r="AX38">
            <v>0</v>
          </cell>
          <cell r="AY38" t="str">
            <v>2. NO</v>
          </cell>
          <cell r="AZ38">
            <v>0</v>
          </cell>
          <cell r="BA38">
            <v>0</v>
          </cell>
          <cell r="BB38">
            <v>0</v>
          </cell>
          <cell r="BC38">
            <v>0</v>
          </cell>
          <cell r="BD38" t="str">
            <v>2022420501000037E</v>
          </cell>
          <cell r="BE38">
            <v>69344000</v>
          </cell>
          <cell r="BF38">
            <v>0</v>
          </cell>
          <cell r="BG38" t="str">
            <v>https://www.secop.gov.co/CO1BusinessLine/Tendering/BuyerWorkArea/Index?docUniqueIdentifier=CO1.BDOS.2540671</v>
          </cell>
          <cell r="BH38" t="str">
            <v>VIGENTE</v>
          </cell>
          <cell r="BI38">
            <v>0</v>
          </cell>
          <cell r="BJ38" t="str">
            <v xml:space="preserve">https://community.secop.gov.co/Public/Tendering/OpportunityDetail/Index?noticeUID=CO1.NTC.2547431&amp;isFromPublicArea=True&amp;isModal=False
</v>
          </cell>
        </row>
        <row r="39">
          <cell r="A39" t="str">
            <v>NC-CPS-038-2022</v>
          </cell>
          <cell r="B39" t="str">
            <v>2 NACIONAL</v>
          </cell>
          <cell r="C39" t="str">
            <v>CD-NC-042-2022</v>
          </cell>
          <cell r="D39">
            <v>38</v>
          </cell>
          <cell r="E39" t="str">
            <v>YOHAN ANDRES LOPEZ LUCERO</v>
          </cell>
          <cell r="F39">
            <v>44575</v>
          </cell>
          <cell r="G39" t="str">
            <v>Prestación de servicios profesionales de ingeniería en la Subdirección Administrativa y Financiera - Grupo de Infraestructura para  la realización y especificación de diseños estructurales y adicionalmente brindar apoyo en la ejecución de programas y proyectos desarrollados en parques nacionales naturales de Colombia</v>
          </cell>
          <cell r="H39" t="str">
            <v>2 CONTRATACIÓN DIRECTA</v>
          </cell>
          <cell r="I39" t="str">
            <v>14 PRESTACIÓN DE SERVICIOS</v>
          </cell>
          <cell r="J39" t="str">
            <v>N/A</v>
          </cell>
          <cell r="K39">
            <v>9322</v>
          </cell>
          <cell r="L39">
            <v>7722</v>
          </cell>
          <cell r="M39">
            <v>44575</v>
          </cell>
          <cell r="N39">
            <v>0</v>
          </cell>
          <cell r="O39">
            <v>4680000</v>
          </cell>
          <cell r="P39">
            <v>53820000</v>
          </cell>
          <cell r="Q39">
            <v>0</v>
          </cell>
          <cell r="R39" t="str">
            <v>1 PERSONA NATURAL</v>
          </cell>
          <cell r="S39" t="str">
            <v>3 CÉDULA DE CIUDADANÍA</v>
          </cell>
          <cell r="T39">
            <v>1020771322</v>
          </cell>
          <cell r="U39" t="str">
            <v>N-A</v>
          </cell>
          <cell r="V39" t="str">
            <v>11 NO SE DILIGENCIA INFORMACIÓN PARA ESTE FORMULARIO EN ESTE PERÍODO DE REPORTE</v>
          </cell>
          <cell r="W39">
            <v>0</v>
          </cell>
          <cell r="X39" t="str">
            <v>YOHAN ANDRES LOPEZ LUCERO</v>
          </cell>
          <cell r="Y39" t="str">
            <v>1 PÓLIZA</v>
          </cell>
          <cell r="Z39" t="str">
            <v>12 SEGUROS DEL ESTADO</v>
          </cell>
          <cell r="AA39" t="str">
            <v>2 CUMPLIMIENTO</v>
          </cell>
          <cell r="AB39">
            <v>44575</v>
          </cell>
          <cell r="AC39" t="str">
            <v>18-46-101012559</v>
          </cell>
          <cell r="AD39" t="str">
            <v>GRUPO DE INFRAESTRUCTURA</v>
          </cell>
          <cell r="AE39" t="str">
            <v>2 SUPERVISOR</v>
          </cell>
          <cell r="AF39" t="str">
            <v>3 CÉDULA DE CIUDADANÍA</v>
          </cell>
          <cell r="AG39">
            <v>91209676</v>
          </cell>
          <cell r="AH39" t="str">
            <v>CARLOS ALBERTO PINZÓN BARCO</v>
          </cell>
          <cell r="AI39">
            <v>345</v>
          </cell>
          <cell r="AJ39" t="str">
            <v>3 NO PACTADOS</v>
          </cell>
          <cell r="AK39">
            <v>44575</v>
          </cell>
          <cell r="AL39">
            <v>0</v>
          </cell>
          <cell r="AM39" t="str">
            <v>4 NO SE HA ADICIONADO NI EN VALOR y EN TIEMPO</v>
          </cell>
          <cell r="AN39">
            <v>0</v>
          </cell>
          <cell r="AO39">
            <v>0</v>
          </cell>
          <cell r="AP39">
            <v>0</v>
          </cell>
          <cell r="AQ39">
            <v>0</v>
          </cell>
          <cell r="AR39">
            <v>0</v>
          </cell>
          <cell r="AS39">
            <v>44575</v>
          </cell>
          <cell r="AT39">
            <v>44923</v>
          </cell>
          <cell r="AU39">
            <v>0</v>
          </cell>
          <cell r="AV39" t="str">
            <v>2. NO</v>
          </cell>
          <cell r="AW39">
            <v>0</v>
          </cell>
          <cell r="AX39">
            <v>0</v>
          </cell>
          <cell r="AY39" t="str">
            <v>2. NO</v>
          </cell>
          <cell r="AZ39">
            <v>0</v>
          </cell>
          <cell r="BA39">
            <v>0</v>
          </cell>
          <cell r="BB39">
            <v>0</v>
          </cell>
          <cell r="BC39">
            <v>0</v>
          </cell>
          <cell r="BD39" t="str">
            <v>2022420501000038E</v>
          </cell>
          <cell r="BE39">
            <v>53820000</v>
          </cell>
          <cell r="BF39">
            <v>0</v>
          </cell>
          <cell r="BG39" t="str">
            <v>https://www.secop.gov.co/CO1BusinessLine/Tendering/BuyerWorkArea/Index?docUniqueIdentifier=CO1.BDOS.2533140</v>
          </cell>
          <cell r="BH39" t="str">
            <v>VIGENTE</v>
          </cell>
          <cell r="BI39">
            <v>0</v>
          </cell>
          <cell r="BJ39" t="str">
            <v xml:space="preserve">https://community.secop.gov.co/Public/Tendering/OpportunityDetail/Index?noticeUID=CO1.NTC.2536443&amp;isFromPublicArea=True&amp;isModal=False
</v>
          </cell>
        </row>
        <row r="40">
          <cell r="A40" t="str">
            <v>NC-CPS-039-2022</v>
          </cell>
          <cell r="B40" t="str">
            <v>2 NACIONAL</v>
          </cell>
          <cell r="C40" t="str">
            <v>CD-NC-049-2022</v>
          </cell>
          <cell r="D40">
            <v>39</v>
          </cell>
          <cell r="E40" t="str">
            <v>HENRY OMAR AUGUSTO CASTELLANOS QUIROZ</v>
          </cell>
          <cell r="F40">
            <v>44575</v>
          </cell>
          <cell r="G40" t="str">
            <v>Prestar servicios profesionales para la gestión y tratamiento de los datos generados de interpretación de sensoramiento remoto para el monitoreo de coberturas de la tierra al interior de las áreas protegidas asignadas.</v>
          </cell>
          <cell r="H40" t="str">
            <v>2 CONTRATACIÓN DIRECTA</v>
          </cell>
          <cell r="I40" t="str">
            <v>14 PRESTACIÓN DE SERVICIOS</v>
          </cell>
          <cell r="J40" t="str">
            <v>N/A</v>
          </cell>
          <cell r="K40">
            <v>12522</v>
          </cell>
          <cell r="L40">
            <v>7822</v>
          </cell>
          <cell r="M40">
            <v>44575</v>
          </cell>
          <cell r="N40">
            <v>0</v>
          </cell>
          <cell r="O40">
            <v>4680000</v>
          </cell>
          <cell r="P40">
            <v>51324000</v>
          </cell>
          <cell r="Q40">
            <v>0</v>
          </cell>
          <cell r="R40" t="str">
            <v>1 PERSONA NATURAL</v>
          </cell>
          <cell r="S40" t="str">
            <v>3 CÉDULA DE CIUDADANÍA</v>
          </cell>
          <cell r="T40">
            <v>13544993</v>
          </cell>
          <cell r="U40" t="str">
            <v>N-A</v>
          </cell>
          <cell r="V40" t="str">
            <v>11 NO SE DILIGENCIA INFORMACIÓN PARA ESTE FORMULARIO EN ESTE PERÍODO DE REPORTE</v>
          </cell>
          <cell r="W40">
            <v>0</v>
          </cell>
          <cell r="X40" t="str">
            <v>HENRY OMAR AUGUSTO CASTELLANOS QUIROZ</v>
          </cell>
          <cell r="Y40" t="str">
            <v>1 PÓLIZA</v>
          </cell>
          <cell r="Z40" t="str">
            <v>12 SEGUROS DEL ESTADO</v>
          </cell>
          <cell r="AA40" t="str">
            <v>2 CUMPLIMIENTO</v>
          </cell>
          <cell r="AB40">
            <v>44575</v>
          </cell>
          <cell r="AC40" t="str">
            <v>37-46-101003690</v>
          </cell>
          <cell r="AD40" t="str">
            <v>GRUPO DE GESTION DEL CONOCIMIENTO E INNOVACIÓN</v>
          </cell>
          <cell r="AE40" t="str">
            <v>2 SUPERVISOR</v>
          </cell>
          <cell r="AF40" t="str">
            <v>3 CÉDULA DE CIUDADANÍA</v>
          </cell>
          <cell r="AG40">
            <v>51723033</v>
          </cell>
          <cell r="AH40" t="str">
            <v>LUZ MILA SOTELO DELGADILLO</v>
          </cell>
          <cell r="AI40">
            <v>329</v>
          </cell>
          <cell r="AJ40" t="str">
            <v>3 NO PACTADOS</v>
          </cell>
          <cell r="AK40">
            <v>44575</v>
          </cell>
          <cell r="AL40">
            <v>0</v>
          </cell>
          <cell r="AM40" t="str">
            <v>4 NO SE HA ADICIONADO NI EN VALOR y EN TIEMPO</v>
          </cell>
          <cell r="AN40">
            <v>0</v>
          </cell>
          <cell r="AO40">
            <v>0</v>
          </cell>
          <cell r="AP40">
            <v>0</v>
          </cell>
          <cell r="AQ40">
            <v>0</v>
          </cell>
          <cell r="AR40">
            <v>0</v>
          </cell>
          <cell r="AS40">
            <v>44575</v>
          </cell>
          <cell r="AT40">
            <v>44907</v>
          </cell>
          <cell r="AU40">
            <v>0</v>
          </cell>
          <cell r="AV40" t="str">
            <v>2. NO</v>
          </cell>
          <cell r="AW40">
            <v>0</v>
          </cell>
          <cell r="AX40">
            <v>0</v>
          </cell>
          <cell r="AY40" t="str">
            <v>2. NO</v>
          </cell>
          <cell r="AZ40">
            <v>0</v>
          </cell>
          <cell r="BA40">
            <v>0</v>
          </cell>
          <cell r="BB40">
            <v>0</v>
          </cell>
          <cell r="BC40">
            <v>0</v>
          </cell>
          <cell r="BD40" t="str">
            <v>2022420501000039E</v>
          </cell>
          <cell r="BE40">
            <v>51324000</v>
          </cell>
          <cell r="BF40">
            <v>0</v>
          </cell>
          <cell r="BG40" t="str">
            <v>https://www.secop.gov.co/CO1BusinessLine/Tendering/BuyerWorkArea/Index?docUniqueIdentifier=CO1.BDOS.2539347</v>
          </cell>
          <cell r="BH40" t="str">
            <v>VIGENTE</v>
          </cell>
          <cell r="BI40">
            <v>0</v>
          </cell>
          <cell r="BJ40" t="str">
            <v>https://community.secop.gov.co/Public/Tendering/OpportunityDetail/Index?noticeUID=CO1.NTC.2544216&amp;isFromPublicArea=True&amp;isModal=False</v>
          </cell>
        </row>
        <row r="41">
          <cell r="A41" t="str">
            <v>NC-CPS-040-2022</v>
          </cell>
          <cell r="B41" t="str">
            <v>2 NACIONAL</v>
          </cell>
          <cell r="C41" t="str">
            <v>CD-NC-058-2022</v>
          </cell>
          <cell r="D41">
            <v>40</v>
          </cell>
          <cell r="E41" t="str">
            <v xml:space="preserve"> DIANA MARCELA CLAVIJO TELLEZ</v>
          </cell>
          <cell r="F41">
            <v>44575</v>
          </cell>
          <cell r="G41" t="str">
            <v>Prestar servicios profesionales para la implementación de las directrices de cooperación del KfW desde una visión legal y jurídica, en el marco del Programa Áreas Protegidas y Diversidad Biológica - Fases I y II, cofinanciado por el gobierno alemán a través del KfW.</v>
          </cell>
          <cell r="H41" t="str">
            <v>2 CONTRATACIÓN DIRECTA</v>
          </cell>
          <cell r="I41" t="str">
            <v>14 PRESTACIÓN DE SERVICIOS</v>
          </cell>
          <cell r="J41" t="str">
            <v>N/A</v>
          </cell>
          <cell r="K41">
            <v>11422</v>
          </cell>
          <cell r="L41">
            <v>7922</v>
          </cell>
          <cell r="M41">
            <v>44575</v>
          </cell>
          <cell r="N41">
            <v>0</v>
          </cell>
          <cell r="O41">
            <v>5700000</v>
          </cell>
          <cell r="P41">
            <v>65550000</v>
          </cell>
          <cell r="Q41">
            <v>0</v>
          </cell>
          <cell r="R41" t="str">
            <v>1 PERSONA NATURAL</v>
          </cell>
          <cell r="S41" t="str">
            <v>3 CÉDULA DE CIUDADANÍA</v>
          </cell>
          <cell r="T41">
            <v>53911075</v>
          </cell>
          <cell r="U41" t="str">
            <v>N-A</v>
          </cell>
          <cell r="V41" t="str">
            <v>11 NO SE DILIGENCIA INFORMACIÓN PARA ESTE FORMULARIO EN ESTE PERÍODO DE REPORTE</v>
          </cell>
          <cell r="W41">
            <v>0</v>
          </cell>
          <cell r="X41" t="str">
            <v>DIANA MARCELA CLAVIJO TELLEZ</v>
          </cell>
          <cell r="Y41" t="str">
            <v>1 PÓLIZA</v>
          </cell>
          <cell r="Z41" t="str">
            <v>12 SEGUROS DEL ESTADO</v>
          </cell>
          <cell r="AA41" t="str">
            <v>2 CUMPLIMIENTO</v>
          </cell>
          <cell r="AB41">
            <v>44575</v>
          </cell>
          <cell r="AC41" t="str">
            <v>14-46-101062422</v>
          </cell>
          <cell r="AD41" t="str">
            <v>OFICINA ASESORA PLANEACIÓN</v>
          </cell>
          <cell r="AE41" t="str">
            <v>2 SUPERVISOR</v>
          </cell>
          <cell r="AF41" t="str">
            <v>3 CÉDULA DE CIUDADANÍA</v>
          </cell>
          <cell r="AG41">
            <v>52821677</v>
          </cell>
          <cell r="AH41" t="str">
            <v>ANDREA DEL PILAR MORENO HERNANDEZ</v>
          </cell>
          <cell r="AI41">
            <v>345</v>
          </cell>
          <cell r="AJ41" t="str">
            <v>3 NO PACTADOS</v>
          </cell>
          <cell r="AK41">
            <v>44575</v>
          </cell>
          <cell r="AL41">
            <v>0</v>
          </cell>
          <cell r="AM41" t="str">
            <v>4 NO SE HA ADICIONADO NI EN VALOR y EN TIEMPO</v>
          </cell>
          <cell r="AN41">
            <v>0</v>
          </cell>
          <cell r="AO41">
            <v>0</v>
          </cell>
          <cell r="AP41">
            <v>0</v>
          </cell>
          <cell r="AQ41">
            <v>0</v>
          </cell>
          <cell r="AR41">
            <v>0</v>
          </cell>
          <cell r="AS41">
            <v>44575</v>
          </cell>
          <cell r="AT41">
            <v>44923</v>
          </cell>
          <cell r="AU41">
            <v>0</v>
          </cell>
          <cell r="AV41" t="str">
            <v>2. NO</v>
          </cell>
          <cell r="AW41">
            <v>0</v>
          </cell>
          <cell r="AX41">
            <v>0</v>
          </cell>
          <cell r="AY41" t="str">
            <v>2. NO</v>
          </cell>
          <cell r="AZ41">
            <v>0</v>
          </cell>
          <cell r="BA41">
            <v>0</v>
          </cell>
          <cell r="BB41">
            <v>0</v>
          </cell>
          <cell r="BC41">
            <v>0</v>
          </cell>
          <cell r="BD41" t="str">
            <v>2022420501000040E</v>
          </cell>
          <cell r="BE41">
            <v>65550000</v>
          </cell>
          <cell r="BF41">
            <v>0</v>
          </cell>
          <cell r="BG41" t="str">
            <v>https://www.secop.gov.co/CO1BusinessLine/Tendering/BuyerWorkArea/Index?docUniqueIdentifier=CO1.BDOS.2545755</v>
          </cell>
          <cell r="BH41" t="str">
            <v>VIGENTE</v>
          </cell>
          <cell r="BI41">
            <v>0</v>
          </cell>
          <cell r="BJ41" t="str">
            <v>https://community.secop.gov.co/Public/Tendering/OpportunityDetail/Index?noticeUID=CO1.NTC.2547478&amp;isFromPublicArea=True&amp;isModal=False</v>
          </cell>
        </row>
        <row r="42">
          <cell r="A42" t="str">
            <v>NC-CPS-041-2022</v>
          </cell>
          <cell r="B42" t="str">
            <v>2 NACIONAL</v>
          </cell>
          <cell r="C42" t="str">
            <v>CD-NC-045-2022</v>
          </cell>
          <cell r="D42">
            <v>41</v>
          </cell>
          <cell r="E42" t="str">
            <v>DIANA MILENA BENAVIDES SANABRIA</v>
          </cell>
          <cell r="F42">
            <v>44575</v>
          </cell>
          <cell r="G42" t="str">
            <v>Prestar servicios profesionales a la gestión en la Subdirección Administrativa y Financiera del Grupo de Infraestructura para el adelantamiento de los diseños, proyectos con énfasis en el programa de KfW.</v>
          </cell>
          <cell r="H42" t="str">
            <v>2 CONTRATACIÓN DIRECTA</v>
          </cell>
          <cell r="I42" t="str">
            <v>14 PRESTACIÓN DE SERVICIOS</v>
          </cell>
          <cell r="J42" t="str">
            <v>N/A</v>
          </cell>
          <cell r="K42">
            <v>8522</v>
          </cell>
          <cell r="L42">
            <v>8022</v>
          </cell>
          <cell r="M42">
            <v>44575</v>
          </cell>
          <cell r="N42">
            <v>0</v>
          </cell>
          <cell r="O42">
            <v>5700000</v>
          </cell>
          <cell r="P42">
            <v>65550000</v>
          </cell>
          <cell r="Q42">
            <v>0</v>
          </cell>
          <cell r="R42" t="str">
            <v>1 PERSONA NATURAL</v>
          </cell>
          <cell r="S42" t="str">
            <v>3 CÉDULA DE CIUDADANÍA</v>
          </cell>
          <cell r="T42">
            <v>1013633313</v>
          </cell>
          <cell r="U42" t="str">
            <v>N-A</v>
          </cell>
          <cell r="V42" t="str">
            <v>11 NO SE DILIGENCIA INFORMACIÓN PARA ESTE FORMULARIO EN ESTE PERÍODO DE REPORTE</v>
          </cell>
          <cell r="W42">
            <v>0</v>
          </cell>
          <cell r="X42" t="str">
            <v>DIANA MILENA BENAVIDES SANABRIA</v>
          </cell>
          <cell r="Y42" t="str">
            <v>1 PÓLIZA</v>
          </cell>
          <cell r="Z42" t="str">
            <v>12 SEGUROS DEL ESTADO</v>
          </cell>
          <cell r="AA42" t="str">
            <v>2 CUMPLIMIENTO</v>
          </cell>
          <cell r="AB42">
            <v>44575</v>
          </cell>
          <cell r="AC42" t="str">
            <v>14-44-101144202</v>
          </cell>
          <cell r="AD42" t="str">
            <v>GRUPO DE INFRAESTRUCTURA</v>
          </cell>
          <cell r="AE42" t="str">
            <v>2 SUPERVISOR</v>
          </cell>
          <cell r="AF42" t="str">
            <v>3 CÉDULA DE CIUDADANÍA</v>
          </cell>
          <cell r="AG42">
            <v>91209676</v>
          </cell>
          <cell r="AH42" t="str">
            <v>CARLOS ALBERTO PINZÓN BARCO</v>
          </cell>
          <cell r="AI42">
            <v>345</v>
          </cell>
          <cell r="AJ42" t="str">
            <v>3 NO PACTADOS</v>
          </cell>
          <cell r="AK42">
            <v>44575</v>
          </cell>
          <cell r="AL42">
            <v>0</v>
          </cell>
          <cell r="AM42" t="str">
            <v>4 NO SE HA ADICIONADO NI EN VALOR y EN TIEMPO</v>
          </cell>
          <cell r="AN42">
            <v>0</v>
          </cell>
          <cell r="AO42">
            <v>0</v>
          </cell>
          <cell r="AP42">
            <v>0</v>
          </cell>
          <cell r="AQ42">
            <v>0</v>
          </cell>
          <cell r="AR42">
            <v>0</v>
          </cell>
          <cell r="AS42">
            <v>44575</v>
          </cell>
          <cell r="AT42">
            <v>44923</v>
          </cell>
          <cell r="AU42">
            <v>0</v>
          </cell>
          <cell r="AV42" t="str">
            <v>2. NO</v>
          </cell>
          <cell r="AW42">
            <v>0</v>
          </cell>
          <cell r="AX42">
            <v>0</v>
          </cell>
          <cell r="AY42" t="str">
            <v>2. NO</v>
          </cell>
          <cell r="AZ42">
            <v>0</v>
          </cell>
          <cell r="BA42">
            <v>0</v>
          </cell>
          <cell r="BB42">
            <v>0</v>
          </cell>
          <cell r="BC42">
            <v>0</v>
          </cell>
          <cell r="BD42" t="str">
            <v>2022420501000041E</v>
          </cell>
          <cell r="BE42">
            <v>65550000</v>
          </cell>
          <cell r="BF42">
            <v>0</v>
          </cell>
          <cell r="BG42" t="str">
            <v>https://www.secop.gov.co/CO1BusinessLine/Tendering/BuyerWorkArea/Index?docUniqueIdentifier=CO1.BDOS.2536344</v>
          </cell>
          <cell r="BH42" t="str">
            <v>VIGENTE</v>
          </cell>
          <cell r="BI42">
            <v>0</v>
          </cell>
          <cell r="BJ42" t="str">
            <v xml:space="preserve">https://community.secop.gov.co/Public/Tendering/OpportunityDetail/Index?noticeUID=CO1.NTC.2539525&amp;isFromPublicArea=True&amp;isModal=False
</v>
          </cell>
        </row>
        <row r="43">
          <cell r="A43" t="str">
            <v>NC-CPS-042-2022</v>
          </cell>
          <cell r="B43" t="str">
            <v>2 NACIONAL</v>
          </cell>
          <cell r="C43" t="str">
            <v>CD-NC-057-2022</v>
          </cell>
          <cell r="D43">
            <v>42</v>
          </cell>
          <cell r="E43" t="str">
            <v>JINETH FERNANDA AGUILAR MARULANDA</v>
          </cell>
          <cell r="F43">
            <v>44575</v>
          </cell>
          <cell r="G43" t="str">
            <v>Prestar servicios Técnicos y de apoyo a la gestión del Grupo de Procesos Corporativos, así como la consolidación del plan anual de adquisiciones y la ejecución del plan de compras y la actualización de matrices de seguimiento al consumo de servicios públicos de las Direcciones Territorial y sus Áreas Protegidas, en la entrada y salida de elementos del Nivel Central.</v>
          </cell>
          <cell r="H43" t="str">
            <v>2 CONTRATACIÓN DIRECTA</v>
          </cell>
          <cell r="I43" t="str">
            <v>14 PRESTACIÓN DE SERVICIOS</v>
          </cell>
          <cell r="J43" t="str">
            <v>N/A</v>
          </cell>
          <cell r="K43">
            <v>9922</v>
          </cell>
          <cell r="L43">
            <v>8122</v>
          </cell>
          <cell r="M43">
            <v>44575</v>
          </cell>
          <cell r="N43">
            <v>0</v>
          </cell>
          <cell r="O43">
            <v>2812000</v>
          </cell>
          <cell r="P43">
            <v>31869333</v>
          </cell>
          <cell r="Q43">
            <v>0.33333333209999999</v>
          </cell>
          <cell r="R43" t="str">
            <v>1 PERSONA NATURAL</v>
          </cell>
          <cell r="S43" t="str">
            <v>3 CÉDULA DE CIUDADANÍA</v>
          </cell>
          <cell r="T43">
            <v>1016041939</v>
          </cell>
          <cell r="U43" t="str">
            <v>N-A</v>
          </cell>
          <cell r="V43" t="str">
            <v>11 NO SE DILIGENCIA INFORMACIÓN PARA ESTE FORMULARIO EN ESTE PERÍODO DE REPORTE</v>
          </cell>
          <cell r="W43">
            <v>0</v>
          </cell>
          <cell r="X43" t="str">
            <v>JINETH FERNANDA AGUILAR MARULANDA</v>
          </cell>
          <cell r="Y43" t="str">
            <v>6 NO CONSTITUYÓ GARANTÍAS</v>
          </cell>
          <cell r="Z43">
            <v>0</v>
          </cell>
          <cell r="AA43" t="str">
            <v>N-A</v>
          </cell>
          <cell r="AB43" t="str">
            <v>N-A</v>
          </cell>
          <cell r="AC43" t="str">
            <v>N-A</v>
          </cell>
          <cell r="AD43" t="str">
            <v>GRUPO DE PROCESOS CORPORATIVOS</v>
          </cell>
          <cell r="AE43" t="str">
            <v>2 SUPERVISOR</v>
          </cell>
          <cell r="AF43" t="str">
            <v>3 CÉDULA DE CIUDADANÍA</v>
          </cell>
          <cell r="AG43">
            <v>3033010</v>
          </cell>
          <cell r="AH43" t="str">
            <v>ORLANDO LEÓN VERGARA</v>
          </cell>
          <cell r="AI43">
            <v>340</v>
          </cell>
          <cell r="AJ43" t="str">
            <v>3 NO PACTADOS</v>
          </cell>
          <cell r="AK43" t="str">
            <v>N-A</v>
          </cell>
          <cell r="AL43">
            <v>0</v>
          </cell>
          <cell r="AM43" t="str">
            <v>4 NO SE HA ADICIONADO NI EN VALOR y EN TIEMPO</v>
          </cell>
          <cell r="AN43">
            <v>0</v>
          </cell>
          <cell r="AO43">
            <v>0</v>
          </cell>
          <cell r="AP43">
            <v>0</v>
          </cell>
          <cell r="AQ43">
            <v>0</v>
          </cell>
          <cell r="AR43">
            <v>0</v>
          </cell>
          <cell r="AS43">
            <v>44575</v>
          </cell>
          <cell r="AT43">
            <v>44918</v>
          </cell>
          <cell r="AU43">
            <v>0</v>
          </cell>
          <cell r="AV43" t="str">
            <v>2. NO</v>
          </cell>
          <cell r="AW43">
            <v>0</v>
          </cell>
          <cell r="AX43">
            <v>0</v>
          </cell>
          <cell r="AY43" t="str">
            <v>2. NO</v>
          </cell>
          <cell r="AZ43">
            <v>0</v>
          </cell>
          <cell r="BA43">
            <v>0</v>
          </cell>
          <cell r="BB43">
            <v>0</v>
          </cell>
          <cell r="BC43">
            <v>0</v>
          </cell>
          <cell r="BD43" t="str">
            <v>2022420501000042E</v>
          </cell>
          <cell r="BE43">
            <v>31869333</v>
          </cell>
          <cell r="BF43">
            <v>0</v>
          </cell>
          <cell r="BG43" t="str">
            <v>https://www.secop.gov.co/CO1BusinessLine/Tendering/BuyerWorkArea/Index?docUniqueIdentifier=CO1.BDOS.2543503</v>
          </cell>
          <cell r="BH43" t="str">
            <v>VIGENTE</v>
          </cell>
          <cell r="BI43">
            <v>0</v>
          </cell>
          <cell r="BJ43" t="str">
            <v>https://community.secop.gov.co/Public/Tendering/OpportunityDetail/Index?noticeUID=CO1.NTC.2544705&amp;isFromPublicArea=True&amp;isModal=False</v>
          </cell>
        </row>
        <row r="44">
          <cell r="A44" t="str">
            <v>NC-CPS-043-2022</v>
          </cell>
          <cell r="B44" t="str">
            <v>2 NACIONAL</v>
          </cell>
          <cell r="C44" t="str">
            <v>CD-NC-044-2022</v>
          </cell>
          <cell r="D44">
            <v>43</v>
          </cell>
          <cell r="E44" t="str">
            <v>JUAN CARLOS RONCANCIO RONCANCIO</v>
          </cell>
          <cell r="F44">
            <v>44575</v>
          </cell>
          <cell r="G44" t="str">
            <v>Prestación de servicios profesionales en la Subdirección Administrativa y Financiera - Grupo de Infraestructura para promover y desarrollar proyectos de Ingeniería Eléctrica con énfasis en el uso racional de energía, buscando implementar el uso de energías alternativas.</v>
          </cell>
          <cell r="H44" t="str">
            <v>2 CONTRATACIÓN DIRECTA</v>
          </cell>
          <cell r="I44" t="str">
            <v>14 PRESTACIÓN DE SERVICIOS</v>
          </cell>
          <cell r="J44" t="str">
            <v>N/A</v>
          </cell>
          <cell r="K44">
            <v>7222</v>
          </cell>
          <cell r="L44">
            <v>8222</v>
          </cell>
          <cell r="M44">
            <v>44575</v>
          </cell>
          <cell r="N44">
            <v>0</v>
          </cell>
          <cell r="O44">
            <v>5100000</v>
          </cell>
          <cell r="P44">
            <v>58650000</v>
          </cell>
          <cell r="Q44">
            <v>0</v>
          </cell>
          <cell r="R44" t="str">
            <v>1 PERSONA NATURAL</v>
          </cell>
          <cell r="S44" t="str">
            <v>3 CÉDULA DE CIUDADANÍA</v>
          </cell>
          <cell r="T44">
            <v>79896417</v>
          </cell>
          <cell r="U44" t="str">
            <v>N-A</v>
          </cell>
          <cell r="V44" t="str">
            <v>11 NO SE DILIGENCIA INFORMACIÓN PARA ESTE FORMULARIO EN ESTE PERÍODO DE REPORTE</v>
          </cell>
          <cell r="W44">
            <v>0</v>
          </cell>
          <cell r="X44" t="str">
            <v>JUAN CARLOS RONCANCIO RONCANCIO</v>
          </cell>
          <cell r="Y44" t="str">
            <v>1 PÓLIZA</v>
          </cell>
          <cell r="Z44" t="str">
            <v>12 SEGUROS DEL ESTADO</v>
          </cell>
          <cell r="AA44" t="str">
            <v>2 CUMPLIMIENTO</v>
          </cell>
          <cell r="AB44">
            <v>44576</v>
          </cell>
          <cell r="AC44" t="str">
            <v>14-44-101144463</v>
          </cell>
          <cell r="AD44" t="str">
            <v>GRUPO DE INFRAESTRUCTURA</v>
          </cell>
          <cell r="AE44" t="str">
            <v>2 SUPERVISOR</v>
          </cell>
          <cell r="AF44" t="str">
            <v>3 CÉDULA DE CIUDADANÍA</v>
          </cell>
          <cell r="AG44">
            <v>91209676</v>
          </cell>
          <cell r="AH44" t="str">
            <v>CARLOS ALBERTO PINZÓN BARCO</v>
          </cell>
          <cell r="AI44">
            <v>345</v>
          </cell>
          <cell r="AJ44" t="str">
            <v>3 NO PACTADOS</v>
          </cell>
          <cell r="AK44">
            <v>44578</v>
          </cell>
          <cell r="AL44">
            <v>0</v>
          </cell>
          <cell r="AM44" t="str">
            <v>4 NO SE HA ADICIONADO NI EN VALOR y EN TIEMPO</v>
          </cell>
          <cell r="AN44">
            <v>0</v>
          </cell>
          <cell r="AO44">
            <v>0</v>
          </cell>
          <cell r="AP44">
            <v>0</v>
          </cell>
          <cell r="AQ44">
            <v>0</v>
          </cell>
          <cell r="AR44">
            <v>0</v>
          </cell>
          <cell r="AS44">
            <v>44578</v>
          </cell>
          <cell r="AT44">
            <v>44923</v>
          </cell>
          <cell r="AU44">
            <v>0</v>
          </cell>
          <cell r="AV44" t="str">
            <v>2. NO</v>
          </cell>
          <cell r="AW44">
            <v>0</v>
          </cell>
          <cell r="AX44">
            <v>0</v>
          </cell>
          <cell r="AY44" t="str">
            <v>2. NO</v>
          </cell>
          <cell r="AZ44">
            <v>0</v>
          </cell>
          <cell r="BA44">
            <v>0</v>
          </cell>
          <cell r="BB44">
            <v>0</v>
          </cell>
          <cell r="BC44">
            <v>0</v>
          </cell>
          <cell r="BD44" t="str">
            <v>2022420501000043E</v>
          </cell>
          <cell r="BE44">
            <v>58650000</v>
          </cell>
          <cell r="BF44">
            <v>0</v>
          </cell>
          <cell r="BG44" t="str">
            <v>https://www.secop.gov.co/CO1BusinessLine/Tendering/BuyerWorkArea/Index?docUniqueIdentifier=CO1.BDOS.2535617</v>
          </cell>
          <cell r="BH44" t="str">
            <v>VIGENTE</v>
          </cell>
          <cell r="BI44">
            <v>0</v>
          </cell>
          <cell r="BJ44" t="str">
            <v>https://community.secop.gov.co/Public/Tendering/OpportunityDetail/Index?noticeUID=CO1.NTC.2537546&amp;isFromPublicArea=True&amp;isModal=False</v>
          </cell>
        </row>
        <row r="45">
          <cell r="A45" t="str">
            <v>NC-CPS-044-2022</v>
          </cell>
          <cell r="B45" t="str">
            <v>2 NACIONAL</v>
          </cell>
          <cell r="C45" t="str">
            <v>CD-NC-052-2022</v>
          </cell>
          <cell r="D45">
            <v>44</v>
          </cell>
          <cell r="E45" t="str">
            <v>WILLIAM DAVID RICARDO AMAYA</v>
          </cell>
          <cell r="F45">
            <v>44575</v>
          </cell>
          <cell r="G45" t="str">
            <v>Prestación de servicios profesionales para apoyar la gestión de proyectos y procesos de cooperación nacional e internacional de Parques Nacionales Naturales de Colombia, asi como el seguimiento a los mismos.</v>
          </cell>
          <cell r="H45" t="str">
            <v>2 CONTRATACIÓN DIRECTA</v>
          </cell>
          <cell r="I45" t="str">
            <v>14 PRESTACIÓN DE SERVICIOS</v>
          </cell>
          <cell r="J45" t="str">
            <v>N/A</v>
          </cell>
          <cell r="K45">
            <v>11722</v>
          </cell>
          <cell r="L45">
            <v>8322</v>
          </cell>
          <cell r="M45">
            <v>44575</v>
          </cell>
          <cell r="N45">
            <v>0</v>
          </cell>
          <cell r="O45">
            <v>4680000</v>
          </cell>
          <cell r="P45">
            <v>53820000</v>
          </cell>
          <cell r="Q45">
            <v>0</v>
          </cell>
          <cell r="R45" t="str">
            <v>1 PERSONA NATURAL</v>
          </cell>
          <cell r="S45" t="str">
            <v>3 CÉDULA DE CIUDADANÍA</v>
          </cell>
          <cell r="T45">
            <v>1010199529</v>
          </cell>
          <cell r="U45" t="str">
            <v>N-A</v>
          </cell>
          <cell r="V45" t="str">
            <v>11 NO SE DILIGENCIA INFORMACIÓN PARA ESTE FORMULARIO EN ESTE PERÍODO DE REPORTE</v>
          </cell>
          <cell r="W45">
            <v>0</v>
          </cell>
          <cell r="X45" t="str">
            <v>WILLIAM DAVID RICARDO AMAYA</v>
          </cell>
          <cell r="Y45" t="str">
            <v>1 PÓLIZA</v>
          </cell>
          <cell r="Z45" t="str">
            <v>14 ASEGURADORA SOLIDARIA</v>
          </cell>
          <cell r="AA45" t="str">
            <v>2 CUMPLIMIENTO</v>
          </cell>
          <cell r="AB45">
            <v>44575</v>
          </cell>
          <cell r="AC45" t="str">
            <v>38047994000121765</v>
          </cell>
          <cell r="AD45" t="str">
            <v>OFICINA ASESORA PLANEACIÓN</v>
          </cell>
          <cell r="AE45" t="str">
            <v>2 SUPERVISOR</v>
          </cell>
          <cell r="AF45" t="str">
            <v>3 CÉDULA DE CIUDADANÍA</v>
          </cell>
          <cell r="AG45">
            <v>52821677</v>
          </cell>
          <cell r="AH45" t="str">
            <v>ANDREA DEL PILAR MORENO HERNANDEZ</v>
          </cell>
          <cell r="AI45">
            <v>345</v>
          </cell>
          <cell r="AJ45" t="str">
            <v>3 NO PACTADOS</v>
          </cell>
          <cell r="AK45">
            <v>44575</v>
          </cell>
          <cell r="AL45">
            <v>0</v>
          </cell>
          <cell r="AM45" t="str">
            <v>4 NO SE HA ADICIONADO NI EN VALOR y EN TIEMPO</v>
          </cell>
          <cell r="AN45">
            <v>0</v>
          </cell>
          <cell r="AO45">
            <v>0</v>
          </cell>
          <cell r="AP45">
            <v>0</v>
          </cell>
          <cell r="AQ45">
            <v>0</v>
          </cell>
          <cell r="AR45">
            <v>0</v>
          </cell>
          <cell r="AS45">
            <v>44575</v>
          </cell>
          <cell r="AT45">
            <v>44923</v>
          </cell>
          <cell r="AU45">
            <v>0</v>
          </cell>
          <cell r="AV45" t="str">
            <v>2. NO</v>
          </cell>
          <cell r="AW45">
            <v>0</v>
          </cell>
          <cell r="AX45">
            <v>0</v>
          </cell>
          <cell r="AY45" t="str">
            <v>2. NO</v>
          </cell>
          <cell r="AZ45">
            <v>0</v>
          </cell>
          <cell r="BA45">
            <v>0</v>
          </cell>
          <cell r="BB45">
            <v>0</v>
          </cell>
          <cell r="BC45">
            <v>0</v>
          </cell>
          <cell r="BD45" t="str">
            <v>2022420501000044E</v>
          </cell>
          <cell r="BE45">
            <v>53820000</v>
          </cell>
          <cell r="BF45">
            <v>0</v>
          </cell>
          <cell r="BG45" t="str">
            <v>https://www.secop.gov.co/CO1BusinessLine/Tendering/BuyerWorkArea/Index?docUniqueIdentifier=CO1.BDOS.2541669</v>
          </cell>
          <cell r="BH45" t="str">
            <v>VIGENTE</v>
          </cell>
          <cell r="BI45">
            <v>0</v>
          </cell>
          <cell r="BJ45" t="str">
            <v>https://community.secop.gov.co/Public/Tendering/OpportunityDetail/Index?noticeUID=CO1.NTC.2545816&amp;isFromPublicArea=True&amp;isModal=False</v>
          </cell>
        </row>
        <row r="46">
          <cell r="A46" t="str">
            <v>NC-CPS-045-2022</v>
          </cell>
          <cell r="B46" t="str">
            <v>2 NACIONAL</v>
          </cell>
          <cell r="C46" t="str">
            <v>CD-NC-053-2022</v>
          </cell>
          <cell r="D46">
            <v>45</v>
          </cell>
          <cell r="E46" t="str">
            <v>FELIPE GUERRA BAQUERO</v>
          </cell>
          <cell r="F46">
            <v>44575</v>
          </cell>
          <cell r="G46" t="str">
            <v>Prestación de servicios profesionales para el apoyo de acciones de posicionamiento, articulación y formulación de proyectos de cooperación Internacional de Parques Nacionales Naturales de Colombia.</v>
          </cell>
          <cell r="H46" t="str">
            <v>2 CONTRATACIÓN DIRECTA</v>
          </cell>
          <cell r="I46" t="str">
            <v>14 PRESTACIÓN DE SERVICIOS</v>
          </cell>
          <cell r="J46" t="str">
            <v>N/A</v>
          </cell>
          <cell r="K46">
            <v>11022</v>
          </cell>
          <cell r="L46">
            <v>8422</v>
          </cell>
          <cell r="M46">
            <v>44575</v>
          </cell>
          <cell r="N46">
            <v>0</v>
          </cell>
          <cell r="O46">
            <v>7574000</v>
          </cell>
          <cell r="P46">
            <v>87101000</v>
          </cell>
          <cell r="Q46">
            <v>0</v>
          </cell>
          <cell r="R46" t="str">
            <v>1 PERSONA NATURAL</v>
          </cell>
          <cell r="S46" t="str">
            <v>3 CÉDULA DE CIUDADANÍA</v>
          </cell>
          <cell r="T46">
            <v>1020747020</v>
          </cell>
          <cell r="U46" t="str">
            <v>N-A</v>
          </cell>
          <cell r="V46" t="str">
            <v>11 NO SE DILIGENCIA INFORMACIÓN PARA ESTE FORMULARIO EN ESTE PERÍODO DE REPORTE</v>
          </cell>
          <cell r="W46">
            <v>0</v>
          </cell>
          <cell r="X46" t="str">
            <v>FELIPE GUERRA BAQUERO</v>
          </cell>
          <cell r="Y46" t="str">
            <v>1 PÓLIZA</v>
          </cell>
          <cell r="Z46" t="str">
            <v>12 SEGUROS DEL ESTADO</v>
          </cell>
          <cell r="AA46" t="str">
            <v>2 CUMPLIMIENTO</v>
          </cell>
          <cell r="AB46">
            <v>44575</v>
          </cell>
          <cell r="AC46">
            <v>1.5461E+16</v>
          </cell>
          <cell r="AD46" t="str">
            <v>OFICINA ASESORA PLANEACIÓN</v>
          </cell>
          <cell r="AE46" t="str">
            <v>2 SUPERVISOR</v>
          </cell>
          <cell r="AF46" t="str">
            <v>3 CÉDULA DE CIUDADANÍA</v>
          </cell>
          <cell r="AG46">
            <v>52821677</v>
          </cell>
          <cell r="AH46" t="str">
            <v>ANDREA DEL PILAR MORENO HERNANDEZ</v>
          </cell>
          <cell r="AI46">
            <v>345</v>
          </cell>
          <cell r="AJ46" t="str">
            <v>3 NO PACTADOS</v>
          </cell>
          <cell r="AK46">
            <v>44575</v>
          </cell>
          <cell r="AL46">
            <v>0</v>
          </cell>
          <cell r="AM46" t="str">
            <v>4 NO SE HA ADICIONADO NI EN VALOR y EN TIEMPO</v>
          </cell>
          <cell r="AN46">
            <v>0</v>
          </cell>
          <cell r="AO46">
            <v>0</v>
          </cell>
          <cell r="AP46">
            <v>0</v>
          </cell>
          <cell r="AQ46">
            <v>0</v>
          </cell>
          <cell r="AR46">
            <v>0</v>
          </cell>
          <cell r="AS46">
            <v>44575</v>
          </cell>
          <cell r="AT46">
            <v>44923</v>
          </cell>
          <cell r="AU46">
            <v>0</v>
          </cell>
          <cell r="AV46" t="str">
            <v>2. NO</v>
          </cell>
          <cell r="AW46">
            <v>0</v>
          </cell>
          <cell r="AX46">
            <v>0</v>
          </cell>
          <cell r="AY46" t="str">
            <v>1. SI</v>
          </cell>
          <cell r="AZ46">
            <v>1</v>
          </cell>
          <cell r="BA46" t="str">
            <v xml:space="preserve">Modificar el numeral 5 - FORMA DE PAGO del Anexo No 5 – CONDICIONES ADICIONALES, adicionando un parágrafo el cual quedará así: “PARÁGRAFO 4°.- En cumplimento del objeto contractual el contratista podrá desplazarse fuera del territorio nacional, en consecuencia los gastos de transporte (tiquete aéreo), alojamiento y alimentación serán cubiertos por la organización, The Nature Conservancy.
</v>
          </cell>
          <cell r="BB46">
            <v>44631</v>
          </cell>
          <cell r="BC46">
            <v>0</v>
          </cell>
          <cell r="BD46" t="str">
            <v>2022420501000045E</v>
          </cell>
          <cell r="BE46">
            <v>87101000</v>
          </cell>
          <cell r="BF46">
            <v>0</v>
          </cell>
          <cell r="BG46" t="str">
            <v>https://www.secop.gov.co/CO1BusinessLine/Tendering/BuyerWorkArea/Index?docUniqueIdentifier=CO1.BDOS.2543729</v>
          </cell>
          <cell r="BH46" t="str">
            <v>VIGENTE</v>
          </cell>
          <cell r="BI46">
            <v>0</v>
          </cell>
          <cell r="BJ46" t="str">
            <v xml:space="preserve">https://community.secop.gov.co/Public/Tendering/OpportunityDetail/Index?noticeUID=CO1.NTC.2545367&amp;isFromPublicArea=True&amp;isModal=False
</v>
          </cell>
        </row>
        <row r="47">
          <cell r="A47" t="str">
            <v>NC-CPS-046-2022</v>
          </cell>
          <cell r="B47" t="str">
            <v>2 NACIONAL</v>
          </cell>
          <cell r="C47" t="str">
            <v>CD-NC-055-2022</v>
          </cell>
          <cell r="D47">
            <v>46</v>
          </cell>
          <cell r="E47" t="str">
            <v>DIANA CAROLINA OVIEDO LEON</v>
          </cell>
          <cell r="F47">
            <v>44575</v>
          </cell>
          <cell r="G47" t="str">
            <v>Prestación de servicios profesionales requeridos por la Oficina Asesora de Planeación de Parques Nacionales Naturales de Colombia, para orientar la implementación y seguimiento del modelo integrado de planeación y en general la gestión estratégica de la Entidad, acorde con el marco normativo vigente, los lineamientos institucionales y sectoriales.</v>
          </cell>
          <cell r="H47" t="str">
            <v>2 CONTRATACIÓN DIRECTA</v>
          </cell>
          <cell r="I47" t="str">
            <v>14 PRESTACIÓN DE SERVICIOS</v>
          </cell>
          <cell r="J47" t="str">
            <v>N/A</v>
          </cell>
          <cell r="K47">
            <v>4922</v>
          </cell>
          <cell r="L47">
            <v>8522</v>
          </cell>
          <cell r="M47">
            <v>44575</v>
          </cell>
          <cell r="N47">
            <v>0</v>
          </cell>
          <cell r="O47">
            <v>8973000</v>
          </cell>
          <cell r="P47">
            <v>103189500</v>
          </cell>
          <cell r="Q47">
            <v>0</v>
          </cell>
          <cell r="R47" t="str">
            <v>1 PERSONA NATURAL</v>
          </cell>
          <cell r="S47" t="str">
            <v>3 CÉDULA DE CIUDADANÍA</v>
          </cell>
          <cell r="T47">
            <v>52282872</v>
          </cell>
          <cell r="U47" t="str">
            <v>N-A</v>
          </cell>
          <cell r="V47" t="str">
            <v>11 NO SE DILIGENCIA INFORMACIÓN PARA ESTE FORMULARIO EN ESTE PERÍODO DE REPORTE</v>
          </cell>
          <cell r="W47">
            <v>0</v>
          </cell>
          <cell r="X47" t="str">
            <v>DIANA CAROLINA OVIEDO LEON</v>
          </cell>
          <cell r="Y47" t="str">
            <v>1 PÓLIZA</v>
          </cell>
          <cell r="Z47" t="str">
            <v>12 SEGUROS DEL ESTADO</v>
          </cell>
          <cell r="AA47" t="str">
            <v>2 CUMPLIMIENTO</v>
          </cell>
          <cell r="AB47">
            <v>44575</v>
          </cell>
          <cell r="AC47" t="str">
            <v>15-46-101023755</v>
          </cell>
          <cell r="AD47" t="str">
            <v>OFICINA ASESORA PLANEACIÓN</v>
          </cell>
          <cell r="AE47" t="str">
            <v>2 SUPERVISOR</v>
          </cell>
          <cell r="AF47" t="str">
            <v>3 CÉDULA DE CIUDADANÍA</v>
          </cell>
          <cell r="AG47">
            <v>52821677</v>
          </cell>
          <cell r="AH47" t="str">
            <v>ANDREA DEL PILAR MORENO HERNANDEZ</v>
          </cell>
          <cell r="AI47">
            <v>345</v>
          </cell>
          <cell r="AJ47" t="str">
            <v>3 NO PACTADOS</v>
          </cell>
          <cell r="AK47">
            <v>44575</v>
          </cell>
          <cell r="AL47">
            <v>0</v>
          </cell>
          <cell r="AM47" t="str">
            <v>4 NO SE HA ADICIONADO NI EN VALOR y EN TIEMPO</v>
          </cell>
          <cell r="AN47">
            <v>0</v>
          </cell>
          <cell r="AO47">
            <v>0</v>
          </cell>
          <cell r="AP47">
            <v>0</v>
          </cell>
          <cell r="AQ47">
            <v>0</v>
          </cell>
          <cell r="AR47">
            <v>0</v>
          </cell>
          <cell r="AS47">
            <v>44575</v>
          </cell>
          <cell r="AT47">
            <v>44923</v>
          </cell>
          <cell r="AU47">
            <v>0</v>
          </cell>
          <cell r="AV47" t="str">
            <v>2. NO</v>
          </cell>
          <cell r="AW47">
            <v>0</v>
          </cell>
          <cell r="AX47">
            <v>0</v>
          </cell>
          <cell r="AY47" t="str">
            <v>2. NO</v>
          </cell>
          <cell r="AZ47">
            <v>0</v>
          </cell>
          <cell r="BA47">
            <v>0</v>
          </cell>
          <cell r="BB47">
            <v>0</v>
          </cell>
          <cell r="BC47">
            <v>0</v>
          </cell>
          <cell r="BD47" t="str">
            <v>2022420501000046E</v>
          </cell>
          <cell r="BE47">
            <v>103189500</v>
          </cell>
          <cell r="BF47">
            <v>0</v>
          </cell>
          <cell r="BG47" t="str">
            <v>https://www.secop.gov.co/CO1BusinessLine/Tendering/BuyerWorkArea/Index?docUniqueIdentifier=CO1.BDOS.2542164</v>
          </cell>
          <cell r="BH47" t="str">
            <v>VIGENTE</v>
          </cell>
          <cell r="BI47">
            <v>0</v>
          </cell>
          <cell r="BJ47" t="str">
            <v xml:space="preserve">https://community.secop.gov.co/Public/Tendering/OpportunityDetail/Index?noticeUID=CO1.NTC.2544829&amp;isFromPublicArea=True&amp;isModal=False
</v>
          </cell>
        </row>
        <row r="48">
          <cell r="A48" t="str">
            <v>NC-CPS-047C-2022</v>
          </cell>
          <cell r="B48" t="str">
            <v>2 NACIONAL</v>
          </cell>
          <cell r="C48" t="str">
            <v>CD-NC-063-2022</v>
          </cell>
          <cell r="D48" t="str">
            <v>47C</v>
          </cell>
          <cell r="E48" t="str">
            <v xml:space="preserve"> MARIA CAMILA DIAZ MARIN</v>
          </cell>
          <cell r="F48">
            <v>44575</v>
          </cell>
          <cell r="G48" t="str">
            <v>Prestar los servicios profesionales a la Oficina Asesora Jurídica, para asesorar en la revisión y estudio de los procesos, convenios, contratos, y demás actos contractuales sometidos a consideración o análisis de la oficina</v>
          </cell>
          <cell r="H48" t="str">
            <v>2 CONTRATACIÓN DIRECTA</v>
          </cell>
          <cell r="I48" t="str">
            <v>14 PRESTACIÓN DE SERVICIOS</v>
          </cell>
          <cell r="J48" t="str">
            <v>N/A</v>
          </cell>
          <cell r="K48">
            <v>9222</v>
          </cell>
          <cell r="L48">
            <v>8822</v>
          </cell>
          <cell r="M48">
            <v>44578</v>
          </cell>
          <cell r="N48">
            <v>0</v>
          </cell>
          <cell r="O48">
            <v>8973000</v>
          </cell>
          <cell r="P48">
            <v>10767600</v>
          </cell>
          <cell r="Q48">
            <v>87636300</v>
          </cell>
          <cell r="R48" t="str">
            <v>1 PERSONA NATURAL</v>
          </cell>
          <cell r="S48" t="str">
            <v>3 CÉDULA DE CIUDADANÍA</v>
          </cell>
          <cell r="T48">
            <v>1030562523</v>
          </cell>
          <cell r="U48" t="str">
            <v>N-A</v>
          </cell>
          <cell r="V48" t="str">
            <v>11 NO SE DILIGENCIA INFORMACIÓN PARA ESTE FORMULARIO EN ESTE PERÍODO DE REPORTE</v>
          </cell>
          <cell r="W48">
            <v>0</v>
          </cell>
          <cell r="X48" t="str">
            <v>MARIA CAMILA DIAZ MARIN</v>
          </cell>
          <cell r="Y48" t="str">
            <v>1 PÓLIZA</v>
          </cell>
          <cell r="Z48" t="str">
            <v>12 SEGUROS DEL ESTADO</v>
          </cell>
          <cell r="AA48" t="str">
            <v>2 CUMPLIMIENTO</v>
          </cell>
          <cell r="AB48">
            <v>44579</v>
          </cell>
          <cell r="AC48" t="str">
            <v>96-46-101008902</v>
          </cell>
          <cell r="AD48" t="str">
            <v>OFICINA ASESORA JURIDICA</v>
          </cell>
          <cell r="AE48" t="str">
            <v>2 SUPERVISOR</v>
          </cell>
          <cell r="AF48" t="str">
            <v>3 CÉDULA DE CIUDADANÍA</v>
          </cell>
          <cell r="AG48">
            <v>80157210</v>
          </cell>
          <cell r="AH48" t="str">
            <v>JUAN DE DIOS DUARTE SANCHEZ</v>
          </cell>
          <cell r="AI48">
            <v>329</v>
          </cell>
          <cell r="AJ48" t="str">
            <v>3 NO PACTADOS</v>
          </cell>
          <cell r="AK48">
            <v>44575</v>
          </cell>
          <cell r="AL48">
            <v>0</v>
          </cell>
          <cell r="AM48" t="str">
            <v>4 NO SE HA ADICIONADO NI EN VALOR y EN TIEMPO</v>
          </cell>
          <cell r="AN48">
            <v>0</v>
          </cell>
          <cell r="AO48">
            <v>0</v>
          </cell>
          <cell r="AP48">
            <v>0</v>
          </cell>
          <cell r="AQ48">
            <v>0</v>
          </cell>
          <cell r="AR48">
            <v>0</v>
          </cell>
          <cell r="AS48">
            <v>44579</v>
          </cell>
          <cell r="AT48">
            <v>44911</v>
          </cell>
          <cell r="AU48">
            <v>0</v>
          </cell>
          <cell r="AV48" t="str">
            <v>2. NO</v>
          </cell>
          <cell r="AW48">
            <v>0</v>
          </cell>
          <cell r="AX48">
            <v>0</v>
          </cell>
          <cell r="AY48" t="str">
            <v>2. NO</v>
          </cell>
          <cell r="AZ48">
            <v>0</v>
          </cell>
          <cell r="BA48">
            <v>0</v>
          </cell>
          <cell r="BB48">
            <v>0</v>
          </cell>
          <cell r="BC48">
            <v>0</v>
          </cell>
          <cell r="BD48" t="str">
            <v>2022420501000047E</v>
          </cell>
          <cell r="BE48">
            <v>10767600</v>
          </cell>
          <cell r="BF48">
            <v>0</v>
          </cell>
          <cell r="BG48" t="str">
            <v>https://www.secop.gov.co/CO1BusinessLine/Tendering/BuyerWorkArea/Index?docUniqueIdentifier=CO1.BDOS.2549576</v>
          </cell>
          <cell r="BH48" t="str">
            <v>VIGENTE</v>
          </cell>
          <cell r="BI48">
            <v>0</v>
          </cell>
          <cell r="BJ48" t="str">
            <v xml:space="preserve">https://community.secop.gov.co/Public/Tendering/OpportunityDetail/Index?noticeUID=CO1.NTC.2550871&amp;isFromPublicArea=True&amp;isModal=False
</v>
          </cell>
        </row>
        <row r="49">
          <cell r="A49" t="str">
            <v>NC-CPS-047-2022</v>
          </cell>
          <cell r="B49" t="str">
            <v>2 NACIONAL</v>
          </cell>
          <cell r="C49" t="str">
            <v>CD-NC-063-2022</v>
          </cell>
          <cell r="D49">
            <v>47</v>
          </cell>
          <cell r="E49" t="str">
            <v>CHRISTIAN VITERY DUARTE</v>
          </cell>
          <cell r="F49">
            <v>44616</v>
          </cell>
          <cell r="G49" t="str">
            <v>Prestar los servicios profesionales a la Oficina Asesora Jurídica, para asesorar en la revisión y estudio de los procesos, convenios, contratos, y demás actos contractuales sometidos a consideración o análisis de la oficina</v>
          </cell>
          <cell r="H49" t="str">
            <v>2 CONTRATACIÓN DIRECTA</v>
          </cell>
          <cell r="I49" t="str">
            <v>14 PRESTACIÓN DE SERVICIOS</v>
          </cell>
          <cell r="J49" t="str">
            <v>N/A</v>
          </cell>
          <cell r="K49">
            <v>9222</v>
          </cell>
          <cell r="L49">
            <v>8822</v>
          </cell>
          <cell r="M49">
            <v>44578</v>
          </cell>
          <cell r="N49">
            <v>0</v>
          </cell>
          <cell r="O49">
            <v>8973000</v>
          </cell>
          <cell r="P49">
            <v>87636300</v>
          </cell>
          <cell r="Q49">
            <v>0</v>
          </cell>
          <cell r="R49" t="str">
            <v>1 PERSONA NATURAL</v>
          </cell>
          <cell r="S49" t="str">
            <v>3 CÉDULA DE CIUDADANÍA</v>
          </cell>
          <cell r="T49">
            <v>80205293</v>
          </cell>
          <cell r="U49" t="str">
            <v>N-A</v>
          </cell>
          <cell r="V49" t="str">
            <v>11 NO SE DILIGENCIA INFORMACIÓN PARA ESTE FORMULARIO EN ESTE PERÍODO DE REPORTE</v>
          </cell>
          <cell r="W49">
            <v>0</v>
          </cell>
          <cell r="X49" t="str">
            <v>CHRISTIAN VITERY DUARTE</v>
          </cell>
          <cell r="Y49" t="str">
            <v>1 PÓLIZA</v>
          </cell>
          <cell r="Z49">
            <v>0</v>
          </cell>
          <cell r="AA49">
            <v>0</v>
          </cell>
          <cell r="AB49">
            <v>0</v>
          </cell>
          <cell r="AC49">
            <v>0</v>
          </cell>
          <cell r="AD49" t="str">
            <v>OFICINA ASESORA JURIDICA</v>
          </cell>
          <cell r="AE49" t="str">
            <v>2 SUPERVISOR</v>
          </cell>
          <cell r="AF49" t="str">
            <v>3 CÉDULA DE CIUDADANÍA</v>
          </cell>
          <cell r="AG49">
            <v>80157210</v>
          </cell>
          <cell r="AH49" t="str">
            <v>JUAN DE DIOS DUARTE SANCHEZ</v>
          </cell>
          <cell r="AI49">
            <v>293</v>
          </cell>
          <cell r="AJ49">
            <v>0</v>
          </cell>
          <cell r="AK49">
            <v>0</v>
          </cell>
          <cell r="AL49">
            <v>0</v>
          </cell>
          <cell r="AM49" t="str">
            <v>4 NO SE HA ADICIONADO NI EN VALOR y EN TIEMPO</v>
          </cell>
          <cell r="AN49">
            <v>0</v>
          </cell>
          <cell r="AO49">
            <v>0</v>
          </cell>
          <cell r="AP49">
            <v>0</v>
          </cell>
          <cell r="AQ49">
            <v>0</v>
          </cell>
          <cell r="AR49">
            <v>0</v>
          </cell>
          <cell r="AS49">
            <v>44616</v>
          </cell>
          <cell r="AT49">
            <v>44911</v>
          </cell>
          <cell r="AU49">
            <v>0</v>
          </cell>
          <cell r="AV49" t="str">
            <v>2. NO</v>
          </cell>
          <cell r="AW49">
            <v>0</v>
          </cell>
          <cell r="AX49">
            <v>0</v>
          </cell>
          <cell r="AY49" t="str">
            <v>2. NO</v>
          </cell>
          <cell r="AZ49">
            <v>0</v>
          </cell>
          <cell r="BA49">
            <v>0</v>
          </cell>
          <cell r="BB49">
            <v>0</v>
          </cell>
          <cell r="BC49">
            <v>0</v>
          </cell>
          <cell r="BD49" t="str">
            <v>2022420501000047E</v>
          </cell>
          <cell r="BE49">
            <v>87636300</v>
          </cell>
          <cell r="BF49">
            <v>0</v>
          </cell>
          <cell r="BG49" t="str">
            <v>https://www.secop.gov.co/CO1BusinessLine/Tendering/BuyerWorkArea/Index?docUniqueIdentifier=CO1.BDOS.2549576</v>
          </cell>
          <cell r="BH49" t="str">
            <v>VIGENTE</v>
          </cell>
          <cell r="BI49">
            <v>0</v>
          </cell>
          <cell r="BJ49" t="str">
            <v xml:space="preserve">https://community.secop.gov.co/Public/Tendering/OpportunityDetail/Index?noticeUID=CO1.NTC.2550871&amp;isFromPublicArea=True&amp;isModal=False
</v>
          </cell>
        </row>
        <row r="50">
          <cell r="A50" t="str">
            <v>NC-CPS-048-2022</v>
          </cell>
          <cell r="B50" t="str">
            <v>2 NACIONAL</v>
          </cell>
          <cell r="C50" t="str">
            <v>CD-NC-065-2022</v>
          </cell>
          <cell r="D50">
            <v>48</v>
          </cell>
          <cell r="E50" t="str">
            <v>JOSE FRANCISCO MORALES MARTINEZ</v>
          </cell>
          <cell r="F50">
            <v>44575</v>
          </cell>
          <cell r="G50" t="str">
            <v>Prestar los servicios técnicos en el Grupo de Predios para el seguimiento de los trámites y requerimientos de acuerdo con las actividades que se adelanten en el marco de los procesos a cargo de este y la identificación de la situación jurídica y saneamiento predial.</v>
          </cell>
          <cell r="H50" t="str">
            <v>2 CONTRATACIÓN DIRECTA</v>
          </cell>
          <cell r="I50" t="str">
            <v>14 PRESTACIÓN DE SERVICIOS</v>
          </cell>
          <cell r="J50" t="str">
            <v>N/A</v>
          </cell>
          <cell r="K50">
            <v>9822</v>
          </cell>
          <cell r="L50">
            <v>8922</v>
          </cell>
          <cell r="M50">
            <v>44578</v>
          </cell>
          <cell r="N50">
            <v>0</v>
          </cell>
          <cell r="O50">
            <v>2812000</v>
          </cell>
          <cell r="P50">
            <v>30932000</v>
          </cell>
          <cell r="Q50">
            <v>0</v>
          </cell>
          <cell r="R50" t="str">
            <v>1 PERSONA NATURAL</v>
          </cell>
          <cell r="S50" t="str">
            <v>3 CÉDULA DE CIUDADANÍA</v>
          </cell>
          <cell r="T50">
            <v>1070018311</v>
          </cell>
          <cell r="U50" t="str">
            <v>N-A</v>
          </cell>
          <cell r="V50" t="str">
            <v>11 NO SE DILIGENCIA INFORMACIÓN PARA ESTE FORMULARIO EN ESTE PERÍODO DE REPORTE</v>
          </cell>
          <cell r="W50">
            <v>0</v>
          </cell>
          <cell r="X50" t="str">
            <v>JOSE FRANCISCO MORALES MARTINEZ</v>
          </cell>
          <cell r="Y50" t="str">
            <v>6 NO CONSTITUYÓ GARANTÍAS</v>
          </cell>
          <cell r="Z50">
            <v>0</v>
          </cell>
          <cell r="AA50" t="str">
            <v>N-A</v>
          </cell>
          <cell r="AB50" t="str">
            <v>N-A</v>
          </cell>
          <cell r="AC50" t="str">
            <v>N-A</v>
          </cell>
          <cell r="AD50" t="str">
            <v>GRUPO DE PREDIOS</v>
          </cell>
          <cell r="AE50" t="str">
            <v>2 SUPERVISOR</v>
          </cell>
          <cell r="AF50" t="str">
            <v>3 CÉDULA DE CIUDADANÍA</v>
          </cell>
          <cell r="AG50">
            <v>80157210</v>
          </cell>
          <cell r="AH50" t="str">
            <v>JUAN DE DIOS DUARTE SANCHEZ</v>
          </cell>
          <cell r="AI50">
            <v>330</v>
          </cell>
          <cell r="AJ50" t="str">
            <v>3 NO PACTADOS</v>
          </cell>
          <cell r="AK50" t="str">
            <v>N-A</v>
          </cell>
          <cell r="AL50">
            <v>0</v>
          </cell>
          <cell r="AM50" t="str">
            <v>4 NO SE HA ADICIONADO NI EN VALOR y EN TIEMPO</v>
          </cell>
          <cell r="AN50">
            <v>0</v>
          </cell>
          <cell r="AO50">
            <v>0</v>
          </cell>
          <cell r="AP50">
            <v>0</v>
          </cell>
          <cell r="AQ50">
            <v>0</v>
          </cell>
          <cell r="AR50">
            <v>0</v>
          </cell>
          <cell r="AS50">
            <v>44578</v>
          </cell>
          <cell r="AT50">
            <v>44911</v>
          </cell>
          <cell r="AU50">
            <v>0</v>
          </cell>
          <cell r="AV50" t="str">
            <v>2. NO</v>
          </cell>
          <cell r="AW50">
            <v>0</v>
          </cell>
          <cell r="AX50">
            <v>0</v>
          </cell>
          <cell r="AY50" t="str">
            <v>2. NO</v>
          </cell>
          <cell r="AZ50">
            <v>0</v>
          </cell>
          <cell r="BA50">
            <v>0</v>
          </cell>
          <cell r="BB50">
            <v>0</v>
          </cell>
          <cell r="BC50">
            <v>0</v>
          </cell>
          <cell r="BD50" t="str">
            <v>2022420501000048E</v>
          </cell>
          <cell r="BE50">
            <v>30932000</v>
          </cell>
          <cell r="BF50">
            <v>0</v>
          </cell>
          <cell r="BG50" t="str">
            <v>https://www.secop.gov.co/CO1BusinessLine/Tendering/BuyerWorkArea/Index?docUniqueIdentifier=CO1.BDOS.2552130</v>
          </cell>
          <cell r="BH50" t="str">
            <v>VIGENTE</v>
          </cell>
          <cell r="BI50">
            <v>0</v>
          </cell>
          <cell r="BJ50" t="str">
            <v xml:space="preserve">https://community.secop.gov.co/Public/Tendering/OpportunityDetail/Index?noticeUID=CO1.NTC.2554381&amp;isFromPublicArea=True&amp;isModal=False
</v>
          </cell>
        </row>
        <row r="51">
          <cell r="A51" t="str">
            <v>NC-CPS-049-2022</v>
          </cell>
          <cell r="B51" t="str">
            <v>2 NACIONAL</v>
          </cell>
          <cell r="C51" t="str">
            <v>CD-NC-028-2022</v>
          </cell>
          <cell r="D51">
            <v>49</v>
          </cell>
          <cell r="E51" t="str">
            <v>CLAUDIA ROCIO PERILLA MOLANO</v>
          </cell>
          <cell r="F51">
            <v>44575</v>
          </cell>
          <cell r="G51" t="str">
            <v>Prestación de servicios profesionales para adelantar la gestión administrativa y financiera en la implementación y seguimiento de la fase de cierre del Programa Desarrollo local Sostenible financiado por la Unión Europea para la vigencia 2022.</v>
          </cell>
          <cell r="H51" t="str">
            <v>2 CONTRATACIÓN DIRECTA</v>
          </cell>
          <cell r="I51" t="str">
            <v>14 PRESTACIÓN DE SERVICIOS</v>
          </cell>
          <cell r="J51" t="str">
            <v>N/A</v>
          </cell>
          <cell r="K51">
            <v>7922</v>
          </cell>
          <cell r="L51">
            <v>9022</v>
          </cell>
          <cell r="M51">
            <v>44578</v>
          </cell>
          <cell r="N51">
            <v>0</v>
          </cell>
          <cell r="O51">
            <v>3764000</v>
          </cell>
          <cell r="P51">
            <v>43160533</v>
          </cell>
          <cell r="Q51">
            <v>0.33333333580000002</v>
          </cell>
          <cell r="R51" t="str">
            <v>1 PERSONA NATURAL</v>
          </cell>
          <cell r="S51" t="str">
            <v>3 CÉDULA DE CIUDADANÍA</v>
          </cell>
          <cell r="T51">
            <v>1013643913</v>
          </cell>
          <cell r="U51" t="str">
            <v>N-A</v>
          </cell>
          <cell r="V51" t="str">
            <v>11 NO SE DILIGENCIA INFORMACIÓN PARA ESTE FORMULARIO EN ESTE PERÍODO DE REPORTE</v>
          </cell>
          <cell r="W51">
            <v>0</v>
          </cell>
          <cell r="X51" t="str">
            <v>CLAUDIA ROCIO PERILLA MOLANO</v>
          </cell>
          <cell r="Y51" t="str">
            <v>6 NO CONSTITUYÓ GARANTÍAS</v>
          </cell>
          <cell r="Z51">
            <v>0</v>
          </cell>
          <cell r="AA51" t="str">
            <v>N-A</v>
          </cell>
          <cell r="AB51" t="str">
            <v>N-A</v>
          </cell>
          <cell r="AC51" t="str">
            <v>N-A</v>
          </cell>
          <cell r="AD51" t="str">
            <v>GRUPO DE GESTION DEL CONOCIMIENTO E INNOVACIÓN</v>
          </cell>
          <cell r="AE51" t="str">
            <v>2 SUPERVISOR</v>
          </cell>
          <cell r="AF51" t="str">
            <v>3 CÉDULA DE CIUDADANÍA</v>
          </cell>
          <cell r="AG51">
            <v>51723033</v>
          </cell>
          <cell r="AH51" t="str">
            <v>LUZ MILA SOTELO DELGADILLO</v>
          </cell>
          <cell r="AI51">
            <v>344</v>
          </cell>
          <cell r="AJ51" t="str">
            <v>3 NO PACTADOS</v>
          </cell>
          <cell r="AK51" t="str">
            <v>N-A</v>
          </cell>
          <cell r="AL51">
            <v>0</v>
          </cell>
          <cell r="AM51" t="str">
            <v>4 NO SE HA ADICIONADO NI EN VALOR y EN TIEMPO</v>
          </cell>
          <cell r="AN51">
            <v>0</v>
          </cell>
          <cell r="AO51">
            <v>0</v>
          </cell>
          <cell r="AP51">
            <v>0</v>
          </cell>
          <cell r="AQ51">
            <v>0</v>
          </cell>
          <cell r="AR51">
            <v>0</v>
          </cell>
          <cell r="AS51">
            <v>44578</v>
          </cell>
          <cell r="AT51">
            <v>44925</v>
          </cell>
          <cell r="AU51">
            <v>0</v>
          </cell>
          <cell r="AV51" t="str">
            <v>2. NO</v>
          </cell>
          <cell r="AW51">
            <v>0</v>
          </cell>
          <cell r="AX51">
            <v>0</v>
          </cell>
          <cell r="AY51" t="str">
            <v>2. NO</v>
          </cell>
          <cell r="AZ51">
            <v>0</v>
          </cell>
          <cell r="BA51">
            <v>0</v>
          </cell>
          <cell r="BB51">
            <v>0</v>
          </cell>
          <cell r="BC51">
            <v>0</v>
          </cell>
          <cell r="BD51" t="str">
            <v>2022420501000049E</v>
          </cell>
          <cell r="BE51">
            <v>43160533</v>
          </cell>
          <cell r="BF51">
            <v>0</v>
          </cell>
          <cell r="BG51" t="str">
            <v>https://www.secop.gov.co/CO1BusinessLine/Tendering/BuyerWorkArea/Index?docUniqueIdentifier=CO1.BDOS.2556133</v>
          </cell>
          <cell r="BH51" t="str">
            <v>VIGENTE</v>
          </cell>
          <cell r="BI51">
            <v>0</v>
          </cell>
          <cell r="BJ51" t="str">
            <v xml:space="preserve">https://community.secop.gov.co/Public/Tendering/OpportunityDetail/Index?noticeUID=CO1.NTC.2557094&amp;isFromPublicArea=True&amp;isModal=False
</v>
          </cell>
        </row>
        <row r="52">
          <cell r="A52" t="str">
            <v>NC-CPS-050-2022</v>
          </cell>
          <cell r="B52" t="str">
            <v>2 NACIONAL</v>
          </cell>
          <cell r="C52" t="str">
            <v>CD-NC-036-2022</v>
          </cell>
          <cell r="D52">
            <v>50</v>
          </cell>
          <cell r="E52" t="str">
            <v>JEFFERSON DEVIA CESPEDES</v>
          </cell>
          <cell r="F52">
            <v>44575</v>
          </cell>
          <cell r="G52" t="str">
            <v>Prestación de servicios profesionales de ingeniería en la Subdirección Administrativa y Financiera - Grupo de Infraestructura para apoyar la ejecución de actividades, programas y proyectos que se ejecuten en Parques Nacionales de Colombia.</v>
          </cell>
          <cell r="H52" t="str">
            <v>2 CONTRATACIÓN DIRECTA</v>
          </cell>
          <cell r="I52" t="str">
            <v>14 PRESTACIÓN DE SERVICIOS</v>
          </cell>
          <cell r="J52" t="str">
            <v>N/A</v>
          </cell>
          <cell r="K52">
            <v>7122</v>
          </cell>
          <cell r="L52">
            <v>9122</v>
          </cell>
          <cell r="M52">
            <v>44578</v>
          </cell>
          <cell r="N52">
            <v>0</v>
          </cell>
          <cell r="O52">
            <v>4100000</v>
          </cell>
          <cell r="P52">
            <v>47150000</v>
          </cell>
          <cell r="Q52">
            <v>0</v>
          </cell>
          <cell r="R52" t="str">
            <v>1 PERSONA NATURAL</v>
          </cell>
          <cell r="S52" t="str">
            <v>3 CÉDULA DE CIUDADANÍA</v>
          </cell>
          <cell r="T52">
            <v>1024558508</v>
          </cell>
          <cell r="U52" t="str">
            <v>N-A</v>
          </cell>
          <cell r="V52" t="str">
            <v>11 NO SE DILIGENCIA INFORMACIÓN PARA ESTE FORMULARIO EN ESTE PERÍODO DE REPORTE</v>
          </cell>
          <cell r="W52">
            <v>0</v>
          </cell>
          <cell r="X52" t="str">
            <v>JEFFERSON DEVIA CESPEDES</v>
          </cell>
          <cell r="Y52" t="str">
            <v>1 PÓLIZA</v>
          </cell>
          <cell r="Z52" t="str">
            <v>12 SEGUROS DEL ESTADO</v>
          </cell>
          <cell r="AA52" t="str">
            <v>2 CUMPLIMIENTO</v>
          </cell>
          <cell r="AB52">
            <v>44575</v>
          </cell>
          <cell r="AC52" t="str">
            <v>14-46-101062448</v>
          </cell>
          <cell r="AD52" t="str">
            <v>GRUPO DE INFRAESTRUCTURA</v>
          </cell>
          <cell r="AE52" t="str">
            <v>2 SUPERVISOR</v>
          </cell>
          <cell r="AF52" t="str">
            <v>3 CÉDULA DE CIUDADANÍA</v>
          </cell>
          <cell r="AG52">
            <v>91209676</v>
          </cell>
          <cell r="AH52" t="str">
            <v>CARLOS ALBERTO PINZÓN BARCO</v>
          </cell>
          <cell r="AI52">
            <v>345</v>
          </cell>
          <cell r="AJ52" t="str">
            <v>3 NO PACTADOS</v>
          </cell>
          <cell r="AK52">
            <v>44578</v>
          </cell>
          <cell r="AL52">
            <v>0</v>
          </cell>
          <cell r="AM52" t="str">
            <v>4 NO SE HA ADICIONADO NI EN VALOR y EN TIEMPO</v>
          </cell>
          <cell r="AN52">
            <v>0</v>
          </cell>
          <cell r="AO52">
            <v>0</v>
          </cell>
          <cell r="AP52">
            <v>0</v>
          </cell>
          <cell r="AQ52">
            <v>0</v>
          </cell>
          <cell r="AR52">
            <v>0</v>
          </cell>
          <cell r="AS52">
            <v>44579</v>
          </cell>
          <cell r="AT52">
            <v>44925</v>
          </cell>
          <cell r="AU52">
            <v>0</v>
          </cell>
          <cell r="AV52" t="str">
            <v>2. NO</v>
          </cell>
          <cell r="AW52">
            <v>0</v>
          </cell>
          <cell r="AX52">
            <v>0</v>
          </cell>
          <cell r="AY52" t="str">
            <v>2. NO</v>
          </cell>
          <cell r="AZ52">
            <v>0</v>
          </cell>
          <cell r="BA52">
            <v>0</v>
          </cell>
          <cell r="BB52">
            <v>0</v>
          </cell>
          <cell r="BC52">
            <v>0</v>
          </cell>
          <cell r="BD52" t="str">
            <v>2022420501000050E</v>
          </cell>
          <cell r="BE52">
            <v>47150000</v>
          </cell>
          <cell r="BF52">
            <v>0</v>
          </cell>
          <cell r="BG52" t="str">
            <v>https://www.secop.gov.co/CO1BusinessLine/Tendering/BuyerWorkArea/Index?docUniqueIdentifier=CO1.BDOS.2536219</v>
          </cell>
          <cell r="BH52" t="str">
            <v>VIGENTE</v>
          </cell>
          <cell r="BI52">
            <v>0</v>
          </cell>
          <cell r="BJ52" t="str">
            <v>https://community.secop.gov.co/Public/Tendering/OpportunityDetail/Index?noticeUID=CO1.NTC.2541383&amp;isFromPublicArea=True&amp;isModal=False</v>
          </cell>
        </row>
        <row r="53">
          <cell r="A53" t="str">
            <v>NC-CPS-051-2022</v>
          </cell>
          <cell r="B53" t="str">
            <v>2 NACIONAL</v>
          </cell>
          <cell r="C53" t="str">
            <v>CD-NC-067-2022</v>
          </cell>
          <cell r="D53">
            <v>51</v>
          </cell>
          <cell r="E53" t="str">
            <v>EFRAIN MOLANO VARGAS</v>
          </cell>
          <cell r="F53">
            <v>44575</v>
          </cell>
          <cell r="G53" t="str">
            <v>Prestar servicios profesionales para liderar el proceso de finalización de objetivos y metas del convenio de financiación - Programa Desarrollo Local Sostenible financiado por la Unión Europea vigencia 2022.</v>
          </cell>
          <cell r="H53" t="str">
            <v>2 CONTRATACIÓN DIRECTA</v>
          </cell>
          <cell r="I53" t="str">
            <v>14 PRESTACIÓN DE SERVICIOS</v>
          </cell>
          <cell r="J53" t="str">
            <v>N/A</v>
          </cell>
          <cell r="K53">
            <v>7422</v>
          </cell>
          <cell r="L53">
            <v>9222</v>
          </cell>
          <cell r="M53">
            <v>44578</v>
          </cell>
          <cell r="N53">
            <v>0</v>
          </cell>
          <cell r="O53">
            <v>8973000</v>
          </cell>
          <cell r="P53">
            <v>98703000</v>
          </cell>
          <cell r="Q53">
            <v>0</v>
          </cell>
          <cell r="R53" t="str">
            <v>1 PERSONA NATURAL</v>
          </cell>
          <cell r="S53" t="str">
            <v>3 CÉDULA DE CIUDADANÍA</v>
          </cell>
          <cell r="T53">
            <v>1010171738</v>
          </cell>
          <cell r="U53" t="str">
            <v>N-A</v>
          </cell>
          <cell r="V53" t="str">
            <v>11 NO SE DILIGENCIA INFORMACIÓN PARA ESTE FORMULARIO EN ESTE PERÍODO DE REPORTE</v>
          </cell>
          <cell r="W53">
            <v>0</v>
          </cell>
          <cell r="X53" t="str">
            <v>EFRAIN MOLANO VARGAS</v>
          </cell>
          <cell r="Y53" t="str">
            <v>1 PÓLIZA</v>
          </cell>
          <cell r="Z53" t="str">
            <v>12 SEGUROS DEL ESTADO</v>
          </cell>
          <cell r="AA53" t="str">
            <v>2 CUMPLIMIENTO</v>
          </cell>
          <cell r="AB53">
            <v>44578</v>
          </cell>
          <cell r="AC53" t="str">
            <v>37-46-101003713</v>
          </cell>
          <cell r="AD53" t="str">
            <v>GRUPO DE GESTION DEL CONOCIMIENTO E INNOVACIÓN</v>
          </cell>
          <cell r="AE53" t="str">
            <v>2 SUPERVISOR</v>
          </cell>
          <cell r="AF53" t="str">
            <v>3 CÉDULA DE CIUDADANÍA</v>
          </cell>
          <cell r="AG53">
            <v>51723033</v>
          </cell>
          <cell r="AH53" t="str">
            <v>LUZ MILA SOTELO DELGADILLO</v>
          </cell>
          <cell r="AI53">
            <v>330</v>
          </cell>
          <cell r="AJ53" t="str">
            <v>3 NO PACTADOS</v>
          </cell>
          <cell r="AK53">
            <v>44575</v>
          </cell>
          <cell r="AL53">
            <v>0</v>
          </cell>
          <cell r="AM53" t="str">
            <v>4 NO SE HA ADICIONADO NI EN VALOR y EN TIEMPO</v>
          </cell>
          <cell r="AN53">
            <v>0</v>
          </cell>
          <cell r="AO53">
            <v>0</v>
          </cell>
          <cell r="AP53">
            <v>0</v>
          </cell>
          <cell r="AQ53">
            <v>0</v>
          </cell>
          <cell r="AR53">
            <v>0</v>
          </cell>
          <cell r="AS53">
            <v>44578</v>
          </cell>
          <cell r="AT53">
            <v>44911</v>
          </cell>
          <cell r="AU53">
            <v>0</v>
          </cell>
          <cell r="AV53" t="str">
            <v>2. NO</v>
          </cell>
          <cell r="AW53">
            <v>0</v>
          </cell>
          <cell r="AX53">
            <v>0</v>
          </cell>
          <cell r="AY53" t="str">
            <v>2. NO</v>
          </cell>
          <cell r="AZ53">
            <v>0</v>
          </cell>
          <cell r="BA53">
            <v>0</v>
          </cell>
          <cell r="BB53">
            <v>0</v>
          </cell>
          <cell r="BC53">
            <v>0</v>
          </cell>
          <cell r="BD53" t="str">
            <v>2022420501000051E</v>
          </cell>
          <cell r="BE53">
            <v>98703000</v>
          </cell>
          <cell r="BF53">
            <v>0</v>
          </cell>
          <cell r="BG53" t="str">
            <v>https://www.secop.gov.co/CO1BusinessLine/Tendering/BuyerWorkArea/Index?docUniqueIdentifier=CO1.BDOS.2553492</v>
          </cell>
          <cell r="BH53" t="str">
            <v>VIGENTE</v>
          </cell>
          <cell r="BI53">
            <v>0</v>
          </cell>
          <cell r="BJ53" t="str">
            <v xml:space="preserve">https://community.secop.gov.co/Public/Tendering/OpportunityDetail/Index?noticeUID=CO1.NTC.2555925&amp;isFromPublicArea=True&amp;isModal=False
</v>
          </cell>
        </row>
        <row r="54">
          <cell r="A54" t="str">
            <v>NC-CPS-052-2022</v>
          </cell>
          <cell r="B54" t="str">
            <v>2 NACIONAL</v>
          </cell>
          <cell r="C54" t="str">
            <v>CD-NC-060-2022</v>
          </cell>
          <cell r="D54">
            <v>52</v>
          </cell>
          <cell r="E54" t="str">
            <v>AMERICA YADIRA MONGE ROMERO</v>
          </cell>
          <cell r="F54">
            <v>44575</v>
          </cell>
          <cell r="G54" t="str">
            <v>Prestación de servicios profesionales para el fortalecimiento de la gestión institucional de Parques Nacionales Naturales de Colombia, apoyando los asuntos relacionados con la formulación, actualización y seguimiento del Plan Estratégico Institucional y Plan de Acción Anual de la entidad, acorde con el marco normativo vigente.</v>
          </cell>
          <cell r="H54" t="str">
            <v>2 CONTRATACIÓN DIRECTA</v>
          </cell>
          <cell r="I54" t="str">
            <v>14 PRESTACIÓN DE SERVICIOS</v>
          </cell>
          <cell r="J54" t="str">
            <v>N/A</v>
          </cell>
          <cell r="K54">
            <v>5522</v>
          </cell>
          <cell r="L54">
            <v>8622</v>
          </cell>
          <cell r="M54">
            <v>44575</v>
          </cell>
          <cell r="N54">
            <v>0</v>
          </cell>
          <cell r="O54">
            <v>7574000</v>
          </cell>
          <cell r="P54">
            <v>87101000</v>
          </cell>
          <cell r="Q54">
            <v>0</v>
          </cell>
          <cell r="R54" t="str">
            <v>1 PERSONA NATURAL</v>
          </cell>
          <cell r="S54" t="str">
            <v>3 CÉDULA DE CIUDADANÍA</v>
          </cell>
          <cell r="T54">
            <v>52818253</v>
          </cell>
          <cell r="U54" t="str">
            <v>N-A</v>
          </cell>
          <cell r="V54" t="str">
            <v>11 NO SE DILIGENCIA INFORMACIÓN PARA ESTE FORMULARIO EN ESTE PERÍODO DE REPORTE</v>
          </cell>
          <cell r="W54">
            <v>0</v>
          </cell>
          <cell r="X54" t="str">
            <v>AMERICA YADIRA MONGE ROMERO</v>
          </cell>
          <cell r="Y54" t="str">
            <v>1 PÓLIZA</v>
          </cell>
          <cell r="Z54" t="str">
            <v>14 ASEGURADORA SOLIDARIA</v>
          </cell>
          <cell r="AA54" t="str">
            <v>2 CUMPLIMIENTO</v>
          </cell>
          <cell r="AB54">
            <v>44578</v>
          </cell>
          <cell r="AC54" t="str">
            <v>380 47 994000122179</v>
          </cell>
          <cell r="AD54" t="str">
            <v>OFICINA ASESORA PLANEACIÓN</v>
          </cell>
          <cell r="AE54" t="str">
            <v>2 SUPERVISOR</v>
          </cell>
          <cell r="AF54" t="str">
            <v>3 CÉDULA DE CIUDADANÍA</v>
          </cell>
          <cell r="AG54">
            <v>52821677</v>
          </cell>
          <cell r="AH54" t="str">
            <v>ANDREA DEL PILAR MORENO HERNANDEZ</v>
          </cell>
          <cell r="AI54">
            <v>345</v>
          </cell>
          <cell r="AJ54" t="str">
            <v>3 NO PACTADOS</v>
          </cell>
          <cell r="AK54">
            <v>44575</v>
          </cell>
          <cell r="AL54">
            <v>0</v>
          </cell>
          <cell r="AM54" t="str">
            <v>4 NO SE HA ADICIONADO NI EN VALOR y EN TIEMPO</v>
          </cell>
          <cell r="AN54">
            <v>0</v>
          </cell>
          <cell r="AO54">
            <v>0</v>
          </cell>
          <cell r="AP54">
            <v>0</v>
          </cell>
          <cell r="AQ54">
            <v>0</v>
          </cell>
          <cell r="AR54">
            <v>0</v>
          </cell>
          <cell r="AS54">
            <v>44578</v>
          </cell>
          <cell r="AT54">
            <v>44923</v>
          </cell>
          <cell r="AU54">
            <v>0</v>
          </cell>
          <cell r="AV54" t="str">
            <v>2. NO</v>
          </cell>
          <cell r="AW54">
            <v>0</v>
          </cell>
          <cell r="AX54">
            <v>0</v>
          </cell>
          <cell r="AY54" t="str">
            <v>2. NO</v>
          </cell>
          <cell r="AZ54">
            <v>0</v>
          </cell>
          <cell r="BA54">
            <v>0</v>
          </cell>
          <cell r="BB54">
            <v>0</v>
          </cell>
          <cell r="BC54">
            <v>0</v>
          </cell>
          <cell r="BD54" t="str">
            <v>2022420501000052E</v>
          </cell>
          <cell r="BE54">
            <v>87101000</v>
          </cell>
          <cell r="BF54">
            <v>0</v>
          </cell>
          <cell r="BG54" t="str">
            <v>https://www.secop.gov.co/CO1BusinessLine/Tendering/BuyerWorkArea/Index?docUniqueIdentifier=CO1.BDOS.2547106</v>
          </cell>
          <cell r="BH54" t="str">
            <v>VIGENTE</v>
          </cell>
          <cell r="BI54">
            <v>0</v>
          </cell>
          <cell r="BJ54" t="str">
            <v xml:space="preserve">https://community.secop.gov.co/Public/Tendering/OpportunityDetail/Index?noticeUID=CO1.NTC.2549544&amp;isFromPublicArea=True&amp;isModal=False
</v>
          </cell>
        </row>
        <row r="55">
          <cell r="A55" t="str">
            <v>NC-CPS-053-2022</v>
          </cell>
          <cell r="B55" t="str">
            <v>2 NACIONAL</v>
          </cell>
          <cell r="C55" t="str">
            <v>CD-NC-043-2022</v>
          </cell>
          <cell r="D55">
            <v>53</v>
          </cell>
          <cell r="E55" t="str">
            <v>LEIDY PAOLA VALDES SOLANO</v>
          </cell>
          <cell r="F55">
            <v>44575</v>
          </cell>
          <cell r="G55" t="str">
            <v>Prestar los servicios profesionales a la Subdirección de Sostenibilidad y Negocios Ambientales en los aspectos precontractuales, contractuales y postcontractuales, necesarios para la implementación, gestión y segumiento de los contratos de concesión, ecoturismo y alianzas interistitucionales</v>
          </cell>
          <cell r="H55" t="str">
            <v>2 CONTRATACIÓN DIRECTA</v>
          </cell>
          <cell r="I55" t="str">
            <v>14 PRESTACIÓN DE SERVICIOS</v>
          </cell>
          <cell r="J55" t="str">
            <v>N/A</v>
          </cell>
          <cell r="K55">
            <v>5422</v>
          </cell>
          <cell r="L55">
            <v>8722</v>
          </cell>
          <cell r="M55">
            <v>44575</v>
          </cell>
          <cell r="N55">
            <v>0</v>
          </cell>
          <cell r="O55">
            <v>5700000</v>
          </cell>
          <cell r="P55">
            <v>62700000</v>
          </cell>
          <cell r="Q55">
            <v>0</v>
          </cell>
          <cell r="R55" t="str">
            <v>1 PERSONA NATURAL</v>
          </cell>
          <cell r="S55" t="str">
            <v>3 CÉDULA DE CIUDADANÍA</v>
          </cell>
          <cell r="T55">
            <v>1016063720</v>
          </cell>
          <cell r="U55" t="str">
            <v>N-A</v>
          </cell>
          <cell r="V55" t="str">
            <v>11 NO SE DILIGENCIA INFORMACIÓN PARA ESTE FORMULARIO EN ESTE PERÍODO DE REPORTE</v>
          </cell>
          <cell r="W55">
            <v>0</v>
          </cell>
          <cell r="X55" t="str">
            <v>LEIDY PAOLA VALDES SOLANO</v>
          </cell>
          <cell r="Y55" t="str">
            <v>1 PÓLIZA</v>
          </cell>
          <cell r="Z55" t="str">
            <v>13 SURAMERICANA</v>
          </cell>
          <cell r="AA55" t="str">
            <v>2 CUMPLIMIENTO</v>
          </cell>
          <cell r="AB55">
            <v>44578</v>
          </cell>
          <cell r="AC55" t="str">
            <v>3247334-7</v>
          </cell>
          <cell r="AD55" t="str">
            <v>SUBDIRECCIÓN DE SOSTENIBILIDAD Y NEGOCIOS AMBIENTALES</v>
          </cell>
          <cell r="AE55" t="str">
            <v>2 SUPERVISOR</v>
          </cell>
          <cell r="AF55" t="str">
            <v>3 CÉDULA DE CIUDADANÍA</v>
          </cell>
          <cell r="AG55">
            <v>80857647</v>
          </cell>
          <cell r="AH55" t="str">
            <v>LUIS ALBERTO BAUTISTA PEÑA</v>
          </cell>
          <cell r="AI55">
            <v>330</v>
          </cell>
          <cell r="AJ55" t="str">
            <v>3 NO PACTADOS</v>
          </cell>
          <cell r="AK55">
            <v>0</v>
          </cell>
          <cell r="AL55">
            <v>0</v>
          </cell>
          <cell r="AM55" t="str">
            <v>4 NO SE HA ADICIONADO NI EN VALOR y EN TIEMPO</v>
          </cell>
          <cell r="AN55">
            <v>0</v>
          </cell>
          <cell r="AO55">
            <v>0</v>
          </cell>
          <cell r="AP55">
            <v>0</v>
          </cell>
          <cell r="AQ55">
            <v>0</v>
          </cell>
          <cell r="AR55">
            <v>0</v>
          </cell>
          <cell r="AS55">
            <v>44578</v>
          </cell>
          <cell r="AT55">
            <v>44911</v>
          </cell>
          <cell r="AU55">
            <v>0</v>
          </cell>
          <cell r="AV55" t="str">
            <v>2. NO</v>
          </cell>
          <cell r="AW55">
            <v>0</v>
          </cell>
          <cell r="AX55">
            <v>0</v>
          </cell>
          <cell r="AY55" t="str">
            <v>2. NO</v>
          </cell>
          <cell r="AZ55">
            <v>0</v>
          </cell>
          <cell r="BA55">
            <v>0</v>
          </cell>
          <cell r="BB55">
            <v>0</v>
          </cell>
          <cell r="BC55">
            <v>0</v>
          </cell>
          <cell r="BD55" t="str">
            <v>2022420501000053E</v>
          </cell>
          <cell r="BE55">
            <v>62700000</v>
          </cell>
          <cell r="BF55">
            <v>0</v>
          </cell>
          <cell r="BG55" t="str">
            <v>https://www.secop.gov.co/CO1BusinessLine/Tendering/BuyerWorkArea/Index?docUniqueIdentifier=CO1.BDOS.2533863</v>
          </cell>
          <cell r="BH55" t="str">
            <v>VIGENTE</v>
          </cell>
          <cell r="BI55">
            <v>0</v>
          </cell>
          <cell r="BJ55" t="str">
            <v xml:space="preserve">https://community.secop.gov.co/Public/Tendering/OpportunityDetail/Index?noticeUID=CO1.NTC.2537068&amp;isFromPublicArea=True&amp;isModal=False
</v>
          </cell>
        </row>
        <row r="56">
          <cell r="A56" t="str">
            <v>NC-CPS-054-2022</v>
          </cell>
          <cell r="B56" t="str">
            <v>2 NACIONAL</v>
          </cell>
          <cell r="C56" t="str">
            <v>CD-NC-061-2022</v>
          </cell>
          <cell r="D56">
            <v>54</v>
          </cell>
          <cell r="E56" t="str">
            <v>PAULA ANDREA MOJICA MEDELLIN</v>
          </cell>
          <cell r="F56">
            <v>44575</v>
          </cell>
          <cell r="G56" t="str">
            <v>Prestación de servicios profesionales en la Subdirección Administrativa y Financiera del Grupo de Infraestructura en el adelantamiento de los diseños, programas y proyectos que se ejecuten en Parques Nacionales Naturales de Colombia</v>
          </cell>
          <cell r="H56" t="str">
            <v>2 CONTRATACIÓN DIRECTA</v>
          </cell>
          <cell r="I56" t="str">
            <v>14 PRESTACIÓN DE SERVICIOS</v>
          </cell>
          <cell r="J56" t="str">
            <v>N/A</v>
          </cell>
          <cell r="K56">
            <v>9522</v>
          </cell>
          <cell r="L56">
            <v>9322</v>
          </cell>
          <cell r="M56">
            <v>44578</v>
          </cell>
          <cell r="N56">
            <v>0</v>
          </cell>
          <cell r="O56">
            <v>6304000</v>
          </cell>
          <cell r="P56">
            <v>72496000</v>
          </cell>
          <cell r="Q56">
            <v>0</v>
          </cell>
          <cell r="R56" t="str">
            <v>1 PERSONA NATURAL</v>
          </cell>
          <cell r="S56" t="str">
            <v>3 CÉDULA DE CIUDADANÍA</v>
          </cell>
          <cell r="T56">
            <v>35530986</v>
          </cell>
          <cell r="U56" t="str">
            <v>N-A</v>
          </cell>
          <cell r="V56" t="str">
            <v>11 NO SE DILIGENCIA INFORMACIÓN PARA ESTE FORMULARIO EN ESTE PERÍODO DE REPORTE</v>
          </cell>
          <cell r="W56">
            <v>0</v>
          </cell>
          <cell r="X56" t="str">
            <v>PAULA ANDREA MOJICA MEDELLIN</v>
          </cell>
          <cell r="Y56" t="str">
            <v>1 PÓLIZA</v>
          </cell>
          <cell r="Z56" t="str">
            <v>12 SEGUROS DEL ESTADO</v>
          </cell>
          <cell r="AA56" t="str">
            <v>2 CUMPLIMIENTO</v>
          </cell>
          <cell r="AB56">
            <v>44575</v>
          </cell>
          <cell r="AC56" t="str">
            <v>14-46-101062480</v>
          </cell>
          <cell r="AD56" t="str">
            <v>GRUPO DE INFRAESTRUCTURA</v>
          </cell>
          <cell r="AE56" t="str">
            <v>2 SUPERVISOR</v>
          </cell>
          <cell r="AF56" t="str">
            <v>3 CÉDULA DE CIUDADANÍA</v>
          </cell>
          <cell r="AG56">
            <v>91209676</v>
          </cell>
          <cell r="AH56" t="str">
            <v>CARLOS ALBERTO PINZÓN BARCO</v>
          </cell>
          <cell r="AI56">
            <v>345</v>
          </cell>
          <cell r="AJ56" t="str">
            <v>3 NO PACTADOS</v>
          </cell>
          <cell r="AK56">
            <v>44578</v>
          </cell>
          <cell r="AL56">
            <v>0</v>
          </cell>
          <cell r="AM56" t="str">
            <v>4 NO SE HA ADICIONADO NI EN VALOR y EN TIEMPO</v>
          </cell>
          <cell r="AN56">
            <v>0</v>
          </cell>
          <cell r="AO56">
            <v>0</v>
          </cell>
          <cell r="AP56">
            <v>0</v>
          </cell>
          <cell r="AQ56">
            <v>0</v>
          </cell>
          <cell r="AR56">
            <v>0</v>
          </cell>
          <cell r="AS56">
            <v>44578</v>
          </cell>
          <cell r="AT56">
            <v>44925</v>
          </cell>
          <cell r="AU56">
            <v>0</v>
          </cell>
          <cell r="AV56" t="str">
            <v>2. NO</v>
          </cell>
          <cell r="AW56">
            <v>0</v>
          </cell>
          <cell r="AX56">
            <v>0</v>
          </cell>
          <cell r="AY56" t="str">
            <v>2. NO</v>
          </cell>
          <cell r="AZ56">
            <v>0</v>
          </cell>
          <cell r="BA56">
            <v>0</v>
          </cell>
          <cell r="BB56">
            <v>0</v>
          </cell>
          <cell r="BC56">
            <v>0</v>
          </cell>
          <cell r="BD56" t="str">
            <v>2022420501000054E</v>
          </cell>
          <cell r="BE56">
            <v>72496000</v>
          </cell>
          <cell r="BF56">
            <v>0</v>
          </cell>
          <cell r="BG56" t="str">
            <v>https://www.secop.gov.co/CO1BusinessLine/Tendering/BuyerWorkArea/Index?docUniqueIdentifier=CO1.BDOS.2548437</v>
          </cell>
          <cell r="BH56" t="str">
            <v>VIGENTE</v>
          </cell>
          <cell r="BI56">
            <v>0</v>
          </cell>
          <cell r="BJ56" t="str">
            <v xml:space="preserve">https://community.secop.gov.co/Public/Tendering/OpportunityDetail/Index?noticeUID=CO1.NTC.2551312&amp;isFromPublicArea=True&amp;isModal=False
</v>
          </cell>
        </row>
        <row r="57">
          <cell r="A57" t="str">
            <v>NC-CPS-055-2022</v>
          </cell>
          <cell r="B57" t="str">
            <v>2 NACIONAL</v>
          </cell>
          <cell r="C57" t="str">
            <v>CD-NC-047-2022</v>
          </cell>
          <cell r="D57">
            <v>55</v>
          </cell>
          <cell r="E57" t="str">
            <v>EMANUELE VIRZI</v>
          </cell>
          <cell r="F57">
            <v>44575</v>
          </cell>
          <cell r="G57" t="str">
            <v>Prestación de servicios profesionales en la Subdirección Administrativa y Financiera – Grupo de Infraestructura para el fortalecimiento, ejecución y desarrollo de las actividades propias de la Arquitectura e Infraestructura con énfasis en diseños arquitectónicos</v>
          </cell>
          <cell r="H57" t="str">
            <v>2 CONTRATACIÓN DIRECTA</v>
          </cell>
          <cell r="I57" t="str">
            <v>14 PRESTACIÓN DE SERVICIOS</v>
          </cell>
          <cell r="J57" t="str">
            <v>N/A</v>
          </cell>
          <cell r="K57">
            <v>6922</v>
          </cell>
          <cell r="L57">
            <v>9422</v>
          </cell>
          <cell r="M57">
            <v>44578</v>
          </cell>
          <cell r="N57">
            <v>0</v>
          </cell>
          <cell r="O57">
            <v>6304000</v>
          </cell>
          <cell r="P57">
            <v>72496000</v>
          </cell>
          <cell r="Q57">
            <v>0</v>
          </cell>
          <cell r="R57" t="str">
            <v>1 PERSONA NATURAL</v>
          </cell>
          <cell r="S57" t="str">
            <v>3 CÉDULA DE CIUDADANÍA</v>
          </cell>
          <cell r="T57">
            <v>427735</v>
          </cell>
          <cell r="U57" t="str">
            <v>N-A</v>
          </cell>
          <cell r="V57" t="str">
            <v>11 NO SE DILIGENCIA INFORMACIÓN PARA ESTE FORMULARIO EN ESTE PERÍODO DE REPORTE</v>
          </cell>
          <cell r="W57">
            <v>0</v>
          </cell>
          <cell r="X57" t="str">
            <v>EMANUELE VIRZI</v>
          </cell>
          <cell r="Y57" t="str">
            <v>1 PÓLIZA</v>
          </cell>
          <cell r="Z57" t="str">
            <v>12 SEGUROS DEL ESTADO</v>
          </cell>
          <cell r="AA57" t="str">
            <v>2 CUMPLIMIENTO</v>
          </cell>
          <cell r="AB57">
            <v>44575</v>
          </cell>
          <cell r="AC57" t="str">
            <v>14-46-101062467</v>
          </cell>
          <cell r="AD57" t="str">
            <v>GRUPO DE INFRAESTRUCTURA</v>
          </cell>
          <cell r="AE57" t="str">
            <v>2 SUPERVISOR</v>
          </cell>
          <cell r="AF57" t="str">
            <v>3 CÉDULA DE CIUDADANÍA</v>
          </cell>
          <cell r="AG57">
            <v>91209676</v>
          </cell>
          <cell r="AH57" t="str">
            <v>CARLOS ALBERTO PINZÓN BARCO</v>
          </cell>
          <cell r="AI57">
            <v>345</v>
          </cell>
          <cell r="AJ57" t="str">
            <v>3 NO PACTADOS</v>
          </cell>
          <cell r="AK57">
            <v>44578</v>
          </cell>
          <cell r="AL57">
            <v>0</v>
          </cell>
          <cell r="AM57" t="str">
            <v>4 NO SE HA ADICIONADO NI EN VALOR y EN TIEMPO</v>
          </cell>
          <cell r="AN57">
            <v>0</v>
          </cell>
          <cell r="AO57">
            <v>0</v>
          </cell>
          <cell r="AP57">
            <v>0</v>
          </cell>
          <cell r="AQ57">
            <v>0</v>
          </cell>
          <cell r="AR57">
            <v>0</v>
          </cell>
          <cell r="AS57">
            <v>44578</v>
          </cell>
          <cell r="AT57">
            <v>44925</v>
          </cell>
          <cell r="AU57">
            <v>0</v>
          </cell>
          <cell r="AV57" t="str">
            <v>2. NO</v>
          </cell>
          <cell r="AW57">
            <v>0</v>
          </cell>
          <cell r="AX57">
            <v>0</v>
          </cell>
          <cell r="AY57" t="str">
            <v>2. NO</v>
          </cell>
          <cell r="AZ57">
            <v>0</v>
          </cell>
          <cell r="BA57">
            <v>0</v>
          </cell>
          <cell r="BB57">
            <v>0</v>
          </cell>
          <cell r="BC57">
            <v>0</v>
          </cell>
          <cell r="BD57" t="str">
            <v>2022420501000055E</v>
          </cell>
          <cell r="BE57">
            <v>72496000</v>
          </cell>
          <cell r="BF57">
            <v>0</v>
          </cell>
          <cell r="BG57" t="str">
            <v>https://www.secop.gov.co/CO1BusinessLine/Tendering/BuyerWorkArea/Index?docUniqueIdentifier=CO1.BDOS.2536453</v>
          </cell>
          <cell r="BH57" t="str">
            <v>VIGENTE</v>
          </cell>
          <cell r="BI57">
            <v>0</v>
          </cell>
          <cell r="BJ57" t="str">
            <v xml:space="preserve">https://community.secop.gov.co/Public/Tendering/OpportunityDetail/Index?noticeUID=CO1.NTC.2542656&amp;isFromPublicArea=True&amp;isModal=False
</v>
          </cell>
        </row>
        <row r="58">
          <cell r="A58" t="str">
            <v>NC-CPS-056-2022</v>
          </cell>
          <cell r="B58" t="str">
            <v>2 NACIONAL</v>
          </cell>
          <cell r="C58" t="str">
            <v>CD-NC-066-2022</v>
          </cell>
          <cell r="D58">
            <v>56</v>
          </cell>
          <cell r="E58" t="str">
            <v>YENNY KARINA VALENZUELA BELTRAN</v>
          </cell>
          <cell r="F58">
            <v>44575</v>
          </cell>
          <cell r="G58" t="str">
            <v>Prestar los servicios profesionales al Grupo de Predios de la Oficina Asesora Jurídica para apoyar los asuntos prediales en especial los relacionados con los procesos de saneamiento al interior de las áreas del sistema de Parques Nacionales Naturales y proyección de conceptos en materia predial</v>
          </cell>
          <cell r="H58" t="str">
            <v>2 CONTRATACIÓN DIRECTA</v>
          </cell>
          <cell r="I58" t="str">
            <v>14 PRESTACIÓN DE SERVICIOS</v>
          </cell>
          <cell r="J58" t="str">
            <v>N/A</v>
          </cell>
          <cell r="K58">
            <v>10522</v>
          </cell>
          <cell r="L58">
            <v>9522</v>
          </cell>
          <cell r="M58">
            <v>44578</v>
          </cell>
          <cell r="N58">
            <v>0</v>
          </cell>
          <cell r="O58">
            <v>6665000</v>
          </cell>
          <cell r="P58">
            <v>73315000</v>
          </cell>
          <cell r="Q58">
            <v>0</v>
          </cell>
          <cell r="R58" t="str">
            <v>1 PERSONA NATURAL</v>
          </cell>
          <cell r="S58" t="str">
            <v>3 CÉDULA DE CIUDADANÍA</v>
          </cell>
          <cell r="T58">
            <v>53114462</v>
          </cell>
          <cell r="U58" t="str">
            <v>N-A</v>
          </cell>
          <cell r="V58" t="str">
            <v>11 NO SE DILIGENCIA INFORMACIÓN PARA ESTE FORMULARIO EN ESTE PERÍODO DE REPORTE</v>
          </cell>
          <cell r="W58">
            <v>0</v>
          </cell>
          <cell r="X58" t="str">
            <v>YENNY KARINA VALENZUELA BELTRAN</v>
          </cell>
          <cell r="Y58" t="str">
            <v>1 PÓLIZA</v>
          </cell>
          <cell r="Z58" t="str">
            <v>12 SEGUROS DEL ESTADO</v>
          </cell>
          <cell r="AA58" t="str">
            <v>2 CUMPLIMIENTO</v>
          </cell>
          <cell r="AB58">
            <v>44578</v>
          </cell>
          <cell r="AC58" t="str">
            <v>42-44-101137494</v>
          </cell>
          <cell r="AD58" t="str">
            <v>GRUPO DE PREDIOS</v>
          </cell>
          <cell r="AE58" t="str">
            <v>2 SUPERVISOR</v>
          </cell>
          <cell r="AF58" t="str">
            <v>3 CÉDULA DE CIUDADANÍA</v>
          </cell>
          <cell r="AG58">
            <v>80157210</v>
          </cell>
          <cell r="AH58" t="str">
            <v>JUAN DE DIOS DUARTE SANCHEZ</v>
          </cell>
          <cell r="AI58">
            <v>330</v>
          </cell>
          <cell r="AJ58" t="str">
            <v>3 NO PACTADOS</v>
          </cell>
          <cell r="AK58">
            <v>44578</v>
          </cell>
          <cell r="AL58">
            <v>0</v>
          </cell>
          <cell r="AM58" t="str">
            <v>4 NO SE HA ADICIONADO NI EN VALOR y EN TIEMPO</v>
          </cell>
          <cell r="AN58">
            <v>0</v>
          </cell>
          <cell r="AO58">
            <v>0</v>
          </cell>
          <cell r="AP58">
            <v>0</v>
          </cell>
          <cell r="AQ58">
            <v>0</v>
          </cell>
          <cell r="AR58">
            <v>0</v>
          </cell>
          <cell r="AS58">
            <v>44578</v>
          </cell>
          <cell r="AT58">
            <v>44911</v>
          </cell>
          <cell r="AU58">
            <v>0</v>
          </cell>
          <cell r="AV58" t="str">
            <v>2. NO</v>
          </cell>
          <cell r="AW58">
            <v>0</v>
          </cell>
          <cell r="AX58">
            <v>0</v>
          </cell>
          <cell r="AY58" t="str">
            <v>2. NO</v>
          </cell>
          <cell r="AZ58">
            <v>0</v>
          </cell>
          <cell r="BA58">
            <v>0</v>
          </cell>
          <cell r="BB58">
            <v>0</v>
          </cell>
          <cell r="BC58">
            <v>0</v>
          </cell>
          <cell r="BD58" t="str">
            <v>2022420501000056E</v>
          </cell>
          <cell r="BE58">
            <v>73315000</v>
          </cell>
          <cell r="BF58">
            <v>0</v>
          </cell>
          <cell r="BG58" t="str">
            <v>https://www.secop.gov.co/CO1BusinessLine/Tendering/BuyerWorkArea/Index?docUniqueIdentifier=CO1.BDOS.2552070</v>
          </cell>
          <cell r="BH58" t="str">
            <v>VIGENTE</v>
          </cell>
          <cell r="BI58">
            <v>0</v>
          </cell>
          <cell r="BJ58" t="str">
            <v xml:space="preserve">https://community.secop.gov.co/Public/Tendering/OpportunityDetail/Index?noticeUID=CO1.NTC.2562001&amp;isFromPublicArea=True&amp;isModal=False
</v>
          </cell>
        </row>
        <row r="59">
          <cell r="A59" t="str">
            <v>NC-CPS-057-2022</v>
          </cell>
          <cell r="B59" t="str">
            <v>2 NACIONAL</v>
          </cell>
          <cell r="C59" t="str">
            <v>CD-NC-072-2022</v>
          </cell>
          <cell r="D59">
            <v>57</v>
          </cell>
          <cell r="E59" t="str">
            <v>BRIANA LIZETH CABRERA LEIVA</v>
          </cell>
          <cell r="F59">
            <v>44578</v>
          </cell>
          <cell r="G59" t="str">
            <v>Prestación de servicios profesionales en el desarrollo de actividades transversales para los componentes relacionados con la implementación y mantenimiento del Sistema de Gestión Integrado de Parques Nacionales Naturales de Colombia, acorde con el marco normativo vigente.</v>
          </cell>
          <cell r="H59" t="str">
            <v>2 CONTRATACIÓN DIRECTA</v>
          </cell>
          <cell r="I59" t="str">
            <v>14 PRESTACIÓN DE SERVICIOS</v>
          </cell>
          <cell r="J59" t="str">
            <v>N/A</v>
          </cell>
          <cell r="K59">
            <v>7322</v>
          </cell>
          <cell r="L59">
            <v>10022</v>
          </cell>
          <cell r="M59">
            <v>44579</v>
          </cell>
          <cell r="N59">
            <v>0</v>
          </cell>
          <cell r="O59">
            <v>4100000</v>
          </cell>
          <cell r="P59">
            <v>47013333</v>
          </cell>
          <cell r="Q59">
            <v>0.33333332840000002</v>
          </cell>
          <cell r="R59" t="str">
            <v>1 PERSONA NATURAL</v>
          </cell>
          <cell r="S59" t="str">
            <v>3 CÉDULA DE CIUDADANÍA</v>
          </cell>
          <cell r="T59">
            <v>1018443539</v>
          </cell>
          <cell r="U59" t="str">
            <v>N-A</v>
          </cell>
          <cell r="V59" t="str">
            <v>11 NO SE DILIGENCIA INFORMACIÓN PARA ESTE FORMULARIO EN ESTE PERÍODO DE REPORTE</v>
          </cell>
          <cell r="W59">
            <v>0</v>
          </cell>
          <cell r="X59" t="str">
            <v>BRIANA LIZETH CABRERA LEIVA</v>
          </cell>
          <cell r="Y59" t="str">
            <v>1 PÓLIZA</v>
          </cell>
          <cell r="Z59" t="str">
            <v>12 SEGUROS DEL ESTADO</v>
          </cell>
          <cell r="AA59" t="str">
            <v>2 CUMPLIMIENTO</v>
          </cell>
          <cell r="AB59">
            <v>44579</v>
          </cell>
          <cell r="AC59" t="str">
            <v>15-46-101024268</v>
          </cell>
          <cell r="AD59" t="str">
            <v>OFICINA ASESORA PLANEACIÓN</v>
          </cell>
          <cell r="AE59" t="str">
            <v>2 SUPERVISOR</v>
          </cell>
          <cell r="AF59" t="str">
            <v>3 CÉDULA DE CIUDADANÍA</v>
          </cell>
          <cell r="AG59">
            <v>52821677</v>
          </cell>
          <cell r="AH59" t="str">
            <v>ANDREA DEL PILAR MORENO HERNANDEZ</v>
          </cell>
          <cell r="AI59">
            <v>344</v>
          </cell>
          <cell r="AJ59" t="str">
            <v>3 NO PACTADOS</v>
          </cell>
          <cell r="AK59">
            <v>0</v>
          </cell>
          <cell r="AL59">
            <v>0</v>
          </cell>
          <cell r="AM59" t="str">
            <v>4 NO SE HA ADICIONADO NI EN VALOR y EN TIEMPO</v>
          </cell>
          <cell r="AN59">
            <v>0</v>
          </cell>
          <cell r="AO59">
            <v>0</v>
          </cell>
          <cell r="AP59">
            <v>0</v>
          </cell>
          <cell r="AQ59">
            <v>0</v>
          </cell>
          <cell r="AR59">
            <v>0</v>
          </cell>
          <cell r="AS59">
            <v>44579</v>
          </cell>
          <cell r="AT59">
            <v>44925</v>
          </cell>
          <cell r="AU59">
            <v>0</v>
          </cell>
          <cell r="AV59" t="str">
            <v>2. NO</v>
          </cell>
          <cell r="AW59">
            <v>0</v>
          </cell>
          <cell r="AX59">
            <v>0</v>
          </cell>
          <cell r="AY59" t="str">
            <v>2. NO</v>
          </cell>
          <cell r="AZ59">
            <v>0</v>
          </cell>
          <cell r="BA59">
            <v>0</v>
          </cell>
          <cell r="BB59">
            <v>0</v>
          </cell>
          <cell r="BC59">
            <v>0</v>
          </cell>
          <cell r="BD59" t="str">
            <v>2022420501000057E</v>
          </cell>
          <cell r="BE59">
            <v>47013333</v>
          </cell>
          <cell r="BF59">
            <v>0</v>
          </cell>
          <cell r="BG59" t="str">
            <v>https://www.secop.gov.co/CO1BusinessLine/Tendering/BuyerWorkArea/Index?docUniqueIdentifier=CO1.BDOS.2562582</v>
          </cell>
          <cell r="BH59" t="str">
            <v>VIGENTE</v>
          </cell>
          <cell r="BI59">
            <v>0</v>
          </cell>
          <cell r="BJ59" t="str">
            <v xml:space="preserve">https://community.secop.gov.co/Public/Tendering/OpportunityDetail/Index?noticeUID=CO1.NTC.2564173&amp;isFromPublicArea=True&amp;isModal=False
</v>
          </cell>
        </row>
        <row r="60">
          <cell r="A60" t="str">
            <v>NC-CPS-058-2022</v>
          </cell>
          <cell r="B60" t="str">
            <v>2 NACIONAL</v>
          </cell>
          <cell r="C60" t="str">
            <v>CD-NC-068-2022</v>
          </cell>
          <cell r="D60">
            <v>58</v>
          </cell>
          <cell r="E60" t="str">
            <v>BIBIANA ROCIO MARIN TORRES</v>
          </cell>
          <cell r="F60">
            <v>44578</v>
          </cell>
          <cell r="G60" t="str">
            <v>Prestación de servicios profesionales especializados en el Grupo de Gestión Financiera, para gestionar, analizar y hacer seguimiento a información de operaciones financieras de Parques Nacionales Naturales y la Subcuenta FONAM – Parques de conformidad con la normatividad vigente</v>
          </cell>
          <cell r="H60" t="str">
            <v>2 CONTRATACIÓN DIRECTA</v>
          </cell>
          <cell r="I60" t="str">
            <v>14 PRESTACIÓN DE SERVICIOS</v>
          </cell>
          <cell r="J60" t="str">
            <v>N/A</v>
          </cell>
          <cell r="K60">
            <v>2922</v>
          </cell>
          <cell r="L60">
            <v>9822</v>
          </cell>
          <cell r="M60">
            <v>44578</v>
          </cell>
          <cell r="N60">
            <v>0</v>
          </cell>
          <cell r="O60">
            <v>5100000</v>
          </cell>
          <cell r="P60">
            <v>58480000</v>
          </cell>
          <cell r="Q60">
            <v>0</v>
          </cell>
          <cell r="R60" t="str">
            <v>1 PERSONA NATURAL</v>
          </cell>
          <cell r="S60" t="str">
            <v>3 CÉDULA DE CIUDADANÍA</v>
          </cell>
          <cell r="T60">
            <v>0</v>
          </cell>
          <cell r="U60" t="str">
            <v>N-A</v>
          </cell>
          <cell r="V60" t="str">
            <v>11 NO SE DILIGENCIA INFORMACIÓN PARA ESTE FORMULARIO EN ESTE PERÍODO DE REPORTE</v>
          </cell>
          <cell r="W60">
            <v>0</v>
          </cell>
          <cell r="X60" t="str">
            <v>BIBIANA ROCIO MARIN TORRES</v>
          </cell>
          <cell r="Y60" t="str">
            <v>1 PÓLIZA</v>
          </cell>
          <cell r="Z60" t="str">
            <v>12 SEGUROS DEL ESTADO</v>
          </cell>
          <cell r="AA60" t="str">
            <v>2 CUMPLIMIENTO</v>
          </cell>
          <cell r="AB60">
            <v>44578</v>
          </cell>
          <cell r="AC60" t="str">
            <v>25-46-101018727</v>
          </cell>
          <cell r="AD60" t="str">
            <v>GRUPO DE GESTIÓN FINANCIERA</v>
          </cell>
          <cell r="AE60" t="str">
            <v>2 SUPERVISOR</v>
          </cell>
          <cell r="AF60" t="str">
            <v>3 CÉDULA DE CIUDADANÍA</v>
          </cell>
          <cell r="AG60">
            <v>52260278</v>
          </cell>
          <cell r="AH60" t="str">
            <v>LUZ MYRIAM ENRIQUEZ GUAVITA</v>
          </cell>
          <cell r="AI60">
            <v>344</v>
          </cell>
          <cell r="AJ60" t="str">
            <v>3 NO PACTADOS</v>
          </cell>
          <cell r="AK60">
            <v>44578</v>
          </cell>
          <cell r="AL60">
            <v>0</v>
          </cell>
          <cell r="AM60" t="str">
            <v>4 NO SE HA ADICIONADO NI EN VALOR y EN TIEMPO</v>
          </cell>
          <cell r="AN60">
            <v>0</v>
          </cell>
          <cell r="AO60">
            <v>0</v>
          </cell>
          <cell r="AP60">
            <v>0</v>
          </cell>
          <cell r="AQ60">
            <v>0</v>
          </cell>
          <cell r="AR60">
            <v>0</v>
          </cell>
          <cell r="AS60">
            <v>44578</v>
          </cell>
          <cell r="AT60">
            <v>44925</v>
          </cell>
          <cell r="AU60">
            <v>0</v>
          </cell>
          <cell r="AV60" t="str">
            <v>2. NO</v>
          </cell>
          <cell r="AW60">
            <v>0</v>
          </cell>
          <cell r="AX60">
            <v>0</v>
          </cell>
          <cell r="AY60" t="str">
            <v>2. NO</v>
          </cell>
          <cell r="AZ60">
            <v>0</v>
          </cell>
          <cell r="BA60">
            <v>0</v>
          </cell>
          <cell r="BB60">
            <v>0</v>
          </cell>
          <cell r="BC60">
            <v>0</v>
          </cell>
          <cell r="BD60" t="str">
            <v>2022420501000058E</v>
          </cell>
          <cell r="BE60">
            <v>58480000</v>
          </cell>
          <cell r="BF60">
            <v>0</v>
          </cell>
          <cell r="BG60" t="str">
            <v>https://www.secop.gov.co/CO1BusinessLine/Tendering/BuyerWorkArea/Index?docUniqueIdentifier=CO1.BDOS.2556323</v>
          </cell>
          <cell r="BH60" t="str">
            <v>VIGENTE</v>
          </cell>
          <cell r="BI60">
            <v>0</v>
          </cell>
          <cell r="BJ60" t="str">
            <v xml:space="preserve">https://community.secop.gov.co/Public/Tendering/OpportunityDetail/Index?noticeUID=CO1.NTC.2570101&amp;isFromPublicArea=True&amp;isModal=False
</v>
          </cell>
        </row>
        <row r="61">
          <cell r="A61" t="str">
            <v>NC-CPS-059-2022</v>
          </cell>
          <cell r="B61" t="str">
            <v>2 NACIONAL</v>
          </cell>
          <cell r="C61" t="str">
            <v>CD-NC-070-2022</v>
          </cell>
          <cell r="D61">
            <v>59</v>
          </cell>
          <cell r="E61" t="str">
            <v xml:space="preserve">DANIEL HERNANDO GOMEZ FORERO </v>
          </cell>
          <cell r="F61">
            <v>44578</v>
          </cell>
          <cell r="G61" t="str">
            <v>Prestar servicios profesionales para el seguimiento administrativo y financiero de las Fases I y II del Programa Áreas Protegidas y Diversidad Biológica, cofinanciado por el gobierno alemán a través del KfW.</v>
          </cell>
          <cell r="H61" t="str">
            <v>2 CONTRATACIÓN DIRECTA</v>
          </cell>
          <cell r="I61" t="str">
            <v>14 PRESTACIÓN DE SERVICIOS</v>
          </cell>
          <cell r="J61" t="str">
            <v>N/A</v>
          </cell>
          <cell r="K61">
            <v>11822</v>
          </cell>
          <cell r="L61">
            <v>10122</v>
          </cell>
          <cell r="M61">
            <v>44579</v>
          </cell>
          <cell r="N61">
            <v>0</v>
          </cell>
          <cell r="O61">
            <v>5700000</v>
          </cell>
          <cell r="P61">
            <v>65170000</v>
          </cell>
          <cell r="Q61">
            <v>0</v>
          </cell>
          <cell r="R61" t="str">
            <v>1 PERSONA NATURAL</v>
          </cell>
          <cell r="S61" t="str">
            <v>3 CÉDULA DE CIUDADANÍA</v>
          </cell>
          <cell r="T61">
            <v>79626062</v>
          </cell>
          <cell r="U61" t="str">
            <v>N-A</v>
          </cell>
          <cell r="V61" t="str">
            <v>11 NO SE DILIGENCIA INFORMACIÓN PARA ESTE FORMULARIO EN ESTE PERÍODO DE REPORTE</v>
          </cell>
          <cell r="W61">
            <v>0</v>
          </cell>
          <cell r="X61" t="str">
            <v>DANIEL HERNANDO GOMEZ FORERO</v>
          </cell>
          <cell r="Y61" t="str">
            <v>1 PÓLIZA</v>
          </cell>
          <cell r="Z61" t="str">
            <v>12 SEGUROS DEL ESTADO</v>
          </cell>
          <cell r="AA61" t="str">
            <v>2 CUMPLIMIENTO</v>
          </cell>
          <cell r="AB61">
            <v>44579</v>
          </cell>
          <cell r="AC61" t="str">
            <v>18-46-101012828</v>
          </cell>
          <cell r="AD61" t="str">
            <v>OFICINA ASESORA PLANEACIÓN</v>
          </cell>
          <cell r="AE61" t="str">
            <v>2 SUPERVISOR</v>
          </cell>
          <cell r="AF61" t="str">
            <v>3 CÉDULA DE CIUDADANÍA</v>
          </cell>
          <cell r="AG61">
            <v>52821677</v>
          </cell>
          <cell r="AH61" t="str">
            <v>ANDREA DEL PILAR MORENO HERNANDEZ</v>
          </cell>
          <cell r="AI61">
            <v>343</v>
          </cell>
          <cell r="AJ61" t="str">
            <v>3 NO PACTADOS</v>
          </cell>
          <cell r="AK61">
            <v>0</v>
          </cell>
          <cell r="AL61">
            <v>0</v>
          </cell>
          <cell r="AM61" t="str">
            <v>4 NO SE HA ADICIONADO NI EN VALOR y EN TIEMPO</v>
          </cell>
          <cell r="AN61">
            <v>0</v>
          </cell>
          <cell r="AO61">
            <v>0</v>
          </cell>
          <cell r="AP61">
            <v>0</v>
          </cell>
          <cell r="AQ61">
            <v>0</v>
          </cell>
          <cell r="AR61">
            <v>0</v>
          </cell>
          <cell r="AS61">
            <v>44579</v>
          </cell>
          <cell r="AT61">
            <v>44925</v>
          </cell>
          <cell r="AU61">
            <v>0</v>
          </cell>
          <cell r="AV61" t="str">
            <v>2. NO</v>
          </cell>
          <cell r="AW61">
            <v>0</v>
          </cell>
          <cell r="AX61">
            <v>0</v>
          </cell>
          <cell r="AY61" t="str">
            <v>2. NO</v>
          </cell>
          <cell r="AZ61">
            <v>0</v>
          </cell>
          <cell r="BA61">
            <v>0</v>
          </cell>
          <cell r="BB61">
            <v>0</v>
          </cell>
          <cell r="BC61">
            <v>0</v>
          </cell>
          <cell r="BD61" t="str">
            <v>2022420501000059E</v>
          </cell>
          <cell r="BE61">
            <v>65170000</v>
          </cell>
          <cell r="BF61">
            <v>0</v>
          </cell>
          <cell r="BG61" t="str">
            <v>https://www.secop.gov.co/CO1BusinessLine/Tendering/BuyerWorkArea/Index?docUniqueIdentifier=CO1.BDOS.2565346</v>
          </cell>
          <cell r="BH61" t="str">
            <v>VIGENTE</v>
          </cell>
          <cell r="BI61">
            <v>0</v>
          </cell>
          <cell r="BJ61" t="str">
            <v xml:space="preserve">https://community.secop.gov.co/Public/Tendering/OpportunityDetail/Index?noticeUID=CO1.NTC.2566721&amp;isFromPublicArea=True&amp;isModal=False
</v>
          </cell>
        </row>
        <row r="62">
          <cell r="A62" t="str">
            <v>NC-CPS-060-2022</v>
          </cell>
          <cell r="B62" t="str">
            <v>2 NACIONAL</v>
          </cell>
          <cell r="C62" t="str">
            <v>CD-NC-076-2022</v>
          </cell>
          <cell r="D62">
            <v>60</v>
          </cell>
          <cell r="E62" t="str">
            <v>PAULA ANDREA QUINTERO LOPEZ</v>
          </cell>
          <cell r="F62">
            <v>44578</v>
          </cell>
          <cell r="G62" t="str">
            <v>Prestar los servicios profesionales para el desarrollo de las actividades relacionadas con la Dimensión de Talento Humano del Modelo Integrado de Planeación y Gestión - MIPG, la Política de Integridad, y los componentes del del Sistema de Vigilancia Epidemiológica de Factores de Riesgo Psicosocial para la vigencia 2022, con el fin de fortalecer la gestión propia del talento humano de Parques Nacionales Naturales de Colombia.</v>
          </cell>
          <cell r="H62" t="str">
            <v>2 CONTRATACIÓN DIRECTA</v>
          </cell>
          <cell r="I62" t="str">
            <v>14 PRESTACIÓN DE SERVICIOS</v>
          </cell>
          <cell r="J62" t="str">
            <v>N/A</v>
          </cell>
          <cell r="K62">
            <v>6522</v>
          </cell>
          <cell r="L62">
            <v>10222</v>
          </cell>
          <cell r="M62">
            <v>44579</v>
          </cell>
          <cell r="N62">
            <v>0</v>
          </cell>
          <cell r="O62">
            <v>4680000</v>
          </cell>
          <cell r="P62">
            <v>51480000</v>
          </cell>
          <cell r="Q62">
            <v>0</v>
          </cell>
          <cell r="R62" t="str">
            <v>1 PERSONA NATURAL</v>
          </cell>
          <cell r="S62" t="str">
            <v>3 CÉDULA DE CIUDADANÍA</v>
          </cell>
          <cell r="T62">
            <v>52517604</v>
          </cell>
          <cell r="U62" t="str">
            <v>N-A</v>
          </cell>
          <cell r="V62" t="str">
            <v>11 NO SE DILIGENCIA INFORMACIÓN PARA ESTE FORMULARIO EN ESTE PERÍODO DE REPORTE</v>
          </cell>
          <cell r="W62">
            <v>0</v>
          </cell>
          <cell r="X62" t="str">
            <v>PAULA ANDREA QUINTERO LOPEZ</v>
          </cell>
          <cell r="Y62" t="str">
            <v>1 PÓLIZA</v>
          </cell>
          <cell r="Z62" t="str">
            <v>12 SEGUROS DEL ESTADO</v>
          </cell>
          <cell r="AA62" t="str">
            <v>2 CUMPLIMIENTO</v>
          </cell>
          <cell r="AB62">
            <v>44579</v>
          </cell>
          <cell r="AC62" t="str">
            <v>21-47-101016303</v>
          </cell>
          <cell r="AD62" t="str">
            <v>GRUPO DE GESTIÓN HUMANA</v>
          </cell>
          <cell r="AE62" t="str">
            <v>2 SUPERVISOR</v>
          </cell>
          <cell r="AF62" t="str">
            <v>3 CÉDULA DE CIUDADANÍA</v>
          </cell>
          <cell r="AG62">
            <v>52767503</v>
          </cell>
          <cell r="AH62" t="str">
            <v>SANDRA VIVIANA PEÑA ARIAS</v>
          </cell>
          <cell r="AI62">
            <v>330</v>
          </cell>
          <cell r="AJ62" t="str">
            <v>3 NO PACTADOS</v>
          </cell>
          <cell r="AK62">
            <v>44579</v>
          </cell>
          <cell r="AL62">
            <v>0</v>
          </cell>
          <cell r="AM62" t="str">
            <v>4 NO SE HA ADICIONADO NI EN VALOR y EN TIEMPO</v>
          </cell>
          <cell r="AN62">
            <v>0</v>
          </cell>
          <cell r="AO62">
            <v>0</v>
          </cell>
          <cell r="AP62">
            <v>0</v>
          </cell>
          <cell r="AQ62">
            <v>0</v>
          </cell>
          <cell r="AR62">
            <v>0</v>
          </cell>
          <cell r="AS62">
            <v>44579</v>
          </cell>
          <cell r="AT62">
            <v>44912</v>
          </cell>
          <cell r="AU62" t="str">
            <v>OK</v>
          </cell>
          <cell r="AV62" t="str">
            <v>2. NO</v>
          </cell>
          <cell r="AW62">
            <v>0</v>
          </cell>
          <cell r="AX62">
            <v>0</v>
          </cell>
          <cell r="AY62" t="str">
            <v>2. NO</v>
          </cell>
          <cell r="AZ62">
            <v>0</v>
          </cell>
          <cell r="BA62">
            <v>0</v>
          </cell>
          <cell r="BB62">
            <v>0</v>
          </cell>
          <cell r="BC62">
            <v>0</v>
          </cell>
          <cell r="BD62" t="str">
            <v>2022420501000060E</v>
          </cell>
          <cell r="BE62">
            <v>51480000</v>
          </cell>
          <cell r="BF62">
            <v>0</v>
          </cell>
          <cell r="BG62" t="str">
            <v>https://www.secop.gov.co/CO1BusinessLine/Tendering/BuyerWorkArea/Index?docUniqueIdentifier=CO1.BDOS.2566530</v>
          </cell>
          <cell r="BH62" t="str">
            <v>VIGENTE</v>
          </cell>
          <cell r="BI62">
            <v>0</v>
          </cell>
          <cell r="BJ62" t="str">
            <v xml:space="preserve">https://community.secop.gov.co/Public/Tendering/OpportunityDetail/Index?noticeUID=CO1.NTC.2570019&amp;isFromPublicArea=True&amp;isModal=False
</v>
          </cell>
        </row>
        <row r="63">
          <cell r="A63" t="str">
            <v>NC-CPS-061-2022</v>
          </cell>
          <cell r="B63" t="str">
            <v>2 NACIONAL</v>
          </cell>
          <cell r="C63" t="str">
            <v>CD-NC-071-2022</v>
          </cell>
          <cell r="D63">
            <v>61</v>
          </cell>
          <cell r="E63" t="str">
            <v>YURY NATALI SOTELO CRUZ</v>
          </cell>
          <cell r="F63">
            <v>44578</v>
          </cell>
          <cell r="G63" t="str">
            <v xml:space="preserve"> Prestar servicios profesionales para realizar el monitoreo a las propuestas de inversión de las fases I y II del Programa Áreas Protegidas y Diversidad Biológica cofinanciado por el Gobierno Alemán a través del KfW.</v>
          </cell>
          <cell r="H63" t="str">
            <v>2 CONTRATACIÓN DIRECTA</v>
          </cell>
          <cell r="I63" t="str">
            <v>14 PRESTACIÓN DE SERVICIOS</v>
          </cell>
          <cell r="J63" t="str">
            <v>N/A</v>
          </cell>
          <cell r="K63">
            <v>11522</v>
          </cell>
          <cell r="L63">
            <v>10322</v>
          </cell>
          <cell r="M63">
            <v>44579</v>
          </cell>
          <cell r="N63">
            <v>0</v>
          </cell>
          <cell r="O63">
            <v>5700000</v>
          </cell>
          <cell r="P63">
            <v>65360000</v>
          </cell>
          <cell r="Q63">
            <v>0</v>
          </cell>
          <cell r="R63" t="str">
            <v>1 PERSONA NATURAL</v>
          </cell>
          <cell r="S63" t="str">
            <v>3 CÉDULA DE CIUDADANÍA</v>
          </cell>
          <cell r="T63">
            <v>1032436144</v>
          </cell>
          <cell r="U63" t="str">
            <v>N-A</v>
          </cell>
          <cell r="V63" t="str">
            <v>11 NO SE DILIGENCIA INFORMACIÓN PARA ESTE FORMULARIO EN ESTE PERÍODO DE REPORTE</v>
          </cell>
          <cell r="W63">
            <v>0</v>
          </cell>
          <cell r="X63" t="str">
            <v>YURY NATALI SOTELO CRUZ</v>
          </cell>
          <cell r="Y63" t="str">
            <v>1 PÓLIZA</v>
          </cell>
          <cell r="Z63" t="str">
            <v>12 SEGUROS DEL ESTADO</v>
          </cell>
          <cell r="AA63" t="str">
            <v>2 CUMPLIMIENTO</v>
          </cell>
          <cell r="AB63">
            <v>44579</v>
          </cell>
          <cell r="AC63" t="str">
            <v>14-46-101063756</v>
          </cell>
          <cell r="AD63" t="str">
            <v>OFICINA ASESORA PLANEACIÓN</v>
          </cell>
          <cell r="AE63" t="str">
            <v>2 SUPERVISOR</v>
          </cell>
          <cell r="AF63" t="str">
            <v>3 CÉDULA DE CIUDADANÍA</v>
          </cell>
          <cell r="AG63">
            <v>52821677</v>
          </cell>
          <cell r="AH63" t="str">
            <v>ANDREA DEL PILAR MORENO HERNANDEZ</v>
          </cell>
          <cell r="AI63">
            <v>344</v>
          </cell>
          <cell r="AJ63" t="str">
            <v>3 NO PACTADOS</v>
          </cell>
          <cell r="AK63">
            <v>0</v>
          </cell>
          <cell r="AL63">
            <v>0</v>
          </cell>
          <cell r="AM63" t="str">
            <v>4 NO SE HA ADICIONADO NI EN VALOR y EN TIEMPO</v>
          </cell>
          <cell r="AN63">
            <v>0</v>
          </cell>
          <cell r="AO63">
            <v>0</v>
          </cell>
          <cell r="AP63">
            <v>0</v>
          </cell>
          <cell r="AQ63">
            <v>0</v>
          </cell>
          <cell r="AR63">
            <v>0</v>
          </cell>
          <cell r="AS63">
            <v>44579</v>
          </cell>
          <cell r="AT63">
            <v>44925</v>
          </cell>
          <cell r="AU63">
            <v>0</v>
          </cell>
          <cell r="AV63" t="str">
            <v>2. NO</v>
          </cell>
          <cell r="AW63">
            <v>0</v>
          </cell>
          <cell r="AX63">
            <v>0</v>
          </cell>
          <cell r="AY63" t="str">
            <v>2. NO</v>
          </cell>
          <cell r="AZ63">
            <v>0</v>
          </cell>
          <cell r="BA63">
            <v>0</v>
          </cell>
          <cell r="BB63">
            <v>0</v>
          </cell>
          <cell r="BC63">
            <v>0</v>
          </cell>
          <cell r="BD63" t="str">
            <v>2022420501000061E</v>
          </cell>
          <cell r="BE63">
            <v>65360000</v>
          </cell>
          <cell r="BF63">
            <v>0</v>
          </cell>
          <cell r="BG63" t="str">
            <v>https://www.secop.gov.co/CO1BusinessLine/Tendering/BuyerWorkArea/Index?docUniqueIdentifier=CO1.BDOS.2562568</v>
          </cell>
          <cell r="BH63" t="str">
            <v>VIGENTE</v>
          </cell>
          <cell r="BI63">
            <v>0</v>
          </cell>
          <cell r="BJ63" t="str">
            <v xml:space="preserve">https://community.secop.gov.co/Public/Tendering/OpportunityDetail/Index?noticeUID=CO1.NTC.2564174&amp;isFromPublicArea=True&amp;isModal=False
</v>
          </cell>
        </row>
        <row r="64">
          <cell r="A64" t="str">
            <v>NC-CPS-062-2022</v>
          </cell>
          <cell r="B64" t="str">
            <v>2 NACIONAL</v>
          </cell>
          <cell r="C64" t="str">
            <v>CD-NC-073-2022</v>
          </cell>
          <cell r="D64">
            <v>62</v>
          </cell>
          <cell r="E64" t="str">
            <v>DANIEL HUMBERTO LUCAS POVEDA</v>
          </cell>
          <cell r="F64">
            <v>44578</v>
          </cell>
          <cell r="G64" t="str">
            <v>Prestación de servicios profesionales para apoyar la gestión de la cooperación nacional no oficial, así como las donaciones y los procedimientos relacionados en Parques Nacionales Naturales de Colombia.</v>
          </cell>
          <cell r="H64" t="str">
            <v>2 CONTRATACIÓN DIRECTA</v>
          </cell>
          <cell r="I64" t="str">
            <v>14 PRESTACIÓN DE SERVICIOS</v>
          </cell>
          <cell r="J64" t="str">
            <v>N/A</v>
          </cell>
          <cell r="K64">
            <v>11922</v>
          </cell>
          <cell r="L64">
            <v>10422</v>
          </cell>
          <cell r="M64">
            <v>44579</v>
          </cell>
          <cell r="N64">
            <v>0</v>
          </cell>
          <cell r="O64">
            <v>5100000</v>
          </cell>
          <cell r="P64">
            <v>58480000</v>
          </cell>
          <cell r="Q64">
            <v>0</v>
          </cell>
          <cell r="R64" t="str">
            <v>1 PERSONA NATURAL</v>
          </cell>
          <cell r="S64" t="str">
            <v>3 CÉDULA DE CIUDADANÍA</v>
          </cell>
          <cell r="T64">
            <v>1015404310</v>
          </cell>
          <cell r="U64" t="str">
            <v>N-A</v>
          </cell>
          <cell r="V64" t="str">
            <v>11 NO SE DILIGENCIA INFORMACIÓN PARA ESTE FORMULARIO EN ESTE PERÍODO DE REPORTE</v>
          </cell>
          <cell r="W64">
            <v>0</v>
          </cell>
          <cell r="X64" t="str">
            <v>DANIEL HUMBERTO LUCAS POVEDA</v>
          </cell>
          <cell r="Y64" t="str">
            <v>1 PÓLIZA</v>
          </cell>
          <cell r="Z64" t="str">
            <v>12 SEGUROS DEL ESTADO</v>
          </cell>
          <cell r="AA64" t="str">
            <v>2 CUMPLIMIENTO</v>
          </cell>
          <cell r="AB64">
            <v>44579</v>
          </cell>
          <cell r="AC64" t="str">
            <v>11-46-101025040</v>
          </cell>
          <cell r="AD64" t="str">
            <v>OFICINA ASESORA PLANEACIÓN</v>
          </cell>
          <cell r="AE64" t="str">
            <v>2 SUPERVISOR</v>
          </cell>
          <cell r="AF64" t="str">
            <v>3 CÉDULA DE CIUDADANÍA</v>
          </cell>
          <cell r="AG64">
            <v>52821677</v>
          </cell>
          <cell r="AH64" t="str">
            <v>ANDREA DEL PILAR MORENO HERNANDEZ</v>
          </cell>
          <cell r="AI64">
            <v>344</v>
          </cell>
          <cell r="AJ64" t="str">
            <v>3 NO PACTADOS</v>
          </cell>
          <cell r="AK64">
            <v>0</v>
          </cell>
          <cell r="AL64">
            <v>0</v>
          </cell>
          <cell r="AM64" t="str">
            <v>4 NO SE HA ADICIONADO NI EN VALOR y EN TIEMPO</v>
          </cell>
          <cell r="AN64">
            <v>0</v>
          </cell>
          <cell r="AO64">
            <v>0</v>
          </cell>
          <cell r="AP64">
            <v>0</v>
          </cell>
          <cell r="AQ64">
            <v>0</v>
          </cell>
          <cell r="AR64">
            <v>0</v>
          </cell>
          <cell r="AS64">
            <v>44579</v>
          </cell>
          <cell r="AT64">
            <v>44925</v>
          </cell>
          <cell r="AU64">
            <v>0</v>
          </cell>
          <cell r="AV64" t="str">
            <v>2. NO</v>
          </cell>
          <cell r="AW64">
            <v>0</v>
          </cell>
          <cell r="AX64">
            <v>0</v>
          </cell>
          <cell r="AY64" t="str">
            <v>2. NO</v>
          </cell>
          <cell r="AZ64">
            <v>0</v>
          </cell>
          <cell r="BA64">
            <v>0</v>
          </cell>
          <cell r="BB64">
            <v>0</v>
          </cell>
          <cell r="BC64">
            <v>0</v>
          </cell>
          <cell r="BD64" t="str">
            <v>2022420501000062E</v>
          </cell>
          <cell r="BE64">
            <v>58480000</v>
          </cell>
          <cell r="BF64">
            <v>0</v>
          </cell>
          <cell r="BG64" t="str">
            <v>https://www.secop.gov.co/CO1BusinessLine/Tendering/BuyerWorkArea/Index?docUniqueIdentifier=CO1.BDOS.2562484</v>
          </cell>
          <cell r="BH64" t="str">
            <v>VIGENTE</v>
          </cell>
          <cell r="BI64">
            <v>0</v>
          </cell>
          <cell r="BJ64" t="str">
            <v>https://community.secop.gov.co/Public/Tendering/OpportunityDetail/Index?noticeUID=CO1.NTC.2563797&amp;isFromPublicArea=True&amp;isModal=False</v>
          </cell>
        </row>
        <row r="65">
          <cell r="A65" t="str">
            <v>NC-CPS-063-2022</v>
          </cell>
          <cell r="B65" t="str">
            <v>2 NACIONAL</v>
          </cell>
          <cell r="C65" t="str">
            <v>CD-NC-064-2022</v>
          </cell>
          <cell r="D65">
            <v>63</v>
          </cell>
          <cell r="E65" t="str">
            <v>MIGUEL ORLANDO BENAVIDES PENAGOS</v>
          </cell>
          <cell r="F65">
            <v>44578</v>
          </cell>
          <cell r="G65" t="str">
            <v xml:space="preserve">Prestar servicios profesionales para la Subdirección Administrativa y Financiera del Grupo de Infraestructura en el adelantamiento de los programas y proyectos que se ejecuten en Parques Nacionales Naturales de Colombia con enfoque en edificación sostenible, seguimiento y la valuación de bienes inmuebles. </v>
          </cell>
          <cell r="H65" t="str">
            <v>2 CONTRATACIÓN DIRECTA</v>
          </cell>
          <cell r="I65" t="str">
            <v>14 PRESTACIÓN DE SERVICIOS</v>
          </cell>
          <cell r="J65" t="str">
            <v>N/A</v>
          </cell>
          <cell r="K65">
            <v>8422</v>
          </cell>
          <cell r="L65">
            <v>9922</v>
          </cell>
          <cell r="M65">
            <v>44578</v>
          </cell>
          <cell r="N65">
            <v>0</v>
          </cell>
          <cell r="O65">
            <v>5100000</v>
          </cell>
          <cell r="P65">
            <v>58650000</v>
          </cell>
          <cell r="Q65">
            <v>0</v>
          </cell>
          <cell r="R65" t="str">
            <v>1 PERSONA NATURAL</v>
          </cell>
          <cell r="S65" t="str">
            <v>3 CÉDULA DE CIUDADANÍA</v>
          </cell>
          <cell r="T65">
            <v>75086969</v>
          </cell>
          <cell r="U65" t="str">
            <v>N-A</v>
          </cell>
          <cell r="V65" t="str">
            <v>11 NO SE DILIGENCIA INFORMACIÓN PARA ESTE FORMULARIO EN ESTE PERÍODO DE REPORTE</v>
          </cell>
          <cell r="W65">
            <v>0</v>
          </cell>
          <cell r="X65" t="str">
            <v>MIGUEL ORLANDO BENAVIDES PENAGOS</v>
          </cell>
          <cell r="Y65" t="str">
            <v>1 PÓLIZA</v>
          </cell>
          <cell r="Z65" t="str">
            <v>12 SEGUROS DEL ESTADO</v>
          </cell>
          <cell r="AA65" t="str">
            <v>2 CUMPLIMIENTO</v>
          </cell>
          <cell r="AB65">
            <v>44578</v>
          </cell>
          <cell r="AC65" t="str">
            <v>14-46-101063499</v>
          </cell>
          <cell r="AD65" t="str">
            <v>GRUPO DE INFRAESTRUCTURA</v>
          </cell>
          <cell r="AE65" t="str">
            <v>2 SUPERVISOR</v>
          </cell>
          <cell r="AF65" t="str">
            <v>3 CÉDULA DE CIUDADANÍA</v>
          </cell>
          <cell r="AG65">
            <v>91209676</v>
          </cell>
          <cell r="AH65" t="str">
            <v>CARLOS ALBERTO PINZÓN BARCO</v>
          </cell>
          <cell r="AI65">
            <v>345</v>
          </cell>
          <cell r="AJ65" t="str">
            <v>3 NO PACTADOS</v>
          </cell>
          <cell r="AK65">
            <v>44578</v>
          </cell>
          <cell r="AL65">
            <v>0</v>
          </cell>
          <cell r="AM65" t="str">
            <v>4 NO SE HA ADICIONADO NI EN VALOR y EN TIEMPO</v>
          </cell>
          <cell r="AN65">
            <v>0</v>
          </cell>
          <cell r="AO65">
            <v>0</v>
          </cell>
          <cell r="AP65">
            <v>0</v>
          </cell>
          <cell r="AQ65">
            <v>0</v>
          </cell>
          <cell r="AR65">
            <v>0</v>
          </cell>
          <cell r="AS65">
            <v>44578</v>
          </cell>
          <cell r="AT65">
            <v>44925</v>
          </cell>
          <cell r="AU65" t="str">
            <v>LIBERAR DIAS</v>
          </cell>
          <cell r="AV65" t="str">
            <v>2. NO</v>
          </cell>
          <cell r="AW65">
            <v>0</v>
          </cell>
          <cell r="AX65">
            <v>0</v>
          </cell>
          <cell r="AY65" t="str">
            <v>2. NO</v>
          </cell>
          <cell r="AZ65">
            <v>0</v>
          </cell>
          <cell r="BA65">
            <v>0</v>
          </cell>
          <cell r="BB65">
            <v>0</v>
          </cell>
          <cell r="BC65">
            <v>0</v>
          </cell>
          <cell r="BD65" t="str">
            <v>2022420501000063E</v>
          </cell>
          <cell r="BE65">
            <v>58650000</v>
          </cell>
          <cell r="BF65">
            <v>0</v>
          </cell>
          <cell r="BG65" t="str">
            <v>https://www.secop.gov.co/CO1BusinessLine/Tendering/BuyerWorkArea/Index?docUniqueIdentifier=CO1.BDOS.2550255</v>
          </cell>
          <cell r="BH65" t="str">
            <v>VIGENTE</v>
          </cell>
          <cell r="BI65">
            <v>0</v>
          </cell>
          <cell r="BJ65" t="str">
            <v xml:space="preserve">https://community.secop.gov.co/Public/Tendering/OpportunityDetail/Index?noticeUID=CO1.NTC.2551361&amp;isFromPublicArea=True&amp;isModal=False
</v>
          </cell>
        </row>
        <row r="66">
          <cell r="A66" t="str">
            <v>NC-CPS-064-2022</v>
          </cell>
          <cell r="B66" t="str">
            <v>2 NACIONAL</v>
          </cell>
          <cell r="C66" t="str">
            <v>CD-NC-069-2022</v>
          </cell>
          <cell r="D66">
            <v>64</v>
          </cell>
          <cell r="E66" t="str">
            <v>ANGELICA MARIA MORALES RUBIO</v>
          </cell>
          <cell r="F66">
            <v>44578</v>
          </cell>
          <cell r="G66" t="str">
            <v>Prestar servicios profesionales para la construcción e implementación de esquemas financieros, para las Áreas Protegidas de Parques Nacionales Naturales de Colombia con vocación ecoturística que sean definidas por la entidad, así como, apoyar estrategias de fortalecimiento al ecoturismo.</v>
          </cell>
          <cell r="H66" t="str">
            <v>2 CONTRATACIÓN DIRECTA</v>
          </cell>
          <cell r="I66" t="str">
            <v>14 PRESTACIÓN DE SERVICIOS</v>
          </cell>
          <cell r="J66" t="str">
            <v>N/A</v>
          </cell>
          <cell r="K66">
            <v>5822</v>
          </cell>
          <cell r="L66">
            <v>10522</v>
          </cell>
          <cell r="M66">
            <v>44579</v>
          </cell>
          <cell r="N66">
            <v>0</v>
          </cell>
          <cell r="O66">
            <v>5100000</v>
          </cell>
          <cell r="P66">
            <v>56100000</v>
          </cell>
          <cell r="Q66">
            <v>0</v>
          </cell>
          <cell r="R66" t="str">
            <v>1 PERSONA NATURAL</v>
          </cell>
          <cell r="S66" t="str">
            <v>3 CÉDULA DE CIUDADANÍA</v>
          </cell>
          <cell r="T66">
            <v>28542934</v>
          </cell>
          <cell r="U66" t="str">
            <v>N-A</v>
          </cell>
          <cell r="V66" t="str">
            <v>11 NO SE DILIGENCIA INFORMACIÓN PARA ESTE FORMULARIO EN ESTE PERÍODO DE REPORTE</v>
          </cell>
          <cell r="W66">
            <v>0</v>
          </cell>
          <cell r="X66" t="str">
            <v>ANGELICA MARIA MORALES RUBIO</v>
          </cell>
          <cell r="Y66" t="str">
            <v>1 PÓLIZA</v>
          </cell>
          <cell r="Z66" t="str">
            <v>12 SEGUROS DEL ESTADO</v>
          </cell>
          <cell r="AA66" t="str">
            <v>2 CUMPLIMIENTO</v>
          </cell>
          <cell r="AB66">
            <v>44579</v>
          </cell>
          <cell r="AC66" t="str">
            <v>14-44-101145013</v>
          </cell>
          <cell r="AD66" t="str">
            <v>SUBDIRECCIÓN DE SOSTENIBILIDAD Y NEGOCIOS AMBIENTALES</v>
          </cell>
          <cell r="AE66" t="str">
            <v>2 SUPERVISOR</v>
          </cell>
          <cell r="AF66" t="str">
            <v>3 CÉDULA DE CIUDADANÍA</v>
          </cell>
          <cell r="AG66">
            <v>80857647</v>
          </cell>
          <cell r="AH66" t="str">
            <v>LUIS ALBERTO BAUTISTA PEÑA</v>
          </cell>
          <cell r="AI66">
            <v>330</v>
          </cell>
          <cell r="AJ66" t="str">
            <v>3 NO PACTADOS</v>
          </cell>
          <cell r="AK66" t="str">
            <v>18/01/2022</v>
          </cell>
          <cell r="AL66">
            <v>0</v>
          </cell>
          <cell r="AM66" t="str">
            <v>4 NO SE HA ADICIONADO NI EN VALOR y EN TIEMPO</v>
          </cell>
          <cell r="AN66">
            <v>0</v>
          </cell>
          <cell r="AO66">
            <v>0</v>
          </cell>
          <cell r="AP66">
            <v>0</v>
          </cell>
          <cell r="AQ66">
            <v>0</v>
          </cell>
          <cell r="AR66">
            <v>0</v>
          </cell>
          <cell r="AS66">
            <v>44579</v>
          </cell>
          <cell r="AT66">
            <v>44912</v>
          </cell>
          <cell r="AU66" t="str">
            <v>AJUSTAR FECHA TERMINACIÓN</v>
          </cell>
          <cell r="AV66" t="str">
            <v>2. NO</v>
          </cell>
          <cell r="AW66">
            <v>0</v>
          </cell>
          <cell r="AX66">
            <v>0</v>
          </cell>
          <cell r="AY66" t="str">
            <v>2. NO</v>
          </cell>
          <cell r="AZ66">
            <v>0</v>
          </cell>
          <cell r="BA66">
            <v>0</v>
          </cell>
          <cell r="BB66">
            <v>0</v>
          </cell>
          <cell r="BC66">
            <v>0</v>
          </cell>
          <cell r="BD66" t="str">
            <v>2022420501000064E</v>
          </cell>
          <cell r="BE66">
            <v>56100000</v>
          </cell>
          <cell r="BF66">
            <v>0</v>
          </cell>
          <cell r="BG66" t="str">
            <v>https://www.secop.gov.co/CO1BusinessLine/Tendering/BuyerWorkArea/Index?docUniqueIdentifier=CO1.BDOS.2557703</v>
          </cell>
          <cell r="BH66" t="str">
            <v>VIGENTE</v>
          </cell>
          <cell r="BI66">
            <v>0</v>
          </cell>
          <cell r="BJ66" t="str">
            <v xml:space="preserve">https://community.secop.gov.co/Public/Tendering/OpportunityDetail/Index?noticeUID=CO1.NTC.2561307&amp;isFromPublicArea=True&amp;isModal=False
</v>
          </cell>
        </row>
        <row r="67">
          <cell r="A67" t="str">
            <v>NC-CPS-065-2022</v>
          </cell>
          <cell r="B67" t="str">
            <v>2 NACIONAL</v>
          </cell>
          <cell r="C67" t="str">
            <v>CD-NC-077-2022</v>
          </cell>
          <cell r="D67">
            <v>65</v>
          </cell>
          <cell r="E67" t="str">
            <v>OSCAR ALEJANDRO BARRERA GRANADOS</v>
          </cell>
          <cell r="F67">
            <v>44578</v>
          </cell>
          <cell r="G67" t="str">
            <v>Prestar los servicios profesionales para el desarrollo de las actividades relacionadas con la Dimensión de Talento Humano del Modelo Integrado de Planeación y Gestión - MIPG, para los componentes del Plan de Trabajo Anual en Seguridad y Salud en el Trabajo para la vigencia 2022, con el fin de fortalecer la gestión propia del talento humano de Parques Nacionales Naturales de Colombia.</v>
          </cell>
          <cell r="H67" t="str">
            <v>2 CONTRATACIÓN DIRECTA</v>
          </cell>
          <cell r="I67" t="str">
            <v>14 PRESTACIÓN DE SERVICIOS</v>
          </cell>
          <cell r="J67" t="str">
            <v>N/A</v>
          </cell>
          <cell r="K67">
            <v>6422</v>
          </cell>
          <cell r="L67">
            <v>10622</v>
          </cell>
          <cell r="M67">
            <v>44579</v>
          </cell>
          <cell r="N67">
            <v>0</v>
          </cell>
          <cell r="O67">
            <v>5700000</v>
          </cell>
          <cell r="P67">
            <v>62700000</v>
          </cell>
          <cell r="Q67">
            <v>0</v>
          </cell>
          <cell r="R67" t="str">
            <v>1 PERSONA NATURAL</v>
          </cell>
          <cell r="S67" t="str">
            <v>3 CÉDULA DE CIUDADANÍA</v>
          </cell>
          <cell r="T67">
            <v>80772650</v>
          </cell>
          <cell r="U67" t="str">
            <v>N-A</v>
          </cell>
          <cell r="V67" t="str">
            <v>11 NO SE DILIGENCIA INFORMACIÓN PARA ESTE FORMULARIO EN ESTE PERÍODO DE REPORTE</v>
          </cell>
          <cell r="W67">
            <v>0</v>
          </cell>
          <cell r="X67" t="str">
            <v>OSCAR ALEJANDRO BARRERA GRANADOS</v>
          </cell>
          <cell r="Y67" t="str">
            <v>1 PÓLIZA</v>
          </cell>
          <cell r="Z67" t="str">
            <v>12 SEGUROS DEL ESTADO</v>
          </cell>
          <cell r="AA67" t="str">
            <v>2 CUMPLIMIENTO</v>
          </cell>
          <cell r="AB67">
            <v>44579</v>
          </cell>
          <cell r="AC67" t="str">
            <v>21-46-101037503</v>
          </cell>
          <cell r="AD67" t="str">
            <v>GRUPO DE GESTIÓN HUMANA</v>
          </cell>
          <cell r="AE67" t="str">
            <v>2 SUPERVISOR</v>
          </cell>
          <cell r="AF67" t="str">
            <v>3 CÉDULA DE CIUDADANÍA</v>
          </cell>
          <cell r="AG67">
            <v>52767503</v>
          </cell>
          <cell r="AH67" t="str">
            <v>SANDRA VIVIANA PEÑA ARIAS</v>
          </cell>
          <cell r="AI67">
            <v>330</v>
          </cell>
          <cell r="AJ67" t="str">
            <v>3 NO PACTADOS</v>
          </cell>
          <cell r="AK67" t="str">
            <v>18/01/2022</v>
          </cell>
          <cell r="AL67">
            <v>0</v>
          </cell>
          <cell r="AM67" t="str">
            <v>4 NO SE HA ADICIONADO NI EN VALOR y EN TIEMPO</v>
          </cell>
          <cell r="AN67">
            <v>0</v>
          </cell>
          <cell r="AO67">
            <v>0</v>
          </cell>
          <cell r="AP67">
            <v>0</v>
          </cell>
          <cell r="AQ67">
            <v>0</v>
          </cell>
          <cell r="AR67">
            <v>0</v>
          </cell>
          <cell r="AS67">
            <v>44579</v>
          </cell>
          <cell r="AT67">
            <v>44912</v>
          </cell>
          <cell r="AU67" t="str">
            <v>OK</v>
          </cell>
          <cell r="AV67" t="str">
            <v>2. NO</v>
          </cell>
          <cell r="AW67">
            <v>0</v>
          </cell>
          <cell r="AX67">
            <v>0</v>
          </cell>
          <cell r="AY67" t="str">
            <v>2. NO</v>
          </cell>
          <cell r="AZ67">
            <v>0</v>
          </cell>
          <cell r="BA67">
            <v>0</v>
          </cell>
          <cell r="BB67">
            <v>0</v>
          </cell>
          <cell r="BC67">
            <v>0</v>
          </cell>
          <cell r="BD67" t="str">
            <v>2022420501000065E</v>
          </cell>
          <cell r="BE67">
            <v>62700000</v>
          </cell>
          <cell r="BF67">
            <v>0</v>
          </cell>
          <cell r="BG67" t="str">
            <v>https://www.secop.gov.co/CO1BusinessLine/Tendering/BuyerWorkArea/Index?docUniqueIdentifier=CO1.BDOS.2566853</v>
          </cell>
          <cell r="BH67" t="str">
            <v>VIGENTE</v>
          </cell>
          <cell r="BI67">
            <v>0</v>
          </cell>
          <cell r="BJ67" t="str">
            <v>https://community.secop.gov.co/Public/Tendering/OpportunityDetail/Index?noticeUID=CO1.NTC.2569950&amp;isFromPublicArea=True&amp;isModal=False</v>
          </cell>
        </row>
        <row r="68">
          <cell r="A68" t="str">
            <v>NC-CPS-066-2022</v>
          </cell>
          <cell r="B68" t="str">
            <v>2 NACIONAL</v>
          </cell>
          <cell r="C68" t="str">
            <v>CD-NC-082-2022</v>
          </cell>
          <cell r="D68">
            <v>66</v>
          </cell>
          <cell r="E68" t="str">
            <v>FABIAN ENRIQUE CASTRO VARGAS</v>
          </cell>
          <cell r="F68">
            <v>44578</v>
          </cell>
          <cell r="G68" t="str">
            <v>Prestar servicios profesionales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la Entidad y el seguimiento y control de los planes de mejoramiento de las metas relacionadas con el tema de gestión documental y gestión de calidad.</v>
          </cell>
          <cell r="H68" t="str">
            <v>2 CONTRATACIÓN DIRECTA</v>
          </cell>
          <cell r="I68" t="str">
            <v>14 PRESTACIÓN DE SERVICIOS</v>
          </cell>
          <cell r="J68" t="str">
            <v>N/A</v>
          </cell>
          <cell r="K68">
            <v>9722</v>
          </cell>
          <cell r="L68">
            <v>10722</v>
          </cell>
          <cell r="M68">
            <v>44579</v>
          </cell>
          <cell r="N68">
            <v>0</v>
          </cell>
          <cell r="O68">
            <v>4680000</v>
          </cell>
          <cell r="P68">
            <v>52728000</v>
          </cell>
          <cell r="Q68">
            <v>0</v>
          </cell>
          <cell r="R68" t="str">
            <v>1 PERSONA NATURAL</v>
          </cell>
          <cell r="S68" t="str">
            <v>3 CÉDULA DE CIUDADANÍA</v>
          </cell>
          <cell r="T68">
            <v>79806408</v>
          </cell>
          <cell r="U68" t="str">
            <v>N-A</v>
          </cell>
          <cell r="V68" t="str">
            <v>11 NO SE DILIGENCIA INFORMACIÓN PARA ESTE FORMULARIO EN ESTE PERÍODO DE REPORTE</v>
          </cell>
          <cell r="W68">
            <v>0</v>
          </cell>
          <cell r="X68" t="str">
            <v>FABIAN ENRIQUE CASTRO VARGAS</v>
          </cell>
          <cell r="Y68" t="str">
            <v>1 PÓLIZA</v>
          </cell>
          <cell r="Z68" t="str">
            <v>12 SEGUROS DEL ESTADO</v>
          </cell>
          <cell r="AA68" t="str">
            <v>2 CUMPLIMIENTO</v>
          </cell>
          <cell r="AB68">
            <v>44579</v>
          </cell>
          <cell r="AC68" t="str">
            <v>21-46-101037784</v>
          </cell>
          <cell r="AD68" t="str">
            <v>GRUPO DE PROCESOS CORPORATIVOS</v>
          </cell>
          <cell r="AE68" t="str">
            <v>2 SUPERVISOR</v>
          </cell>
          <cell r="AF68" t="str">
            <v>3 CÉDULA DE CIUDADANÍA</v>
          </cell>
          <cell r="AG68">
            <v>3033010</v>
          </cell>
          <cell r="AH68" t="str">
            <v>ORLANDO LEÓN VERGARA</v>
          </cell>
          <cell r="AI68">
            <v>338</v>
          </cell>
          <cell r="AJ68" t="str">
            <v>3 NO PACTADOS</v>
          </cell>
          <cell r="AK68" t="str">
            <v>18/01/2022</v>
          </cell>
          <cell r="AL68">
            <v>0</v>
          </cell>
          <cell r="AM68" t="str">
            <v>4 NO SE HA ADICIONADO NI EN VALOR y EN TIEMPO</v>
          </cell>
          <cell r="AN68">
            <v>0</v>
          </cell>
          <cell r="AO68">
            <v>0</v>
          </cell>
          <cell r="AP68">
            <v>0</v>
          </cell>
          <cell r="AQ68">
            <v>0</v>
          </cell>
          <cell r="AR68">
            <v>0</v>
          </cell>
          <cell r="AS68">
            <v>44579</v>
          </cell>
          <cell r="AT68">
            <v>44920</v>
          </cell>
          <cell r="AU68" t="str">
            <v>OK</v>
          </cell>
          <cell r="AV68" t="str">
            <v>2. NO</v>
          </cell>
          <cell r="AW68">
            <v>0</v>
          </cell>
          <cell r="AX68">
            <v>0</v>
          </cell>
          <cell r="AY68" t="str">
            <v>2. NO</v>
          </cell>
          <cell r="AZ68">
            <v>0</v>
          </cell>
          <cell r="BA68">
            <v>0</v>
          </cell>
          <cell r="BB68">
            <v>0</v>
          </cell>
          <cell r="BC68">
            <v>0</v>
          </cell>
          <cell r="BD68" t="str">
            <v>2022420501000066E</v>
          </cell>
          <cell r="BE68">
            <v>52728000</v>
          </cell>
          <cell r="BF68">
            <v>0</v>
          </cell>
          <cell r="BG68" t="str">
            <v>https://www.secop.gov.co/CO1BusinessLine/Tendering/BuyerWorkArea/Index?docUniqueIdentifier=CO1.BDOS.2569980</v>
          </cell>
          <cell r="BH68" t="str">
            <v>VIGENTE</v>
          </cell>
          <cell r="BI68">
            <v>0</v>
          </cell>
          <cell r="BJ68" t="str">
            <v xml:space="preserve">https://community.secop.gov.co/Public/Tendering/OpportunityDetail/Index?noticeUID=CO1.NTC.2577001&amp;isFromPublicArea=True&amp;isModal=False
</v>
          </cell>
        </row>
        <row r="69">
          <cell r="A69" t="str">
            <v>NC-CPS-067-2022</v>
          </cell>
          <cell r="B69" t="str">
            <v>2 NACIONAL</v>
          </cell>
          <cell r="C69" t="str">
            <v>CD-NC-097-2022</v>
          </cell>
          <cell r="D69">
            <v>67</v>
          </cell>
          <cell r="E69" t="str">
            <v>FERNANDO BOLIVAR BUITRAGO</v>
          </cell>
          <cell r="F69">
            <v>44579</v>
          </cell>
          <cell r="G69" t="str">
            <v>Prestación de servicios profesionales especializados en seguridad informatica, con el objetivo de desarrollar y mantener el componente de seguridad de la información, asi como liderar el esquema de infraestrucutura fisica y virtual con el que cuenta la entidad</v>
          </cell>
          <cell r="H69" t="str">
            <v>2 CONTRATACIÓN DIRECTA</v>
          </cell>
          <cell r="I69" t="str">
            <v>14 PRESTACIÓN DE SERVICIOS</v>
          </cell>
          <cell r="J69" t="str">
            <v>N/A</v>
          </cell>
          <cell r="K69">
            <v>4022</v>
          </cell>
          <cell r="L69">
            <v>10822</v>
          </cell>
          <cell r="M69">
            <v>44579</v>
          </cell>
          <cell r="N69">
            <v>0</v>
          </cell>
          <cell r="O69">
            <v>8973000</v>
          </cell>
          <cell r="P69">
            <v>102292200</v>
          </cell>
          <cell r="Q69">
            <v>0</v>
          </cell>
          <cell r="R69" t="str">
            <v>1 PERSONA NATURAL</v>
          </cell>
          <cell r="S69" t="str">
            <v>3 CÉDULA DE CIUDADANÍA</v>
          </cell>
          <cell r="T69">
            <v>82392676</v>
          </cell>
          <cell r="U69" t="str">
            <v>N-A</v>
          </cell>
          <cell r="V69" t="str">
            <v>11 NO SE DILIGENCIA INFORMACIÓN PARA ESTE FORMULARIO EN ESTE PERÍODO DE REPORTE</v>
          </cell>
          <cell r="W69">
            <v>0</v>
          </cell>
          <cell r="X69" t="str">
            <v>FERNANDO BOLIVAR BUITRAGO</v>
          </cell>
          <cell r="Y69" t="str">
            <v>1 PÓLIZA</v>
          </cell>
          <cell r="Z69" t="str">
            <v>12 SEGUROS DEL ESTADO</v>
          </cell>
          <cell r="AA69" t="str">
            <v>2 CUMPLIMIENTO</v>
          </cell>
          <cell r="AB69">
            <v>44579</v>
          </cell>
          <cell r="AC69" t="str">
            <v>36-47-101001050</v>
          </cell>
          <cell r="AD69" t="str">
            <v>Grupo de Tecnologías de la Información y Comunicaciones</v>
          </cell>
          <cell r="AE69" t="str">
            <v>2 SUPERVISOR</v>
          </cell>
          <cell r="AF69" t="str">
            <v>3 CÉDULA DE CIUDADANÍA</v>
          </cell>
          <cell r="AG69">
            <v>79245176</v>
          </cell>
          <cell r="AH69" t="str">
            <v>CARLOS ARTURAO SAENZ BARON</v>
          </cell>
          <cell r="AI69">
            <v>342</v>
          </cell>
          <cell r="AJ69" t="str">
            <v>3 NO PACTADOS</v>
          </cell>
          <cell r="AK69" t="str">
            <v>19/01/2022</v>
          </cell>
          <cell r="AL69">
            <v>0</v>
          </cell>
          <cell r="AM69" t="str">
            <v>4 NO SE HA ADICIONADO NI EN VALOR y EN TIEMPO</v>
          </cell>
          <cell r="AN69">
            <v>0</v>
          </cell>
          <cell r="AO69">
            <v>0</v>
          </cell>
          <cell r="AP69">
            <v>0</v>
          </cell>
          <cell r="AQ69">
            <v>0</v>
          </cell>
          <cell r="AR69">
            <v>0</v>
          </cell>
          <cell r="AS69">
            <v>44580</v>
          </cell>
          <cell r="AT69">
            <v>44925</v>
          </cell>
          <cell r="AU69" t="str">
            <v>OK</v>
          </cell>
          <cell r="AV69" t="str">
            <v>2. NO</v>
          </cell>
          <cell r="AW69">
            <v>0</v>
          </cell>
          <cell r="AX69">
            <v>0</v>
          </cell>
          <cell r="AY69" t="str">
            <v>2. NO</v>
          </cell>
          <cell r="AZ69">
            <v>0</v>
          </cell>
          <cell r="BA69">
            <v>0</v>
          </cell>
          <cell r="BB69">
            <v>0</v>
          </cell>
          <cell r="BC69">
            <v>0</v>
          </cell>
          <cell r="BD69" t="str">
            <v>2022420501000067E</v>
          </cell>
          <cell r="BE69">
            <v>102292200</v>
          </cell>
          <cell r="BF69">
            <v>0</v>
          </cell>
          <cell r="BG69" t="str">
            <v>https://www.secop.gov.co/CO1BusinessLine/Tendering/BuyerWorkArea/Index?docUniqueIdentifier=CO1.BDOS.2587155</v>
          </cell>
          <cell r="BH69" t="str">
            <v>VIGENTE</v>
          </cell>
          <cell r="BI69">
            <v>0</v>
          </cell>
          <cell r="BJ69" t="str">
            <v xml:space="preserve">https://community.secop.gov.co/Public/Tendering/OpportunityDetail/Index?noticeUID=CO1.NTC.2588504&amp;isFromPublicArea=True&amp;isModal=False
</v>
          </cell>
        </row>
        <row r="70">
          <cell r="A70" t="str">
            <v>NC-CPS-068-2022</v>
          </cell>
          <cell r="B70" t="str">
            <v>2 NACIONAL</v>
          </cell>
          <cell r="C70" t="str">
            <v>CD-NC-093-2022</v>
          </cell>
          <cell r="D70">
            <v>68</v>
          </cell>
          <cell r="E70" t="str">
            <v>KAREN YADIRA CASALLAS ROJAS</v>
          </cell>
          <cell r="F70">
            <v>44579</v>
          </cell>
          <cell r="G70" t="str">
            <v>Prestar servicios Técnicos y de apoyo a la gestión del Grupo de Procesos Corporativos, así como la consolidación del plan anual de adquisiciones y la ejecución del plan de compras y la actualización de matrices de seguimiento al consumo de servicios públicos de las Direcciones Territorial y sus Áreas Protegidas, en la entrada y salida de elementos del Nivel Central.</v>
          </cell>
          <cell r="H70" t="str">
            <v>2 CONTRATACIÓN DIRECTA</v>
          </cell>
          <cell r="I70" t="str">
            <v>14 PRESTACIÓN DE SERVICIOS</v>
          </cell>
          <cell r="J70" t="str">
            <v>N/A</v>
          </cell>
          <cell r="K70">
            <v>14010</v>
          </cell>
          <cell r="L70">
            <v>10922</v>
          </cell>
          <cell r="M70">
            <v>44579</v>
          </cell>
          <cell r="N70">
            <v>0</v>
          </cell>
          <cell r="O70">
            <v>2812000</v>
          </cell>
          <cell r="P70">
            <v>31775600</v>
          </cell>
          <cell r="Q70">
            <v>0</v>
          </cell>
          <cell r="R70" t="str">
            <v>1 PERSONA NATURAL</v>
          </cell>
          <cell r="S70" t="str">
            <v>3 CÉDULA DE CIUDADANÍA</v>
          </cell>
          <cell r="T70">
            <v>1015457972</v>
          </cell>
          <cell r="U70" t="str">
            <v>N-A</v>
          </cell>
          <cell r="V70" t="str">
            <v>11 NO SE DILIGENCIA INFORMACIÓN PARA ESTE FORMULARIO EN ESTE PERÍODO DE REPORTE</v>
          </cell>
          <cell r="W70">
            <v>0</v>
          </cell>
          <cell r="X70" t="str">
            <v>KAREN YADIRA CASALLAS ROJAS</v>
          </cell>
          <cell r="Y70" t="str">
            <v>6 NO CONSTITUYÓ GARANTÍAS</v>
          </cell>
          <cell r="Z70">
            <v>0</v>
          </cell>
          <cell r="AA70" t="str">
            <v>N-A</v>
          </cell>
          <cell r="AB70" t="str">
            <v>N-A</v>
          </cell>
          <cell r="AC70" t="str">
            <v>N-A</v>
          </cell>
          <cell r="AD70" t="str">
            <v>GRUPO DE PROCESOS CORPORATIVOS</v>
          </cell>
          <cell r="AE70" t="str">
            <v>2 SUPERVISOR</v>
          </cell>
          <cell r="AF70" t="str">
            <v>3 CÉDULA DE CIUDADANÍA</v>
          </cell>
          <cell r="AG70">
            <v>3033010</v>
          </cell>
          <cell r="AH70" t="str">
            <v>ORLANDO LEÓN VERGARA</v>
          </cell>
          <cell r="AI70">
            <v>339</v>
          </cell>
          <cell r="AJ70" t="str">
            <v>3 NO PACTADOS</v>
          </cell>
          <cell r="AK70" t="str">
            <v>N-A</v>
          </cell>
          <cell r="AL70">
            <v>0</v>
          </cell>
          <cell r="AM70" t="str">
            <v>4 NO SE HA ADICIONADO NI EN VALOR y EN TIEMPO</v>
          </cell>
          <cell r="AN70">
            <v>0</v>
          </cell>
          <cell r="AO70">
            <v>0</v>
          </cell>
          <cell r="AP70">
            <v>0</v>
          </cell>
          <cell r="AQ70">
            <v>0</v>
          </cell>
          <cell r="AR70">
            <v>0</v>
          </cell>
          <cell r="AS70">
            <v>44579</v>
          </cell>
          <cell r="AT70">
            <v>44921</v>
          </cell>
          <cell r="AU70" t="str">
            <v>OK</v>
          </cell>
          <cell r="AV70" t="str">
            <v>2. NO</v>
          </cell>
          <cell r="AW70">
            <v>0</v>
          </cell>
          <cell r="AX70">
            <v>0</v>
          </cell>
          <cell r="AY70" t="str">
            <v>2. NO</v>
          </cell>
          <cell r="AZ70">
            <v>0</v>
          </cell>
          <cell r="BA70">
            <v>0</v>
          </cell>
          <cell r="BB70">
            <v>0</v>
          </cell>
          <cell r="BC70">
            <v>0</v>
          </cell>
          <cell r="BD70" t="str">
            <v>2022420501000068E</v>
          </cell>
          <cell r="BE70">
            <v>31775600</v>
          </cell>
          <cell r="BF70">
            <v>0</v>
          </cell>
          <cell r="BG70" t="str">
            <v>https://www.secop.gov.co/CO1BusinessLine/Tendering/BuyerWorkArea/Index?docUniqueIdentifier=CO1.BDOS.2581658</v>
          </cell>
          <cell r="BH70" t="str">
            <v>VIGENTE</v>
          </cell>
          <cell r="BI70">
            <v>0</v>
          </cell>
          <cell r="BJ70" t="str">
            <v xml:space="preserve">https://community.secop.gov.co/Public/Tendering/OpportunityDetail/Index?noticeUID=CO1.NTC.2588676&amp;isFromPublicArea=True&amp;isModal=False
</v>
          </cell>
        </row>
        <row r="71">
          <cell r="A71" t="str">
            <v>NC-CPS-069-2022</v>
          </cell>
          <cell r="B71" t="str">
            <v>2 NACIONAL</v>
          </cell>
          <cell r="C71" t="str">
            <v>CD-NC-033-2022</v>
          </cell>
          <cell r="D71">
            <v>69</v>
          </cell>
          <cell r="E71" t="str">
            <v>JUAN PABLO MARTINEZ BOLAÑOS</v>
          </cell>
          <cell r="F71">
            <v>44579</v>
          </cell>
          <cell r="G71" t="str">
            <v>Prestación de servicios tecnicos para el apoyo a la gestión juridica y documental, derivada de los proyectos que lidera el grupo de infraestructura de PNN.</v>
          </cell>
          <cell r="H71" t="str">
            <v>2 CONTRATACIÓN DIRECTA</v>
          </cell>
          <cell r="I71" t="str">
            <v>14 PRESTACIÓN DE SERVICIOS</v>
          </cell>
          <cell r="J71" t="str">
            <v>N/A</v>
          </cell>
          <cell r="K71">
            <v>13004</v>
          </cell>
          <cell r="L71">
            <v>11022</v>
          </cell>
          <cell r="M71">
            <v>44579</v>
          </cell>
          <cell r="N71">
            <v>0</v>
          </cell>
          <cell r="O71">
            <v>2812000</v>
          </cell>
          <cell r="P71">
            <v>32338000</v>
          </cell>
          <cell r="Q71">
            <v>0</v>
          </cell>
          <cell r="R71" t="str">
            <v>1 PERSONA NATURAL</v>
          </cell>
          <cell r="S71" t="str">
            <v>3 CÉDULA DE CIUDADANÍA</v>
          </cell>
          <cell r="T71">
            <v>1095825037</v>
          </cell>
          <cell r="U71" t="str">
            <v>N-A</v>
          </cell>
          <cell r="V71" t="str">
            <v>11 NO SE DILIGENCIA INFORMACIÓN PARA ESTE FORMULARIO EN ESTE PERÍODO DE REPORTE</v>
          </cell>
          <cell r="W71">
            <v>0</v>
          </cell>
          <cell r="X71" t="str">
            <v>JUAN PABLO MARTINEZ BOLAÑOS</v>
          </cell>
          <cell r="Y71" t="str">
            <v>6 NO CONSTITUYÓ GARANTÍAS</v>
          </cell>
          <cell r="Z71">
            <v>0</v>
          </cell>
          <cell r="AA71" t="str">
            <v>N-A</v>
          </cell>
          <cell r="AB71" t="str">
            <v>N-A</v>
          </cell>
          <cell r="AC71" t="str">
            <v>N-A</v>
          </cell>
          <cell r="AD71" t="str">
            <v>GRUPO DE INFRAESTRUCTURA</v>
          </cell>
          <cell r="AE71" t="str">
            <v>2 SUPERVISOR</v>
          </cell>
          <cell r="AF71" t="str">
            <v>3 CÉDULA DE CIUDADANÍA</v>
          </cell>
          <cell r="AG71">
            <v>91209676</v>
          </cell>
          <cell r="AH71" t="str">
            <v>CARLOS ALBERTO PINZÓN BARCO</v>
          </cell>
          <cell r="AI71">
            <v>345</v>
          </cell>
          <cell r="AJ71" t="str">
            <v>3 NO PACTADOS</v>
          </cell>
          <cell r="AK71" t="str">
            <v>N-A</v>
          </cell>
          <cell r="AL71">
            <v>0</v>
          </cell>
          <cell r="AM71" t="str">
            <v>4 NO SE HA ADICIONADO NI EN VALOR y EN TIEMPO</v>
          </cell>
          <cell r="AN71">
            <v>0</v>
          </cell>
          <cell r="AO71">
            <v>0</v>
          </cell>
          <cell r="AP71">
            <v>0</v>
          </cell>
          <cell r="AQ71">
            <v>0</v>
          </cell>
          <cell r="AR71">
            <v>0</v>
          </cell>
          <cell r="AS71">
            <v>44579</v>
          </cell>
          <cell r="AT71">
            <v>44925</v>
          </cell>
          <cell r="AU71" t="str">
            <v>LIBERAR DIAS</v>
          </cell>
          <cell r="AV71" t="str">
            <v>2. NO</v>
          </cell>
          <cell r="AW71">
            <v>0</v>
          </cell>
          <cell r="AX71">
            <v>0</v>
          </cell>
          <cell r="AY71" t="str">
            <v>2. NO</v>
          </cell>
          <cell r="AZ71">
            <v>0</v>
          </cell>
          <cell r="BA71">
            <v>0</v>
          </cell>
          <cell r="BB71">
            <v>0</v>
          </cell>
          <cell r="BC71">
            <v>0</v>
          </cell>
          <cell r="BD71" t="str">
            <v>2022420501000069E</v>
          </cell>
          <cell r="BE71">
            <v>32338000</v>
          </cell>
          <cell r="BF71">
            <v>0</v>
          </cell>
          <cell r="BG71" t="str">
            <v>https://www.secop.gov.co/CO1BusinessLine/Tendering/BuyerWorkArea/Index?docUniqueIdentifier=CO1.BDOS.2524607</v>
          </cell>
          <cell r="BH71" t="str">
            <v>VIGENTE</v>
          </cell>
          <cell r="BI71">
            <v>0</v>
          </cell>
          <cell r="BJ71" t="str">
            <v xml:space="preserve">https://community.secop.gov.co/Public/Tendering/OpportunityDetail/Index?noticeUID=CO1.NTC.2551123&amp;isFromPublicArea=True&amp;isModal=False
</v>
          </cell>
        </row>
        <row r="72">
          <cell r="A72" t="str">
            <v>NC-CPS-070-2022</v>
          </cell>
          <cell r="B72" t="str">
            <v>2 NACIONAL</v>
          </cell>
          <cell r="C72" t="str">
            <v>CD-NC-096-2022</v>
          </cell>
          <cell r="D72">
            <v>70</v>
          </cell>
          <cell r="E72" t="str">
            <v>MARIA ELENA VELASQUEZ ROBAYO</v>
          </cell>
          <cell r="F72">
            <v>44579</v>
          </cell>
          <cell r="G72" t="str">
            <v>Prestación de servicios profesionales especializados y de apoyo a la gestión para realizar la asesoría jurídica y el acompañamiento en los procesos contractuales de especial complejidad que adelante la Dirección General y la Subdirección Administrativa y Financiera.</v>
          </cell>
          <cell r="H72" t="str">
            <v>2 CONTRATACIÓN DIRECTA</v>
          </cell>
          <cell r="I72" t="str">
            <v>14 PRESTACIÓN DE SERVICIOS</v>
          </cell>
          <cell r="J72" t="str">
            <v>N/A</v>
          </cell>
          <cell r="K72">
            <v>13522</v>
          </cell>
          <cell r="L72">
            <v>11122</v>
          </cell>
          <cell r="M72">
            <v>44579</v>
          </cell>
          <cell r="N72">
            <v>0</v>
          </cell>
          <cell r="O72">
            <v>8973000</v>
          </cell>
          <cell r="P72">
            <v>102591300</v>
          </cell>
          <cell r="Q72">
            <v>0</v>
          </cell>
          <cell r="R72" t="str">
            <v>1 PERSONA NATURAL</v>
          </cell>
          <cell r="S72" t="str">
            <v>3 CÉDULA DE CIUDADANÍA</v>
          </cell>
          <cell r="T72">
            <v>38257980</v>
          </cell>
          <cell r="U72" t="str">
            <v>N-A</v>
          </cell>
          <cell r="V72" t="str">
            <v>11 NO SE DILIGENCIA INFORMACIÓN PARA ESTE FORMULARIO EN ESTE PERÍODO DE REPORTE</v>
          </cell>
          <cell r="W72">
            <v>0</v>
          </cell>
          <cell r="X72" t="str">
            <v>MARIA ELENA VELASQUEZ ROBAYO</v>
          </cell>
          <cell r="Y72" t="str">
            <v>1 PÓLIZA</v>
          </cell>
          <cell r="Z72" t="str">
            <v>12 SEGUROS DEL ESTADO</v>
          </cell>
          <cell r="AA72" t="str">
            <v>2 CUMPLIMIENTO</v>
          </cell>
          <cell r="AB72">
            <v>44579</v>
          </cell>
          <cell r="AC72" t="str">
            <v>11-46-101025012</v>
          </cell>
          <cell r="AD72" t="str">
            <v>SUBDIRECCIÓN ADMINISTRATIVA Y FINANCIERA</v>
          </cell>
          <cell r="AE72" t="str">
            <v>2 SUPERVISOR</v>
          </cell>
          <cell r="AF72" t="str">
            <v>3 CÉDULA DE CIUDADANÍA</v>
          </cell>
          <cell r="AG72">
            <v>51725551</v>
          </cell>
          <cell r="AH72" t="str">
            <v>NUBIA LUCIA WILCHES QUINTANA</v>
          </cell>
          <cell r="AI72">
            <v>343</v>
          </cell>
          <cell r="AJ72" t="str">
            <v>3 NO PACTADOS</v>
          </cell>
          <cell r="AK72" t="str">
            <v>18/01/2022</v>
          </cell>
          <cell r="AL72">
            <v>0</v>
          </cell>
          <cell r="AM72" t="str">
            <v>4 NO SE HA ADICIONADO NI EN VALOR y EN TIEMPO</v>
          </cell>
          <cell r="AN72">
            <v>0</v>
          </cell>
          <cell r="AO72">
            <v>0</v>
          </cell>
          <cell r="AP72">
            <v>0</v>
          </cell>
          <cell r="AQ72">
            <v>0</v>
          </cell>
          <cell r="AR72">
            <v>0</v>
          </cell>
          <cell r="AS72">
            <v>44579</v>
          </cell>
          <cell r="AT72">
            <v>44925</v>
          </cell>
          <cell r="AU72" t="str">
            <v>OK</v>
          </cell>
          <cell r="AV72" t="str">
            <v>2. NO</v>
          </cell>
          <cell r="AW72">
            <v>0</v>
          </cell>
          <cell r="AX72">
            <v>0</v>
          </cell>
          <cell r="AY72" t="str">
            <v>2. NO</v>
          </cell>
          <cell r="AZ72">
            <v>0</v>
          </cell>
          <cell r="BA72">
            <v>0</v>
          </cell>
          <cell r="BB72">
            <v>0</v>
          </cell>
          <cell r="BC72">
            <v>0</v>
          </cell>
          <cell r="BD72" t="str">
            <v>2022420501000070E</v>
          </cell>
          <cell r="BE72">
            <v>102591300</v>
          </cell>
          <cell r="BF72">
            <v>0</v>
          </cell>
          <cell r="BG72" t="str">
            <v>https://www.secop.gov.co/CO1BusinessLine/Tendering/BuyerWorkArea/Index?docUniqueIdentifier=CO1.BDOS.2587993</v>
          </cell>
          <cell r="BH72" t="str">
            <v>VIGENTE</v>
          </cell>
          <cell r="BI72">
            <v>0</v>
          </cell>
          <cell r="BJ72" t="str">
            <v xml:space="preserve">https://community.secop.gov.co/Public/Tendering/OpportunityDetail/Index?noticeUID=CO1.NTC.2589227&amp;isFromPublicArea=True&amp;isModal=False
</v>
          </cell>
        </row>
        <row r="73">
          <cell r="A73" t="str">
            <v>NC-CPS-071-2022</v>
          </cell>
          <cell r="B73" t="str">
            <v>2 NACIONAL</v>
          </cell>
          <cell r="C73" t="str">
            <v>CD-NC-083-2022</v>
          </cell>
          <cell r="D73">
            <v>71</v>
          </cell>
          <cell r="E73" t="str">
            <v>MIGUEL ANGEL RICO RAMIREZ</v>
          </cell>
          <cell r="F73">
            <v>44579</v>
          </cell>
          <cell r="G73" t="str">
            <v>Prestar servicios profesionales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 con el régimen de protección de base de datos personales del Grupo de Procesos Corporativos</v>
          </cell>
          <cell r="H73" t="str">
            <v>2 CONTRATACIÓN DIRECTA</v>
          </cell>
          <cell r="I73" t="str">
            <v>14 PRESTACIÓN DE SERVICIOS</v>
          </cell>
          <cell r="J73" t="str">
            <v>N/A</v>
          </cell>
          <cell r="K73">
            <v>14009</v>
          </cell>
          <cell r="L73">
            <v>12022</v>
          </cell>
          <cell r="M73">
            <v>44580</v>
          </cell>
          <cell r="N73">
            <v>0</v>
          </cell>
          <cell r="O73">
            <v>5700000</v>
          </cell>
          <cell r="P73">
            <v>64030000</v>
          </cell>
          <cell r="Q73">
            <v>0</v>
          </cell>
          <cell r="R73" t="str">
            <v>1 PERSONA NATURAL</v>
          </cell>
          <cell r="S73" t="str">
            <v>3 CÉDULA DE CIUDADANÍA</v>
          </cell>
          <cell r="T73">
            <v>1010173073</v>
          </cell>
          <cell r="U73" t="str">
            <v>N-A</v>
          </cell>
          <cell r="V73" t="str">
            <v>11 NO SE DILIGENCIA INFORMACIÓN PARA ESTE FORMULARIO EN ESTE PERÍODO DE REPORTE</v>
          </cell>
          <cell r="W73">
            <v>0</v>
          </cell>
          <cell r="X73" t="str">
            <v>MIGUEL ANGEL RICO RAMIREZ</v>
          </cell>
          <cell r="Y73" t="str">
            <v>1 PÓLIZA</v>
          </cell>
          <cell r="Z73" t="str">
            <v>12 SEGUROS DEL ESTADO</v>
          </cell>
          <cell r="AA73" t="str">
            <v>2 CUMPLIMIENTO</v>
          </cell>
          <cell r="AB73">
            <v>44581</v>
          </cell>
          <cell r="AC73" t="str">
            <v>11-46-101025312</v>
          </cell>
          <cell r="AD73" t="str">
            <v>GRUPO DE PROCESOS CORPORATIVOS</v>
          </cell>
          <cell r="AE73" t="str">
            <v>2 SUPERVISOR</v>
          </cell>
          <cell r="AF73" t="str">
            <v>3 CÉDULA DE CIUDADANÍA</v>
          </cell>
          <cell r="AG73">
            <v>3033010</v>
          </cell>
          <cell r="AH73" t="str">
            <v>ORLANDO LEÓN VERGARA</v>
          </cell>
          <cell r="AI73">
            <v>337</v>
          </cell>
          <cell r="AJ73" t="str">
            <v>3 NO PACTADOS</v>
          </cell>
          <cell r="AK73" t="str">
            <v>20/01/2022</v>
          </cell>
          <cell r="AL73">
            <v>0</v>
          </cell>
          <cell r="AM73" t="str">
            <v>4 NO SE HA ADICIONADO NI EN VALOR y EN TIEMPO</v>
          </cell>
          <cell r="AN73">
            <v>0</v>
          </cell>
          <cell r="AO73">
            <v>0</v>
          </cell>
          <cell r="AP73">
            <v>0</v>
          </cell>
          <cell r="AQ73">
            <v>0</v>
          </cell>
          <cell r="AR73">
            <v>0</v>
          </cell>
          <cell r="AS73">
            <v>44581</v>
          </cell>
          <cell r="AT73">
            <v>44921</v>
          </cell>
          <cell r="AU73" t="str">
            <v>OK</v>
          </cell>
          <cell r="AV73" t="str">
            <v>2. NO</v>
          </cell>
          <cell r="AW73">
            <v>0</v>
          </cell>
          <cell r="AX73">
            <v>0</v>
          </cell>
          <cell r="AY73" t="str">
            <v>2. NO</v>
          </cell>
          <cell r="AZ73">
            <v>0</v>
          </cell>
          <cell r="BA73">
            <v>0</v>
          </cell>
          <cell r="BB73">
            <v>0</v>
          </cell>
          <cell r="BC73">
            <v>0</v>
          </cell>
          <cell r="BD73" t="str">
            <v>2022420501000071E</v>
          </cell>
          <cell r="BE73">
            <v>64030000</v>
          </cell>
          <cell r="BF73">
            <v>0</v>
          </cell>
          <cell r="BG73" t="str">
            <v>https://www.secop.gov.co/CO1BusinessLine/Tendering/BuyerWorkArea/Index?docUniqueIdentifier=CO1.BDOS.2571421</v>
          </cell>
          <cell r="BH73" t="str">
            <v>VIGENTE</v>
          </cell>
          <cell r="BI73">
            <v>0</v>
          </cell>
          <cell r="BJ73" t="str">
            <v xml:space="preserve">https://community.secop.gov.co/Public/Tendering/OpportunityDetail/Index?noticeUID=CO1.NTC.2588537&amp;isFromPublicArea=True&amp;isModal=False
</v>
          </cell>
        </row>
        <row r="74">
          <cell r="A74" t="str">
            <v>NC-CPS-072-2022</v>
          </cell>
          <cell r="B74" t="str">
            <v>2 NACIONAL</v>
          </cell>
          <cell r="C74" t="str">
            <v>CD-NC-074-2022</v>
          </cell>
          <cell r="D74">
            <v>72</v>
          </cell>
          <cell r="E74" t="str">
            <v>MONICA ROSANIA SANDOVAL ARAQUE</v>
          </cell>
          <cell r="F74">
            <v>44579</v>
          </cell>
          <cell r="G74" t="str">
            <v>Prestar los servicios profesionales requeridos por la Oficina Asesora de Planeación de Parques Nacionales Naturales de Colombia para apoyar el mantenimiento y mejora del Sistema de Gestión Integrado, de acuerdo a las políticas y requisitos establecidos en el Modelo Integrado de Planeación y Gestión y en articulación a las Normas Técnicas Colombianas NTC en su versión vigente.</v>
          </cell>
          <cell r="H74" t="str">
            <v>2 CONTRATACIÓN DIRECTA</v>
          </cell>
          <cell r="I74" t="str">
            <v>14 PRESTACIÓN DE SERVICIOS</v>
          </cell>
          <cell r="J74" t="str">
            <v>N/A</v>
          </cell>
          <cell r="K74">
            <v>6029</v>
          </cell>
          <cell r="L74">
            <v>11222</v>
          </cell>
          <cell r="M74">
            <v>44579</v>
          </cell>
          <cell r="N74">
            <v>0</v>
          </cell>
          <cell r="O74">
            <v>7574000</v>
          </cell>
          <cell r="P74">
            <v>86596067</v>
          </cell>
          <cell r="Q74">
            <v>-0.33333334329999997</v>
          </cell>
          <cell r="R74" t="str">
            <v>1 PERSONA NATURAL</v>
          </cell>
          <cell r="S74" t="str">
            <v>3 CÉDULA DE CIUDADANÍA</v>
          </cell>
          <cell r="T74">
            <v>63546810</v>
          </cell>
          <cell r="U74" t="str">
            <v>N-A</v>
          </cell>
          <cell r="V74" t="str">
            <v>11 NO SE DILIGENCIA INFORMACIÓN PARA ESTE FORMULARIO EN ESTE PERÍODO DE REPORTE</v>
          </cell>
          <cell r="W74">
            <v>0</v>
          </cell>
          <cell r="X74" t="str">
            <v>MONICA ROSANIA SANDOVAL ARAQUE</v>
          </cell>
          <cell r="Y74" t="str">
            <v>1 PÓLIZA</v>
          </cell>
          <cell r="Z74" t="str">
            <v>12 SEGUROS DEL ESTADO</v>
          </cell>
          <cell r="AA74" t="str">
            <v>2 CUMPLIMIENTO</v>
          </cell>
          <cell r="AB74">
            <v>44579</v>
          </cell>
          <cell r="AC74" t="str">
            <v>15-46-101024280</v>
          </cell>
          <cell r="AD74" t="str">
            <v>OFICINA ASESORA PLANEACIÓN</v>
          </cell>
          <cell r="AE74" t="str">
            <v>2 SUPERVISOR</v>
          </cell>
          <cell r="AF74" t="str">
            <v>3 CÉDULA DE CIUDADANÍA</v>
          </cell>
          <cell r="AG74">
            <v>52821677</v>
          </cell>
          <cell r="AH74" t="str">
            <v>ANDREA DEL PILAR MORENO HERNANDEZ</v>
          </cell>
          <cell r="AI74">
            <v>343</v>
          </cell>
          <cell r="AJ74" t="str">
            <v>3 NO PACTADOS</v>
          </cell>
          <cell r="AK74" t="str">
            <v>18/01/2022</v>
          </cell>
          <cell r="AL74">
            <v>0</v>
          </cell>
          <cell r="AM74" t="str">
            <v>4 NO SE HA ADICIONADO NI EN VALOR y EN TIEMPO</v>
          </cell>
          <cell r="AN74">
            <v>0</v>
          </cell>
          <cell r="AO74">
            <v>0</v>
          </cell>
          <cell r="AP74">
            <v>0</v>
          </cell>
          <cell r="AQ74">
            <v>0</v>
          </cell>
          <cell r="AR74">
            <v>0</v>
          </cell>
          <cell r="AS74">
            <v>44579</v>
          </cell>
          <cell r="AT74">
            <v>44925</v>
          </cell>
          <cell r="AU74">
            <v>0</v>
          </cell>
          <cell r="AV74" t="str">
            <v>2. NO</v>
          </cell>
          <cell r="AW74">
            <v>0</v>
          </cell>
          <cell r="AX74">
            <v>0</v>
          </cell>
          <cell r="AY74" t="str">
            <v>2. NO</v>
          </cell>
          <cell r="AZ74">
            <v>0</v>
          </cell>
          <cell r="BA74">
            <v>0</v>
          </cell>
          <cell r="BB74">
            <v>0</v>
          </cell>
          <cell r="BC74">
            <v>0</v>
          </cell>
          <cell r="BD74" t="str">
            <v>2022420501000072E</v>
          </cell>
          <cell r="BE74">
            <v>86596067</v>
          </cell>
          <cell r="BF74">
            <v>0</v>
          </cell>
          <cell r="BG74" t="str">
            <v>https://www.secop.gov.co/CO1BusinessLine/Tendering/BuyerWorkArea/Index?docUniqueIdentifier=CO1.BDOS.2565431</v>
          </cell>
          <cell r="BH74" t="str">
            <v>VIGENTE</v>
          </cell>
          <cell r="BI74">
            <v>0</v>
          </cell>
          <cell r="BJ74" t="str">
            <v xml:space="preserve">https://community.secop.gov.co/Public/Tendering/OpportunityDetail/Index?noticeUID=CO1.NTC.2587859&amp;isFromPublicArea=True&amp;isModal=False
</v>
          </cell>
        </row>
        <row r="75">
          <cell r="A75" t="str">
            <v>NC-CPS-073-2022</v>
          </cell>
          <cell r="B75" t="str">
            <v>2 NACIONAL</v>
          </cell>
          <cell r="C75" t="str">
            <v>CD-NC-075-2022</v>
          </cell>
          <cell r="D75">
            <v>73</v>
          </cell>
          <cell r="E75" t="str">
            <v>CAROLINA MATEUS GUTIERREZ</v>
          </cell>
          <cell r="F75">
            <v>44579</v>
          </cell>
          <cell r="G75" t="str">
            <v>Prestación de servicios profesionales para promover y gestionar el registro de Reservas Naturales de la Sociedad Civil, en el marco del proceso de Coordinación del SINAP.</v>
          </cell>
          <cell r="H75" t="str">
            <v>2 CONTRATACIÓN DIRECTA</v>
          </cell>
          <cell r="I75" t="str">
            <v>14 PRESTACIÓN DE SERVICIOS</v>
          </cell>
          <cell r="J75" t="str">
            <v>N/A</v>
          </cell>
          <cell r="K75">
            <v>18015</v>
          </cell>
          <cell r="L75">
            <v>11322</v>
          </cell>
          <cell r="M75">
            <v>44579</v>
          </cell>
          <cell r="N75">
            <v>0</v>
          </cell>
          <cell r="O75">
            <v>5700000</v>
          </cell>
          <cell r="P75">
            <v>65360000</v>
          </cell>
          <cell r="Q75">
            <v>0</v>
          </cell>
          <cell r="R75" t="str">
            <v>1 PERSONA NATURAL</v>
          </cell>
          <cell r="S75" t="str">
            <v>3 CÉDULA DE CIUDADANÍA</v>
          </cell>
          <cell r="T75">
            <v>52487485</v>
          </cell>
          <cell r="U75" t="str">
            <v>N-A</v>
          </cell>
          <cell r="V75" t="str">
            <v>11 NO SE DILIGENCIA INFORMACIÓN PARA ESTE FORMULARIO EN ESTE PERÍODO DE REPORTE</v>
          </cell>
          <cell r="W75">
            <v>0</v>
          </cell>
          <cell r="X75" t="str">
            <v>CAROLINA MATEUS GUTIERREZ</v>
          </cell>
          <cell r="Y75" t="str">
            <v>1 PÓLIZA</v>
          </cell>
          <cell r="Z75" t="str">
            <v>12 SEGUROS DEL ESTADO</v>
          </cell>
          <cell r="AA75" t="str">
            <v>2 CUMPLIMIENTO</v>
          </cell>
          <cell r="AB75">
            <v>44579</v>
          </cell>
          <cell r="AC75" t="str">
            <v>37-46-101003771</v>
          </cell>
          <cell r="AD75" t="str">
            <v>GRUPO DE TRÁMITES Y EVALUACIÓN AMBIENTAL</v>
          </cell>
          <cell r="AE75" t="str">
            <v>2 SUPERVISOR</v>
          </cell>
          <cell r="AF75" t="str">
            <v>3 CÉDULA DE CIUDADANÍA</v>
          </cell>
          <cell r="AG75">
            <v>79690000</v>
          </cell>
          <cell r="AH75" t="str">
            <v>GUILLERMO ALBERTO SANTOS CEBALLOS</v>
          </cell>
          <cell r="AI75">
            <v>344</v>
          </cell>
          <cell r="AJ75" t="str">
            <v>3 NO PACTADOS</v>
          </cell>
          <cell r="AK75" t="str">
            <v>18/01/2022</v>
          </cell>
          <cell r="AL75">
            <v>0</v>
          </cell>
          <cell r="AM75" t="str">
            <v>4 NO SE HA ADICIONADO NI EN VALOR y EN TIEMPO</v>
          </cell>
          <cell r="AN75">
            <v>0</v>
          </cell>
          <cell r="AO75">
            <v>0</v>
          </cell>
          <cell r="AP75">
            <v>0</v>
          </cell>
          <cell r="AQ75">
            <v>0</v>
          </cell>
          <cell r="AR75">
            <v>0</v>
          </cell>
          <cell r="AS75">
            <v>44579</v>
          </cell>
          <cell r="AT75">
            <v>44925</v>
          </cell>
          <cell r="AU75" t="str">
            <v>LIBERAR DIAS</v>
          </cell>
          <cell r="AV75" t="str">
            <v>2. NO</v>
          </cell>
          <cell r="AW75">
            <v>0</v>
          </cell>
          <cell r="AX75">
            <v>0</v>
          </cell>
          <cell r="AY75" t="str">
            <v>2. NO</v>
          </cell>
          <cell r="AZ75">
            <v>0</v>
          </cell>
          <cell r="BA75">
            <v>0</v>
          </cell>
          <cell r="BB75">
            <v>0</v>
          </cell>
          <cell r="BC75">
            <v>0</v>
          </cell>
          <cell r="BD75" t="str">
            <v>2022420501000073E</v>
          </cell>
          <cell r="BE75">
            <v>65360000</v>
          </cell>
          <cell r="BF75">
            <v>0</v>
          </cell>
          <cell r="BG75" t="str">
            <v>https://www.secop.gov.co/CO1BusinessLine/Tendering/BuyerWorkArea/Index?docUniqueIdentifier=CO1.BDOS.2567257</v>
          </cell>
          <cell r="BH75" t="str">
            <v>VIGENTE</v>
          </cell>
          <cell r="BI75">
            <v>0</v>
          </cell>
          <cell r="BJ75" t="str">
            <v xml:space="preserve">https://community.secop.gov.co/Public/Tendering/OpportunityDetail/Index?noticeUID=CO1.NTC.2581361&amp;isFromPublicArea=True&amp;isModal=False
</v>
          </cell>
        </row>
        <row r="76">
          <cell r="A76" t="str">
            <v>NC-CPS-074-2022</v>
          </cell>
          <cell r="B76" t="str">
            <v>2 NACIONAL</v>
          </cell>
          <cell r="C76" t="str">
            <v>CD-NC-078-2022</v>
          </cell>
          <cell r="D76">
            <v>74</v>
          </cell>
          <cell r="E76" t="str">
            <v>DAVID MAURICIO PRIETO CASTAÑEDA</v>
          </cell>
          <cell r="F76">
            <v>44579</v>
          </cell>
          <cell r="G76" t="str">
            <v>Prestación de servicios profesionales para realizar la evaluación y el seguimiento a los trámites relacionados con la regulación del recurso hídrico y demás trámites ambientales de competencia de la Subdirección de Gestión y Manejo de Áreas Protegidas, en el marco del Proceso de Autoridad Ambiental.</v>
          </cell>
          <cell r="H76" t="str">
            <v>2 CONTRATACIÓN DIRECTA</v>
          </cell>
          <cell r="I76" t="str">
            <v>14 PRESTACIÓN DE SERVICIOS</v>
          </cell>
          <cell r="J76" t="str">
            <v>N/A</v>
          </cell>
          <cell r="K76">
            <v>18002</v>
          </cell>
          <cell r="L76">
            <v>11422</v>
          </cell>
          <cell r="M76">
            <v>44579</v>
          </cell>
          <cell r="N76">
            <v>0</v>
          </cell>
          <cell r="O76">
            <v>5700000</v>
          </cell>
          <cell r="P76">
            <v>62510000</v>
          </cell>
          <cell r="Q76">
            <v>0</v>
          </cell>
          <cell r="R76" t="str">
            <v>1 PERSONA NATURAL</v>
          </cell>
          <cell r="S76" t="str">
            <v>3 CÉDULA DE CIUDADANÍA</v>
          </cell>
          <cell r="T76">
            <v>80732924</v>
          </cell>
          <cell r="U76" t="str">
            <v>N-A</v>
          </cell>
          <cell r="V76" t="str">
            <v>11 NO SE DILIGENCIA INFORMACIÓN PARA ESTE FORMULARIO EN ESTE PERÍODO DE REPORTE</v>
          </cell>
          <cell r="W76">
            <v>0</v>
          </cell>
          <cell r="X76" t="str">
            <v>DAVID MAURICIO PRIETO CASTAÑEDA</v>
          </cell>
          <cell r="Y76" t="str">
            <v>1 PÓLIZA</v>
          </cell>
          <cell r="Z76" t="str">
            <v>12 SEGUROS DEL ESTADO</v>
          </cell>
          <cell r="AA76" t="str">
            <v>2 CUMPLIMIENTO</v>
          </cell>
          <cell r="AB76">
            <v>44579</v>
          </cell>
          <cell r="AC76" t="str">
            <v>21-46-101037856</v>
          </cell>
          <cell r="AD76" t="str">
            <v>GRUPO DE TRÁMITES Y EVALUACIÓN AMBIENTAL</v>
          </cell>
          <cell r="AE76" t="str">
            <v>2 SUPERVISOR</v>
          </cell>
          <cell r="AF76" t="str">
            <v>3 CÉDULA DE CIUDADANÍA</v>
          </cell>
          <cell r="AG76">
            <v>79690000</v>
          </cell>
          <cell r="AH76" t="str">
            <v>GUILLERMO ALBERTO SANTOS CEBALLOS</v>
          </cell>
          <cell r="AI76">
            <v>329</v>
          </cell>
          <cell r="AJ76" t="str">
            <v>3 NO PACTADOS</v>
          </cell>
          <cell r="AK76" t="str">
            <v>18/01/2022</v>
          </cell>
          <cell r="AL76">
            <v>0</v>
          </cell>
          <cell r="AM76" t="str">
            <v>4 NO SE HA ADICIONADO NI EN VALOR y EN TIEMPO</v>
          </cell>
          <cell r="AN76">
            <v>0</v>
          </cell>
          <cell r="AO76">
            <v>0</v>
          </cell>
          <cell r="AP76">
            <v>0</v>
          </cell>
          <cell r="AQ76">
            <v>0</v>
          </cell>
          <cell r="AR76">
            <v>0</v>
          </cell>
          <cell r="AS76">
            <v>44579</v>
          </cell>
          <cell r="AT76">
            <v>44911</v>
          </cell>
          <cell r="AU76" t="str">
            <v>OK</v>
          </cell>
          <cell r="AV76" t="str">
            <v>2. NO</v>
          </cell>
          <cell r="AW76">
            <v>0</v>
          </cell>
          <cell r="AX76">
            <v>0</v>
          </cell>
          <cell r="AY76" t="str">
            <v>2. NO</v>
          </cell>
          <cell r="AZ76">
            <v>0</v>
          </cell>
          <cell r="BA76">
            <v>0</v>
          </cell>
          <cell r="BB76">
            <v>0</v>
          </cell>
          <cell r="BC76">
            <v>0</v>
          </cell>
          <cell r="BD76" t="str">
            <v>2022420501000074E</v>
          </cell>
          <cell r="BE76">
            <v>62510000</v>
          </cell>
          <cell r="BF76">
            <v>0</v>
          </cell>
          <cell r="BG76" t="str">
            <v>https://www.secop.gov.co/CO1BusinessLine/Tendering/BuyerWorkArea/Index?docUniqueIdentifier=CO1.BDOS.2567732</v>
          </cell>
          <cell r="BH76" t="str">
            <v>VIGENTE</v>
          </cell>
          <cell r="BI76">
            <v>0</v>
          </cell>
          <cell r="BJ76" t="str">
            <v xml:space="preserve">https://community.secop.gov.co/Public/Tendering/OpportunityDetail/Index?noticeUID=CO1.NTC.2582030&amp;isFromPublicArea=True&amp;isModal=False
</v>
          </cell>
        </row>
        <row r="77">
          <cell r="A77" t="str">
            <v>NC-CPS-075-2022</v>
          </cell>
          <cell r="B77" t="str">
            <v>2 NACIONAL</v>
          </cell>
          <cell r="C77" t="str">
            <v>CD-NC-087-2022</v>
          </cell>
          <cell r="D77">
            <v>75</v>
          </cell>
          <cell r="E77" t="str">
            <v>PAMELA MEIRELES GUERRERO</v>
          </cell>
          <cell r="F77">
            <v>44579</v>
          </cell>
          <cell r="G77" t="str">
            <v>Prestación de servicios en el área jurídica, para apoyar la sustanciación y otras actuaciones jurídicas relacionadas con los trámites ambientales, en el marco de las competencias de Parques Nacionales Naturales.</v>
          </cell>
          <cell r="H77" t="str">
            <v>2 CONTRATACIÓN DIRECTA</v>
          </cell>
          <cell r="I77" t="str">
            <v>14 PRESTACIÓN DE SERVICIOS</v>
          </cell>
          <cell r="J77" t="str">
            <v>N/A</v>
          </cell>
          <cell r="K77">
            <v>18009</v>
          </cell>
          <cell r="L77">
            <v>11522</v>
          </cell>
          <cell r="M77">
            <v>44579</v>
          </cell>
          <cell r="N77">
            <v>0</v>
          </cell>
          <cell r="O77">
            <v>4100000</v>
          </cell>
          <cell r="P77">
            <v>44553333</v>
          </cell>
          <cell r="Q77">
            <v>0.33333332840000002</v>
          </cell>
          <cell r="R77" t="str">
            <v>1 PERSONA NATURAL</v>
          </cell>
          <cell r="S77" t="str">
            <v>3 CÉDULA DE CIUDADANÍA</v>
          </cell>
          <cell r="T77">
            <v>1085301502</v>
          </cell>
          <cell r="U77" t="str">
            <v>N-A</v>
          </cell>
          <cell r="V77" t="str">
            <v>11 NO SE DILIGENCIA INFORMACIÓN PARA ESTE FORMULARIO EN ESTE PERÍODO DE REPORTE</v>
          </cell>
          <cell r="W77">
            <v>0</v>
          </cell>
          <cell r="X77" t="str">
            <v>PAMELA MEIRELES GUERRERO</v>
          </cell>
          <cell r="Y77" t="str">
            <v>6 NO CONSTITUYÓ GARANTÍAS</v>
          </cell>
          <cell r="Z77">
            <v>0</v>
          </cell>
          <cell r="AA77" t="str">
            <v>N-A</v>
          </cell>
          <cell r="AB77" t="str">
            <v>N-A</v>
          </cell>
          <cell r="AC77" t="str">
            <v>N-A</v>
          </cell>
          <cell r="AD77" t="str">
            <v>GRUPO DE TRÁMITES Y EVALUACIÓN AMBIENTAL</v>
          </cell>
          <cell r="AE77" t="str">
            <v>2 SUPERVISOR</v>
          </cell>
          <cell r="AF77" t="str">
            <v>3 CÉDULA DE CIUDADANÍA</v>
          </cell>
          <cell r="AG77">
            <v>79690000</v>
          </cell>
          <cell r="AH77" t="str">
            <v>GUILLERMO ALBERTO SANTOS CEBALLOS</v>
          </cell>
          <cell r="AI77">
            <v>326</v>
          </cell>
          <cell r="AJ77" t="str">
            <v>3 NO PACTADOS</v>
          </cell>
          <cell r="AK77" t="str">
            <v>N-A</v>
          </cell>
          <cell r="AL77">
            <v>0</v>
          </cell>
          <cell r="AM77" t="str">
            <v>4 NO SE HA ADICIONADO NI EN VALOR y EN TIEMPO</v>
          </cell>
          <cell r="AN77">
            <v>0</v>
          </cell>
          <cell r="AO77">
            <v>0</v>
          </cell>
          <cell r="AP77">
            <v>0</v>
          </cell>
          <cell r="AQ77">
            <v>0</v>
          </cell>
          <cell r="AR77">
            <v>0</v>
          </cell>
          <cell r="AS77">
            <v>44579</v>
          </cell>
          <cell r="AT77">
            <v>44908</v>
          </cell>
          <cell r="AU77" t="str">
            <v>AJUSTAR FECHA -1</v>
          </cell>
          <cell r="AV77" t="str">
            <v>2. NO</v>
          </cell>
          <cell r="AW77">
            <v>0</v>
          </cell>
          <cell r="AX77">
            <v>0</v>
          </cell>
          <cell r="AY77" t="str">
            <v>2. NO</v>
          </cell>
          <cell r="AZ77">
            <v>0</v>
          </cell>
          <cell r="BA77">
            <v>0</v>
          </cell>
          <cell r="BB77">
            <v>0</v>
          </cell>
          <cell r="BC77">
            <v>0</v>
          </cell>
          <cell r="BD77" t="str">
            <v>2022420501000075E</v>
          </cell>
          <cell r="BE77">
            <v>44553333</v>
          </cell>
          <cell r="BF77">
            <v>0</v>
          </cell>
          <cell r="BG77" t="str">
            <v>https://www.secop.gov.co/CO1BusinessLine/Tendering/BuyerWorkArea/Index?docUniqueIdentifier=CO1.BDOS.2579865</v>
          </cell>
          <cell r="BH77" t="str">
            <v>VIGENTE</v>
          </cell>
          <cell r="BI77">
            <v>0</v>
          </cell>
          <cell r="BJ77" t="str">
            <v xml:space="preserve">https://community.secop.gov.co/Public/Tendering/OpportunityDetail/Index?noticeUID=CO1.NTC.2583907&amp;isFromPublicArea=True&amp;isModal=False
</v>
          </cell>
        </row>
        <row r="78">
          <cell r="A78" t="str">
            <v>NC-CPS-076-2022</v>
          </cell>
          <cell r="B78" t="str">
            <v>2 NACIONAL</v>
          </cell>
          <cell r="C78" t="str">
            <v>CD-NC-079-2022</v>
          </cell>
          <cell r="D78">
            <v>76</v>
          </cell>
          <cell r="E78" t="str">
            <v>MARIA FERNANDA LOSADA VILLARREA</v>
          </cell>
          <cell r="F78">
            <v>44579</v>
          </cell>
          <cell r="G78" t="str">
            <v xml:space="preserve"> Prestación de servicios jurídicos, para impulsar el trámite de solicitudes de permisos, concesiones y autorizaciones ambientales, en el marco del Proceso de Autoridad Ambiental.</v>
          </cell>
          <cell r="H78" t="str">
            <v>2 CONTRATACIÓN DIRECTA</v>
          </cell>
          <cell r="I78" t="str">
            <v>14 PRESTACIÓN DE SERVICIOS</v>
          </cell>
          <cell r="J78" t="str">
            <v>N/A</v>
          </cell>
          <cell r="K78">
            <v>18001</v>
          </cell>
          <cell r="L78">
            <v>11722</v>
          </cell>
          <cell r="M78">
            <v>44580</v>
          </cell>
          <cell r="N78">
            <v>0</v>
          </cell>
          <cell r="O78">
            <v>5100000</v>
          </cell>
          <cell r="P78">
            <v>55930000</v>
          </cell>
          <cell r="Q78">
            <v>0</v>
          </cell>
          <cell r="R78" t="str">
            <v>1 PERSONA NATURAL</v>
          </cell>
          <cell r="S78" t="str">
            <v>3 CÉDULA DE CIUDADANÍA</v>
          </cell>
          <cell r="T78">
            <v>1016006974</v>
          </cell>
          <cell r="U78" t="str">
            <v>N-A</v>
          </cell>
          <cell r="V78" t="str">
            <v>11 NO SE DILIGENCIA INFORMACIÓN PARA ESTE FORMULARIO EN ESTE PERÍODO DE REPORTE</v>
          </cell>
          <cell r="W78">
            <v>0</v>
          </cell>
          <cell r="X78" t="str">
            <v>MARIA FERNANDA LOSADA VILLARREA</v>
          </cell>
          <cell r="Y78" t="str">
            <v>1 PÓLIZA</v>
          </cell>
          <cell r="Z78" t="str">
            <v>12 SEGUROS DEL ESTADO</v>
          </cell>
          <cell r="AA78" t="str">
            <v>2 CUMPLIMIENTO</v>
          </cell>
          <cell r="AB78">
            <v>44579</v>
          </cell>
          <cell r="AC78" t="str">
            <v>21-46-101037983</v>
          </cell>
          <cell r="AD78" t="str">
            <v>GRUPO DE TRÁMITES Y EVALUACIÓN AMBIENTAL</v>
          </cell>
          <cell r="AE78" t="str">
            <v>2 SUPERVISOR</v>
          </cell>
          <cell r="AF78" t="str">
            <v>3 CÉDULA DE CIUDADANÍA</v>
          </cell>
          <cell r="AG78">
            <v>79690000</v>
          </cell>
          <cell r="AH78" t="str">
            <v>GUILLERMO ALBERTO SANTOS CEBALLOS</v>
          </cell>
          <cell r="AI78">
            <v>329</v>
          </cell>
          <cell r="AJ78" t="str">
            <v>3 NO PACTADOS</v>
          </cell>
          <cell r="AK78" t="str">
            <v>19/01/2022</v>
          </cell>
          <cell r="AL78">
            <v>0</v>
          </cell>
          <cell r="AM78" t="str">
            <v>4 NO SE HA ADICIONADO NI EN VALOR y EN TIEMPO</v>
          </cell>
          <cell r="AN78">
            <v>0</v>
          </cell>
          <cell r="AO78">
            <v>0</v>
          </cell>
          <cell r="AP78">
            <v>0</v>
          </cell>
          <cell r="AQ78">
            <v>0</v>
          </cell>
          <cell r="AR78">
            <v>0</v>
          </cell>
          <cell r="AS78">
            <v>44580</v>
          </cell>
          <cell r="AT78">
            <v>44912</v>
          </cell>
          <cell r="AU78" t="str">
            <v>AJUSTAR FECHA +1</v>
          </cell>
          <cell r="AV78" t="str">
            <v>2. NO</v>
          </cell>
          <cell r="AW78">
            <v>0</v>
          </cell>
          <cell r="AX78">
            <v>0</v>
          </cell>
          <cell r="AY78" t="str">
            <v>2. NO</v>
          </cell>
          <cell r="AZ78">
            <v>0</v>
          </cell>
          <cell r="BA78">
            <v>0</v>
          </cell>
          <cell r="BB78">
            <v>0</v>
          </cell>
          <cell r="BC78">
            <v>0</v>
          </cell>
          <cell r="BD78" t="str">
            <v>2022420501000076E</v>
          </cell>
          <cell r="BE78">
            <v>55930000</v>
          </cell>
          <cell r="BF78">
            <v>0</v>
          </cell>
          <cell r="BG78" t="str">
            <v>https://www.secop.gov.co/CO1BusinessLine/Tendering/BuyerWorkArea/Index?docUniqueIdentifier=CO1.BDOS.2569835</v>
          </cell>
          <cell r="BH78" t="str">
            <v>VIGENTE</v>
          </cell>
          <cell r="BI78">
            <v>0</v>
          </cell>
          <cell r="BJ78" t="str">
            <v xml:space="preserve">https://community.secop.gov.co/Public/Tendering/OpportunityDetail/Index?noticeUID=CO1.NTC.2582192&amp;isFromPublicArea=True&amp;isModal=False
</v>
          </cell>
        </row>
        <row r="79">
          <cell r="A79" t="str">
            <v>NC-CPS-077-2022</v>
          </cell>
          <cell r="B79" t="str">
            <v>2 NACIONAL</v>
          </cell>
          <cell r="C79" t="str">
            <v>CD-NC-095-2022</v>
          </cell>
          <cell r="D79">
            <v>77</v>
          </cell>
          <cell r="E79" t="str">
            <v>YURY MERCEDES ARENAS RINCON</v>
          </cell>
          <cell r="F79">
            <v>44579</v>
          </cell>
          <cell r="G79" t="str">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ell>
          <cell r="H79" t="str">
            <v>2 CONTRATACIÓN DIRECTA</v>
          </cell>
          <cell r="I79" t="str">
            <v>14 PRESTACIÓN DE SERVICIOS</v>
          </cell>
          <cell r="J79" t="str">
            <v>N/A</v>
          </cell>
          <cell r="K79">
            <v>7000</v>
          </cell>
          <cell r="L79">
            <v>11822</v>
          </cell>
          <cell r="M79">
            <v>44580</v>
          </cell>
          <cell r="N79">
            <v>0</v>
          </cell>
          <cell r="O79">
            <v>5700000</v>
          </cell>
          <cell r="P79">
            <v>62700000</v>
          </cell>
          <cell r="Q79">
            <v>0</v>
          </cell>
          <cell r="R79" t="str">
            <v>1 PERSONA NATURAL</v>
          </cell>
          <cell r="S79" t="str">
            <v>3 CÉDULA DE CIUDADANÍA</v>
          </cell>
          <cell r="T79">
            <v>53154411</v>
          </cell>
          <cell r="U79" t="str">
            <v>N-A</v>
          </cell>
          <cell r="V79" t="str">
            <v>11 NO SE DILIGENCIA INFORMACIÓN PARA ESTE FORMULARIO EN ESTE PERÍODO DE REPORTE</v>
          </cell>
          <cell r="W79">
            <v>0</v>
          </cell>
          <cell r="X79" t="str">
            <v>YURY MERCEDES ARENAS RINCON</v>
          </cell>
          <cell r="Y79" t="str">
            <v>1 PÓLIZA</v>
          </cell>
          <cell r="Z79" t="str">
            <v>12 SEGUROS DEL ESTADO</v>
          </cell>
          <cell r="AA79" t="str">
            <v>2 CUMPLIMIENTO</v>
          </cell>
          <cell r="AB79">
            <v>44580</v>
          </cell>
          <cell r="AC79" t="str">
            <v>14-44-101145270</v>
          </cell>
          <cell r="AD79" t="str">
            <v>OFICINA DE CONTROL DISCIPLINARIO INTERNO</v>
          </cell>
          <cell r="AE79" t="str">
            <v>2 SUPERVISOR</v>
          </cell>
          <cell r="AF79" t="str">
            <v>3 CÉDULA DE CIUDADANÍA</v>
          </cell>
          <cell r="AG79">
            <v>51715044</v>
          </cell>
          <cell r="AH79" t="str">
            <v>MARIA DEL PILAR RODRÍGUEZ MATEUS</v>
          </cell>
          <cell r="AI79">
            <v>330</v>
          </cell>
          <cell r="AJ79" t="str">
            <v>3 NO PACTADOS</v>
          </cell>
          <cell r="AK79" t="str">
            <v>19/01/2022</v>
          </cell>
          <cell r="AL79">
            <v>0</v>
          </cell>
          <cell r="AM79" t="str">
            <v>4 NO SE HA ADICIONADO NI EN VALOR y EN TIEMPO</v>
          </cell>
          <cell r="AN79">
            <v>0</v>
          </cell>
          <cell r="AO79">
            <v>0</v>
          </cell>
          <cell r="AP79">
            <v>0</v>
          </cell>
          <cell r="AQ79">
            <v>0</v>
          </cell>
          <cell r="AR79">
            <v>0</v>
          </cell>
          <cell r="AS79">
            <v>44580</v>
          </cell>
          <cell r="AT79">
            <v>44912</v>
          </cell>
          <cell r="AU79">
            <v>0</v>
          </cell>
          <cell r="AV79" t="str">
            <v>2. NO</v>
          </cell>
          <cell r="AW79">
            <v>0</v>
          </cell>
          <cell r="AX79">
            <v>0</v>
          </cell>
          <cell r="AY79" t="str">
            <v>2. NO</v>
          </cell>
          <cell r="AZ79">
            <v>0</v>
          </cell>
          <cell r="BA79">
            <v>0</v>
          </cell>
          <cell r="BB79">
            <v>0</v>
          </cell>
          <cell r="BC79">
            <v>0</v>
          </cell>
          <cell r="BD79" t="str">
            <v>2022420501000077E</v>
          </cell>
          <cell r="BE79">
            <v>62700000</v>
          </cell>
          <cell r="BF79">
            <v>0</v>
          </cell>
          <cell r="BG79" t="str">
            <v>https://www.secop.gov.co/CO1BusinessLine/Tendering/BuyerWorkArea/Index?docUniqueIdentifier=CO1.BDOS.2583226</v>
          </cell>
          <cell r="BH79" t="str">
            <v>VIGENTE</v>
          </cell>
          <cell r="BI79">
            <v>0</v>
          </cell>
          <cell r="BJ79" t="str">
            <v xml:space="preserve">https://community.secop.gov.co/Public/Tendering/OpportunityDetail/Index?noticeUID=CO1.NTC.2584907&amp;isFromPublicArea=True&amp;isModal=False
</v>
          </cell>
        </row>
        <row r="80">
          <cell r="A80" t="str">
            <v>NC-CPS-078-2022</v>
          </cell>
          <cell r="B80" t="str">
            <v>2 NACIONAL</v>
          </cell>
          <cell r="C80" t="str">
            <v>CD-NC-092-2022</v>
          </cell>
          <cell r="D80">
            <v>78</v>
          </cell>
          <cell r="E80" t="str">
            <v>LILIANA PATRICIA SIERRA MOYA</v>
          </cell>
          <cell r="F80">
            <v>44579</v>
          </cell>
          <cell r="G80" t="str">
            <v>Prestar servicios profesionales para el desarrollo del componente financiero y la estructuración de proyectos y mecanismos financieros, que fortalezcan la gestión en las áreas del Sistema de Parques Nacionales Naturales de Colombia con vocación ecoturística y las demás que sean requeridas por la Entidad.</v>
          </cell>
          <cell r="H80" t="str">
            <v>2 CONTRATACIÓN DIRECTA</v>
          </cell>
          <cell r="I80" t="str">
            <v>14 PRESTACIÓN DE SERVICIOS</v>
          </cell>
          <cell r="J80" t="str">
            <v>N/A</v>
          </cell>
          <cell r="K80">
            <v>20001</v>
          </cell>
          <cell r="L80">
            <v>13922</v>
          </cell>
          <cell r="M80" t="str">
            <v>20/01/2022</v>
          </cell>
          <cell r="N80">
            <v>0</v>
          </cell>
          <cell r="O80">
            <v>8973000</v>
          </cell>
          <cell r="P80">
            <v>98703000</v>
          </cell>
          <cell r="Q80">
            <v>0</v>
          </cell>
          <cell r="R80" t="str">
            <v>1 PERSONA NATURAL</v>
          </cell>
          <cell r="S80" t="str">
            <v>3 CÉDULA DE CIUDADANÍA</v>
          </cell>
          <cell r="T80">
            <v>52453791</v>
          </cell>
          <cell r="U80" t="str">
            <v>N-A</v>
          </cell>
          <cell r="V80" t="str">
            <v>11 NO SE DILIGENCIA INFORMACIÓN PARA ESTE FORMULARIO EN ESTE PERÍODO DE REPORTE</v>
          </cell>
          <cell r="W80">
            <v>0</v>
          </cell>
          <cell r="X80" t="str">
            <v>LILIANA PATRICIA SIERRA MOYA</v>
          </cell>
          <cell r="Y80" t="str">
            <v>1 PÓLIZA</v>
          </cell>
          <cell r="Z80" t="str">
            <v>12 SEGUROS DEL ESTADO</v>
          </cell>
          <cell r="AA80" t="str">
            <v>2 CUMPLIMIENTO</v>
          </cell>
          <cell r="AB80">
            <v>44586</v>
          </cell>
          <cell r="AC80" t="str">
            <v>21-46-101041683</v>
          </cell>
          <cell r="AD80" t="str">
            <v>SUBDIRECCIÓN DE SOSTENIBILIDAD Y NEGOCIOS AMBIENTALES</v>
          </cell>
          <cell r="AE80" t="str">
            <v>2 SUPERVISOR</v>
          </cell>
          <cell r="AF80" t="str">
            <v>3 CÉDULA DE CIUDADANÍA</v>
          </cell>
          <cell r="AG80">
            <v>80857647</v>
          </cell>
          <cell r="AH80" t="str">
            <v>LUIS ALBERTO BAUTISTA PEÑA</v>
          </cell>
          <cell r="AI80">
            <v>330</v>
          </cell>
          <cell r="AJ80" t="str">
            <v>3 NO PACTADOS</v>
          </cell>
          <cell r="AK80">
            <v>44586</v>
          </cell>
          <cell r="AL80">
            <v>0</v>
          </cell>
          <cell r="AM80" t="str">
            <v>4 NO SE HA ADICIONADO NI EN VALOR y EN TIEMPO</v>
          </cell>
          <cell r="AN80">
            <v>0</v>
          </cell>
          <cell r="AO80">
            <v>0</v>
          </cell>
          <cell r="AP80">
            <v>0</v>
          </cell>
          <cell r="AQ80">
            <v>0</v>
          </cell>
          <cell r="AR80">
            <v>0</v>
          </cell>
          <cell r="AS80">
            <v>44586</v>
          </cell>
          <cell r="AT80">
            <v>44919</v>
          </cell>
          <cell r="AU80" t="str">
            <v>ok</v>
          </cell>
          <cell r="AV80" t="str">
            <v>2. NO</v>
          </cell>
          <cell r="AW80">
            <v>0</v>
          </cell>
          <cell r="AX80">
            <v>0</v>
          </cell>
          <cell r="AY80" t="str">
            <v>2. NO</v>
          </cell>
          <cell r="AZ80">
            <v>0</v>
          </cell>
          <cell r="BA80">
            <v>0</v>
          </cell>
          <cell r="BB80">
            <v>0</v>
          </cell>
          <cell r="BC80">
            <v>0</v>
          </cell>
          <cell r="BD80" t="str">
            <v>2022420501000078E</v>
          </cell>
          <cell r="BE80">
            <v>98703000</v>
          </cell>
          <cell r="BF80">
            <v>0</v>
          </cell>
          <cell r="BG80" t="str">
            <v>https://www.secop.gov.co/CO1BusinessLine/Tendering/BuyerWorkArea/Index?docUniqueIdentifier=CO1.BDOS.2589567</v>
          </cell>
          <cell r="BH80" t="str">
            <v>VIGENTE</v>
          </cell>
          <cell r="BI80">
            <v>0</v>
          </cell>
          <cell r="BJ80" t="str">
            <v xml:space="preserve">https://community.secop.gov.co/Public/Tendering/OpportunityDetail/Index?noticeUID=CO1.NTC.2593208&amp;isFromPublicArea=True&amp;isModal=False
</v>
          </cell>
        </row>
        <row r="81">
          <cell r="A81" t="str">
            <v>NC-CPS-079-2022</v>
          </cell>
          <cell r="B81" t="str">
            <v>2 NACIONAL</v>
          </cell>
          <cell r="C81" t="str">
            <v>CD-NC-046-2022</v>
          </cell>
          <cell r="D81">
            <v>79</v>
          </cell>
          <cell r="E81" t="str">
            <v xml:space="preserve">MAURICIO ALFONSO PARRA CARRIZOSA </v>
          </cell>
          <cell r="F81">
            <v>44579</v>
          </cell>
          <cell r="G81" t="str">
            <v>Prestación de servicios profesionales de ingeniería en la Subdirección Administrativa y Financiera - Grupo de Infraestructura  para apoyar la ejecución de actividades programas y proyectos que se ejecuten en parques nacionales naturales de Colombia.</v>
          </cell>
          <cell r="H81" t="str">
            <v>2 CONTRATACIÓN DIRECTA</v>
          </cell>
          <cell r="I81" t="str">
            <v>14 PRESTACIÓN DE SERVICIOS</v>
          </cell>
          <cell r="J81" t="str">
            <v>N/A</v>
          </cell>
          <cell r="K81">
            <v>13004</v>
          </cell>
          <cell r="L81">
            <v>11922</v>
          </cell>
          <cell r="M81" t="str">
            <v>19/01/2022</v>
          </cell>
          <cell r="N81">
            <v>0</v>
          </cell>
          <cell r="O81">
            <v>6304000</v>
          </cell>
          <cell r="P81">
            <v>72496000</v>
          </cell>
          <cell r="Q81">
            <v>0</v>
          </cell>
          <cell r="R81" t="str">
            <v>1 PERSONA NATURAL</v>
          </cell>
          <cell r="S81" t="str">
            <v>3 CÉDULA DE CIUDADANÍA</v>
          </cell>
          <cell r="T81">
            <v>93453219</v>
          </cell>
          <cell r="U81" t="str">
            <v>N-A</v>
          </cell>
          <cell r="V81" t="str">
            <v>11 NO SE DILIGENCIA INFORMACIÓN PARA ESTE FORMULARIO EN ESTE PERÍODO DE REPORTE</v>
          </cell>
          <cell r="W81">
            <v>0</v>
          </cell>
          <cell r="X81" t="str">
            <v>MAURICIO ALFONSO PARRA CARRIZOSA</v>
          </cell>
          <cell r="Y81" t="str">
            <v>1 PÓLIZA</v>
          </cell>
          <cell r="Z81" t="str">
            <v>12 SEGUROS DEL ESTADO</v>
          </cell>
          <cell r="AA81" t="str">
            <v>2 CUMPLIMIENTO</v>
          </cell>
          <cell r="AB81">
            <v>44579</v>
          </cell>
          <cell r="AC81" t="str">
            <v>14-46-101064106</v>
          </cell>
          <cell r="AD81" t="str">
            <v>GRUPO DE INFRAESTRUCTURA</v>
          </cell>
          <cell r="AE81" t="str">
            <v>2 SUPERVISOR</v>
          </cell>
          <cell r="AF81" t="str">
            <v>3 CÉDULA DE CIUDADANÍA</v>
          </cell>
          <cell r="AG81">
            <v>91209676</v>
          </cell>
          <cell r="AH81" t="str">
            <v>CARLOS ALBERTO PINZÓN BARCO</v>
          </cell>
          <cell r="AI81">
            <v>345</v>
          </cell>
          <cell r="AJ81" t="str">
            <v>3 NO PACTADOS</v>
          </cell>
          <cell r="AK81" t="str">
            <v>19/01/2022</v>
          </cell>
          <cell r="AL81">
            <v>0</v>
          </cell>
          <cell r="AM81" t="str">
            <v>4 NO SE HA ADICIONADO NI EN VALOR y EN TIEMPO</v>
          </cell>
          <cell r="AN81">
            <v>0</v>
          </cell>
          <cell r="AO81">
            <v>0</v>
          </cell>
          <cell r="AP81">
            <v>0</v>
          </cell>
          <cell r="AQ81">
            <v>0</v>
          </cell>
          <cell r="AR81">
            <v>0</v>
          </cell>
          <cell r="AS81">
            <v>44580</v>
          </cell>
          <cell r="AT81">
            <v>44912</v>
          </cell>
          <cell r="AU81">
            <v>0</v>
          </cell>
          <cell r="AV81" t="str">
            <v>2. NO</v>
          </cell>
          <cell r="AW81">
            <v>0</v>
          </cell>
          <cell r="AX81">
            <v>0</v>
          </cell>
          <cell r="AY81" t="str">
            <v>2. NO</v>
          </cell>
          <cell r="AZ81">
            <v>0</v>
          </cell>
          <cell r="BA81">
            <v>0</v>
          </cell>
          <cell r="BB81">
            <v>0</v>
          </cell>
          <cell r="BC81">
            <v>0</v>
          </cell>
          <cell r="BD81" t="str">
            <v>2022420501000079E</v>
          </cell>
          <cell r="BE81">
            <v>72496000</v>
          </cell>
          <cell r="BF81">
            <v>0</v>
          </cell>
          <cell r="BG81" t="str">
            <v>https://www.secop.gov.co/CO1BusinessLine/Tendering/BuyerWorkArea/Index?docUniqueIdentifier=CO1.BDOS.2536095</v>
          </cell>
          <cell r="BH81" t="str">
            <v>VIGENTE</v>
          </cell>
          <cell r="BI81">
            <v>0</v>
          </cell>
          <cell r="BJ81" t="str">
            <v xml:space="preserve">https://community.secop.gov.co/Public/Tendering/OpportunityDetail/Index?noticeUID=CO1.NTC.2539039&amp;isFromPublicArea=True&amp;isModal=False
</v>
          </cell>
        </row>
        <row r="82">
          <cell r="A82" t="str">
            <v>NC-CPS-080-2022</v>
          </cell>
          <cell r="B82" t="str">
            <v>2 NACIONAL</v>
          </cell>
          <cell r="C82" t="str">
            <v>CD-NC-099-2022</v>
          </cell>
          <cell r="D82">
            <v>80</v>
          </cell>
          <cell r="E82" t="str">
            <v>SANDRA LUZ BETANCUR MORENO</v>
          </cell>
          <cell r="F82">
            <v>44579</v>
          </cell>
          <cell r="G82" t="str">
            <v>Prestar servicios técnicos de carácter secretarial y asistencial para la ejecución de las Fases I y II del Programa Áreas Protegidas y Diversidad Biológica, cofinanciado por el Gobierno Alemán a través del KfW.</v>
          </cell>
          <cell r="H82" t="str">
            <v>2 CONTRATACIÓN DIRECTA</v>
          </cell>
          <cell r="I82" t="str">
            <v>14 PRESTACIÓN DE SERVICIOS</v>
          </cell>
          <cell r="J82" t="str">
            <v>N/A</v>
          </cell>
          <cell r="K82">
            <v>6009</v>
          </cell>
          <cell r="L82">
            <v>13822</v>
          </cell>
          <cell r="M82" t="str">
            <v>20/01/2022</v>
          </cell>
          <cell r="N82">
            <v>0</v>
          </cell>
          <cell r="O82">
            <v>2812000</v>
          </cell>
          <cell r="P82">
            <v>32150533</v>
          </cell>
          <cell r="Q82">
            <v>-93733</v>
          </cell>
          <cell r="R82" t="str">
            <v>1 PERSONA NATURAL</v>
          </cell>
          <cell r="S82" t="str">
            <v>3 CÉDULA DE CIUDADANÍA</v>
          </cell>
          <cell r="T82">
            <v>42770080</v>
          </cell>
          <cell r="U82" t="str">
            <v>N-A</v>
          </cell>
          <cell r="V82" t="str">
            <v>11 NO SE DILIGENCIA INFORMACIÓN PARA ESTE FORMULARIO EN ESTE PERÍODO DE REPORTE</v>
          </cell>
          <cell r="W82">
            <v>0</v>
          </cell>
          <cell r="X82" t="str">
            <v>SANDRA LUZ BETANCUR MORENO</v>
          </cell>
          <cell r="Y82" t="str">
            <v>6 NO CONSTITUYÓ GARANTÍAS</v>
          </cell>
          <cell r="Z82">
            <v>0</v>
          </cell>
          <cell r="AA82" t="str">
            <v>N-A</v>
          </cell>
          <cell r="AB82" t="str">
            <v>N-A</v>
          </cell>
          <cell r="AC82" t="str">
            <v>N-A</v>
          </cell>
          <cell r="AD82" t="str">
            <v>OFICINA ASESORA PLANEACIÓN</v>
          </cell>
          <cell r="AE82" t="str">
            <v>2 SUPERVISOR</v>
          </cell>
          <cell r="AF82" t="str">
            <v>3 CÉDULA DE CIUDADANÍA</v>
          </cell>
          <cell r="AG82">
            <v>52821677</v>
          </cell>
          <cell r="AH82" t="str">
            <v>ANDREA DEL PILAR MORENO HERNANDEZ</v>
          </cell>
          <cell r="AI82">
            <v>342</v>
          </cell>
          <cell r="AJ82" t="str">
            <v>3 NO PACTADOS</v>
          </cell>
          <cell r="AK82" t="str">
            <v>N-A</v>
          </cell>
          <cell r="AL82">
            <v>0</v>
          </cell>
          <cell r="AM82" t="str">
            <v>4 NO SE HA ADICIONADO NI EN VALOR y EN TIEMPO</v>
          </cell>
          <cell r="AN82">
            <v>0</v>
          </cell>
          <cell r="AO82">
            <v>0</v>
          </cell>
          <cell r="AP82">
            <v>0</v>
          </cell>
          <cell r="AQ82">
            <v>0</v>
          </cell>
          <cell r="AR82">
            <v>0</v>
          </cell>
          <cell r="AS82">
            <v>44581</v>
          </cell>
          <cell r="AT82">
            <v>44925</v>
          </cell>
          <cell r="AU82">
            <v>0</v>
          </cell>
          <cell r="AV82" t="str">
            <v>2. NO</v>
          </cell>
          <cell r="AW82">
            <v>0</v>
          </cell>
          <cell r="AX82">
            <v>0</v>
          </cell>
          <cell r="AY82" t="str">
            <v>2. NO</v>
          </cell>
          <cell r="AZ82">
            <v>0</v>
          </cell>
          <cell r="BA82">
            <v>0</v>
          </cell>
          <cell r="BB82">
            <v>0</v>
          </cell>
          <cell r="BC82">
            <v>0</v>
          </cell>
          <cell r="BD82" t="str">
            <v>2022420501000080E</v>
          </cell>
          <cell r="BE82">
            <v>32150533</v>
          </cell>
          <cell r="BF82">
            <v>0</v>
          </cell>
          <cell r="BG82" t="str">
            <v>https://www.secop.gov.co/CO1BusinessLine/Tendering/BuyerWorkArea/Index?docUniqueIdentifier=CO1.BDOS.2588710</v>
          </cell>
          <cell r="BH82" t="str">
            <v>VIGENTE</v>
          </cell>
          <cell r="BI82">
            <v>0</v>
          </cell>
          <cell r="BJ82" t="str">
            <v xml:space="preserve">https://community.secop.gov.co/Public/Tendering/OpportunityDetail/Index?noticeUID=CO1.NTC.2590926&amp;isFromPublicArea=True&amp;isModal=False
</v>
          </cell>
        </row>
        <row r="83">
          <cell r="A83" t="str">
            <v>NC-CPS-081-2022</v>
          </cell>
          <cell r="B83" t="str">
            <v>2 NACIONAL</v>
          </cell>
          <cell r="C83" t="str">
            <v>CD-NC-098-2022</v>
          </cell>
          <cell r="D83">
            <v>81</v>
          </cell>
          <cell r="E83" t="str">
            <v>MANUEL ANTONIO MALDONADO DUEÑAS</v>
          </cell>
          <cell r="F83">
            <v>44579</v>
          </cell>
          <cell r="G83" t="str">
            <v>Prestar los servicios profesionales requeridos por la Oficina Asesora de Planeación para apoyar las actividades relacionadas con la programación de la inversión del PNN, formulación y seguimiento a los proyectos, acorde con el marco normativo vigente.</v>
          </cell>
          <cell r="H83" t="str">
            <v>2 CONTRATACIÓN DIRECTA</v>
          </cell>
          <cell r="I83" t="str">
            <v>14 PRESTACIÓN DE SERVICIOS</v>
          </cell>
          <cell r="J83" t="str">
            <v>N/A</v>
          </cell>
          <cell r="K83">
            <v>6019</v>
          </cell>
          <cell r="L83">
            <v>14022</v>
          </cell>
          <cell r="M83" t="str">
            <v>20/01/2022</v>
          </cell>
          <cell r="N83">
            <v>0</v>
          </cell>
          <cell r="O83">
            <v>7574000</v>
          </cell>
          <cell r="P83">
            <v>86596067</v>
          </cell>
          <cell r="Q83">
            <v>-252467</v>
          </cell>
          <cell r="R83" t="str">
            <v>1 PERSONA NATURAL</v>
          </cell>
          <cell r="S83" t="str">
            <v>3 CÉDULA DE CIUDADANÍA</v>
          </cell>
          <cell r="T83">
            <v>19311119</v>
          </cell>
          <cell r="U83" t="str">
            <v>N-A</v>
          </cell>
          <cell r="V83" t="str">
            <v>11 NO SE DILIGENCIA INFORMACIÓN PARA ESTE FORMULARIO EN ESTE PERÍODO DE REPORTE</v>
          </cell>
          <cell r="W83">
            <v>0</v>
          </cell>
          <cell r="X83" t="str">
            <v>MANUEL ANTONIO MALDONADO DUEÑAS</v>
          </cell>
          <cell r="Y83" t="str">
            <v>1 PÓLIZA</v>
          </cell>
          <cell r="Z83" t="str">
            <v>12 SEGUROS DEL ESTADO</v>
          </cell>
          <cell r="AA83" t="str">
            <v>2 CUMPLIMIENTO</v>
          </cell>
          <cell r="AB83">
            <v>44581</v>
          </cell>
          <cell r="AC83" t="str">
            <v>15-46-101024619</v>
          </cell>
          <cell r="AD83" t="str">
            <v>OFICINA ASESORA PLANEACIÓN</v>
          </cell>
          <cell r="AE83" t="str">
            <v>2 SUPERVISOR</v>
          </cell>
          <cell r="AF83" t="str">
            <v>3 CÉDULA DE CIUDADANÍA</v>
          </cell>
          <cell r="AG83">
            <v>52821677</v>
          </cell>
          <cell r="AH83" t="str">
            <v>ANDREA DEL PILAR MORENO HERNANDEZ</v>
          </cell>
          <cell r="AI83">
            <v>342</v>
          </cell>
          <cell r="AJ83" t="str">
            <v>3 NO PACTADOS</v>
          </cell>
          <cell r="AK83" t="str">
            <v>20/01/2022</v>
          </cell>
          <cell r="AL83">
            <v>0</v>
          </cell>
          <cell r="AM83" t="str">
            <v>4 NO SE HA ADICIONADO NI EN VALOR y EN TIEMPO</v>
          </cell>
          <cell r="AN83">
            <v>0</v>
          </cell>
          <cell r="AO83">
            <v>0</v>
          </cell>
          <cell r="AP83">
            <v>0</v>
          </cell>
          <cell r="AQ83">
            <v>0</v>
          </cell>
          <cell r="AR83">
            <v>0</v>
          </cell>
          <cell r="AS83">
            <v>44581</v>
          </cell>
          <cell r="AT83">
            <v>44925</v>
          </cell>
          <cell r="AU83">
            <v>0</v>
          </cell>
          <cell r="AV83" t="str">
            <v>2. NO</v>
          </cell>
          <cell r="AW83">
            <v>0</v>
          </cell>
          <cell r="AX83">
            <v>0</v>
          </cell>
          <cell r="AY83" t="str">
            <v>2. NO</v>
          </cell>
          <cell r="AZ83">
            <v>0</v>
          </cell>
          <cell r="BA83">
            <v>0</v>
          </cell>
          <cell r="BB83">
            <v>0</v>
          </cell>
          <cell r="BC83">
            <v>0</v>
          </cell>
          <cell r="BD83" t="str">
            <v>2022420501000081E</v>
          </cell>
          <cell r="BE83">
            <v>86596067</v>
          </cell>
          <cell r="BF83">
            <v>0</v>
          </cell>
          <cell r="BG83" t="str">
            <v>https://www.secop.gov.co/CO1BusinessLine/Tendering/BuyerWorkArea/Index?docUniqueIdentifier=CO1.BDOS.2587616</v>
          </cell>
          <cell r="BH83" t="str">
            <v>VIGENTE</v>
          </cell>
          <cell r="BI83">
            <v>0</v>
          </cell>
          <cell r="BJ83" t="str">
            <v xml:space="preserve">https://community.secop.gov.co/Public/Tendering/OpportunityDetail/Index?noticeUID=CO1.NTC.2589333&amp;isFromPublicArea=True&amp;isModal=False
</v>
          </cell>
        </row>
        <row r="84">
          <cell r="A84" t="str">
            <v>NC-CPS-082-2022</v>
          </cell>
          <cell r="B84" t="str">
            <v>2 NACIONAL</v>
          </cell>
          <cell r="C84" t="str">
            <v>CD-NC-094-2022</v>
          </cell>
          <cell r="D84">
            <v>82</v>
          </cell>
          <cell r="E84" t="str">
            <v>SERGIO FIERRO ROBAYO</v>
          </cell>
          <cell r="F84">
            <v>44579</v>
          </cell>
          <cell r="G84" t="str">
            <v>Prestación de servicios profesionales al grupo de planeacion y manejo para realizar la gestión y el seguimiento a la ejecución de recursos de nación en los proyectos de restauración ecológica</v>
          </cell>
          <cell r="H84" t="str">
            <v>2 CONTRATACIÓN DIRECTA</v>
          </cell>
          <cell r="I84" t="str">
            <v>14 PRESTACIÓN DE SERVICIOS</v>
          </cell>
          <cell r="J84" t="str">
            <v>N/A</v>
          </cell>
          <cell r="K84">
            <v>17024</v>
          </cell>
          <cell r="L84">
            <v>12122</v>
          </cell>
          <cell r="M84" t="str">
            <v>19/01/2022</v>
          </cell>
          <cell r="N84">
            <v>0</v>
          </cell>
          <cell r="O84">
            <v>4680000</v>
          </cell>
          <cell r="P84">
            <v>51324000</v>
          </cell>
          <cell r="Q84">
            <v>0</v>
          </cell>
          <cell r="R84" t="str">
            <v>1 PERSONA NATURAL</v>
          </cell>
          <cell r="S84" t="str">
            <v>3 CÉDULA DE CIUDADANÍA</v>
          </cell>
          <cell r="T84">
            <v>3167588</v>
          </cell>
          <cell r="U84" t="str">
            <v>N-A</v>
          </cell>
          <cell r="V84" t="str">
            <v>11 NO SE DILIGENCIA INFORMACIÓN PARA ESTE FORMULARIO EN ESTE PERÍODO DE REPORTE</v>
          </cell>
          <cell r="W84">
            <v>0</v>
          </cell>
          <cell r="X84" t="str">
            <v>SERGIO FIERRO ROBAYO</v>
          </cell>
          <cell r="Y84" t="str">
            <v>1 PÓLIZA</v>
          </cell>
          <cell r="Z84" t="str">
            <v>12 SEGUROS DEL ESTADO</v>
          </cell>
          <cell r="AA84" t="str">
            <v>2 CUMPLIMIENTO</v>
          </cell>
          <cell r="AB84">
            <v>44580</v>
          </cell>
          <cell r="AC84" t="str">
            <v>37-46-101003776</v>
          </cell>
          <cell r="AD84" t="str">
            <v>GRUPO DE PLANEACIÓN Y MANEJO</v>
          </cell>
          <cell r="AE84" t="str">
            <v>2 SUPERVISOR</v>
          </cell>
          <cell r="AF84" t="str">
            <v>3 CÉDULA DE CIUDADANÍA</v>
          </cell>
          <cell r="AG84">
            <v>52827064</v>
          </cell>
          <cell r="AH84" t="str">
            <v>SANDRA MILENA RODRIGUEZ PEÑA</v>
          </cell>
          <cell r="AI84">
            <v>329</v>
          </cell>
          <cell r="AJ84" t="str">
            <v>3 NO PACTADOS</v>
          </cell>
          <cell r="AK84" t="str">
            <v>19/01/2022</v>
          </cell>
          <cell r="AL84">
            <v>0</v>
          </cell>
          <cell r="AM84" t="str">
            <v>4 NO SE HA ADICIONADO NI EN VALOR y EN TIEMPO</v>
          </cell>
          <cell r="AN84">
            <v>0</v>
          </cell>
          <cell r="AO84">
            <v>0</v>
          </cell>
          <cell r="AP84">
            <v>0</v>
          </cell>
          <cell r="AQ84">
            <v>0</v>
          </cell>
          <cell r="AR84">
            <v>0</v>
          </cell>
          <cell r="AS84">
            <v>44580</v>
          </cell>
          <cell r="AT84">
            <v>44925</v>
          </cell>
          <cell r="AU84">
            <v>0</v>
          </cell>
          <cell r="AV84" t="str">
            <v>2. NO</v>
          </cell>
          <cell r="AW84">
            <v>0</v>
          </cell>
          <cell r="AX84">
            <v>0</v>
          </cell>
          <cell r="AY84" t="str">
            <v>2. NO</v>
          </cell>
          <cell r="AZ84">
            <v>0</v>
          </cell>
          <cell r="BA84">
            <v>0</v>
          </cell>
          <cell r="BB84">
            <v>0</v>
          </cell>
          <cell r="BC84">
            <v>0</v>
          </cell>
          <cell r="BD84" t="str">
            <v>2022420501000082E</v>
          </cell>
          <cell r="BE84">
            <v>51324000</v>
          </cell>
          <cell r="BF84">
            <v>0</v>
          </cell>
          <cell r="BG84" t="str">
            <v>https://www.secop.gov.co/CO1BusinessLine/Tendering/BuyerWorkArea/Index?docUniqueIdentifier=CO1.BDOS.2582071</v>
          </cell>
          <cell r="BH84" t="str">
            <v>VIGENTE</v>
          </cell>
          <cell r="BI84">
            <v>0</v>
          </cell>
          <cell r="BJ84" t="str">
            <v>https://community.secop.gov.co/Public/Tendering/OpportunityDetail/Index?noticeUID=CO1.NTC.2590012&amp;isFromPublicArea=True&amp;isModal=False</v>
          </cell>
        </row>
        <row r="85">
          <cell r="A85" t="str">
            <v>NC-CPS-083-2022</v>
          </cell>
          <cell r="B85" t="str">
            <v>2 NACIONAL</v>
          </cell>
          <cell r="C85" t="str">
            <v>CD-NC-101-2022</v>
          </cell>
          <cell r="D85">
            <v>83</v>
          </cell>
          <cell r="E85" t="str">
            <v>SANDRA MILENA GOMEZ</v>
          </cell>
          <cell r="F85">
            <v>44579</v>
          </cell>
          <cell r="G85" t="str">
            <v>Prestación de servicios profesionales para la implementación y mantenimiento del MIPG y sus requerimientos legales frente al proceso de Gestión de Tecnologías y Seguridad de la Información de PNNC.</v>
          </cell>
          <cell r="H85" t="str">
            <v>2 CONTRATACIÓN DIRECTA</v>
          </cell>
          <cell r="I85" t="str">
            <v>14 PRESTACIÓN DE SERVICIOS</v>
          </cell>
          <cell r="J85" t="str">
            <v>N/A</v>
          </cell>
          <cell r="K85">
            <v>4031</v>
          </cell>
          <cell r="L85">
            <v>14122</v>
          </cell>
          <cell r="M85" t="str">
            <v>20/01/2022</v>
          </cell>
          <cell r="N85">
            <v>0</v>
          </cell>
          <cell r="O85">
            <v>4100000</v>
          </cell>
          <cell r="P85">
            <v>46740000</v>
          </cell>
          <cell r="Q85">
            <v>0</v>
          </cell>
          <cell r="R85" t="str">
            <v>1 PERSONA NATURAL</v>
          </cell>
          <cell r="S85" t="str">
            <v>3 CÉDULA DE CIUDADANÍA</v>
          </cell>
          <cell r="T85">
            <v>52158357</v>
          </cell>
          <cell r="U85" t="str">
            <v>N-A</v>
          </cell>
          <cell r="V85" t="str">
            <v>11 NO SE DILIGENCIA INFORMACIÓN PARA ESTE FORMULARIO EN ESTE PERÍODO DE REPORTE</v>
          </cell>
          <cell r="W85">
            <v>0</v>
          </cell>
          <cell r="X85" t="str">
            <v>SANDRA MILENA GOMEZ</v>
          </cell>
          <cell r="Y85" t="str">
            <v>1 PÓLIZA</v>
          </cell>
          <cell r="Z85" t="str">
            <v>8 MUNDIAL SEGUROS</v>
          </cell>
          <cell r="AA85" t="str">
            <v>2 CUMPLIMIENTO</v>
          </cell>
          <cell r="AB85">
            <v>44581</v>
          </cell>
          <cell r="AC85" t="str">
            <v>NB-100193749</v>
          </cell>
          <cell r="AD85" t="str">
            <v>Grupo de Tecnologías de la Información y Comunicaciones</v>
          </cell>
          <cell r="AE85" t="str">
            <v>2 SUPERVISOR</v>
          </cell>
          <cell r="AF85" t="str">
            <v>3 CÉDULA DE CIUDADANÍA</v>
          </cell>
          <cell r="AG85">
            <v>79245176</v>
          </cell>
          <cell r="AH85" t="str">
            <v>CARLOS ARTURAO SAENZ BARON</v>
          </cell>
          <cell r="AI85">
            <v>342</v>
          </cell>
          <cell r="AJ85" t="str">
            <v>3 NO PACTADOS</v>
          </cell>
          <cell r="AK85" t="str">
            <v>20/01/2022</v>
          </cell>
          <cell r="AL85">
            <v>0</v>
          </cell>
          <cell r="AM85" t="str">
            <v>4 NO SE HA ADICIONADO NI EN VALOR y EN TIEMPO</v>
          </cell>
          <cell r="AN85">
            <v>0</v>
          </cell>
          <cell r="AO85">
            <v>0</v>
          </cell>
          <cell r="AP85">
            <v>0</v>
          </cell>
          <cell r="AQ85">
            <v>0</v>
          </cell>
          <cell r="AR85">
            <v>0</v>
          </cell>
          <cell r="AS85">
            <v>44581</v>
          </cell>
          <cell r="AT85">
            <v>44925</v>
          </cell>
          <cell r="AU85">
            <v>0</v>
          </cell>
          <cell r="AV85" t="str">
            <v>2. NO</v>
          </cell>
          <cell r="AW85">
            <v>0</v>
          </cell>
          <cell r="AX85">
            <v>0</v>
          </cell>
          <cell r="AY85" t="str">
            <v>2. NO</v>
          </cell>
          <cell r="AZ85">
            <v>0</v>
          </cell>
          <cell r="BA85">
            <v>0</v>
          </cell>
          <cell r="BB85">
            <v>0</v>
          </cell>
          <cell r="BC85">
            <v>0</v>
          </cell>
          <cell r="BD85" t="str">
            <v>2022420501000083E</v>
          </cell>
          <cell r="BE85">
            <v>46740000</v>
          </cell>
          <cell r="BF85">
            <v>0</v>
          </cell>
          <cell r="BG85" t="str">
            <v>https://www.secop.gov.co/CO1BusinessLine/Tendering/BuyerWorkArea/Index?docUniqueIdentifier=CO1.BDOS.2590632</v>
          </cell>
          <cell r="BH85" t="str">
            <v>VIGENTE</v>
          </cell>
          <cell r="BI85">
            <v>0</v>
          </cell>
          <cell r="BJ85" t="str">
            <v xml:space="preserve">https://community.secop.gov.co/Public/Tendering/OpportunityDetail/Index?noticeUID=CO1.NTC.2595791&amp;isFromPublicArea=True&amp;isModal=False
</v>
          </cell>
        </row>
        <row r="86">
          <cell r="A86" t="str">
            <v>NC-CPS-084-2022</v>
          </cell>
          <cell r="B86" t="str">
            <v>2 NACIONAL</v>
          </cell>
          <cell r="C86" t="str">
            <v>CD-NC-081-2022</v>
          </cell>
          <cell r="D86">
            <v>84</v>
          </cell>
          <cell r="E86" t="str">
            <v>YOLANDA RIVERA HERNANDEZ</v>
          </cell>
          <cell r="F86">
            <v>44579</v>
          </cell>
          <cell r="G86" t="str">
            <v>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e Ingreso</v>
          </cell>
          <cell r="H86" t="str">
            <v>2 CONTRATACIÓN DIRECTA</v>
          </cell>
          <cell r="I86" t="str">
            <v>14 PRESTACIÓN DE SERVICIOS</v>
          </cell>
          <cell r="J86" t="str">
            <v>N/A</v>
          </cell>
          <cell r="K86">
            <v>14010</v>
          </cell>
          <cell r="L86">
            <v>11622</v>
          </cell>
          <cell r="M86" t="str">
            <v>18/01/2022</v>
          </cell>
          <cell r="N86">
            <v>0</v>
          </cell>
          <cell r="O86">
            <v>2812000</v>
          </cell>
          <cell r="P86">
            <v>937333</v>
          </cell>
          <cell r="Q86">
            <v>0.33333333329999998</v>
          </cell>
          <cell r="R86" t="str">
            <v>1 PERSONA NATURAL</v>
          </cell>
          <cell r="S86" t="str">
            <v>3 CÉDULA DE CIUDADANÍA</v>
          </cell>
          <cell r="T86">
            <v>24081439</v>
          </cell>
          <cell r="U86" t="str">
            <v>N-A</v>
          </cell>
          <cell r="V86" t="str">
            <v>11 NO SE DILIGENCIA INFORMACIÓN PARA ESTE FORMULARIO EN ESTE PERÍODO DE REPORTE</v>
          </cell>
          <cell r="W86">
            <v>0</v>
          </cell>
          <cell r="X86" t="str">
            <v>YOLANDA RIVERA HERNANDEZ</v>
          </cell>
          <cell r="Y86" t="str">
            <v>6 NO CONSTITUYÓ GARANTÍAS</v>
          </cell>
          <cell r="Z86">
            <v>0</v>
          </cell>
          <cell r="AA86" t="str">
            <v>N-A</v>
          </cell>
          <cell r="AB86" t="str">
            <v>N-A</v>
          </cell>
          <cell r="AC86" t="str">
            <v>N-A</v>
          </cell>
          <cell r="AD86" t="str">
            <v>GRUPO DE PROCESOS CORPORATIVOS</v>
          </cell>
          <cell r="AE86" t="str">
            <v>2 SUPERVISOR</v>
          </cell>
          <cell r="AF86" t="str">
            <v>3 CÉDULA DE CIUDADANÍA</v>
          </cell>
          <cell r="AG86">
            <v>3033010</v>
          </cell>
          <cell r="AH86" t="str">
            <v>ORLANDO LEÓN VERGARA</v>
          </cell>
          <cell r="AI86">
            <v>10</v>
          </cell>
          <cell r="AJ86" t="str">
            <v>3 NO PACTADOS</v>
          </cell>
          <cell r="AK86" t="str">
            <v>N-A</v>
          </cell>
          <cell r="AL86">
            <v>0</v>
          </cell>
          <cell r="AM86" t="str">
            <v>4 NO SE HA ADICIONADO NI EN VALOR y EN TIEMPO</v>
          </cell>
          <cell r="AN86">
            <v>0</v>
          </cell>
          <cell r="AO86">
            <v>0</v>
          </cell>
          <cell r="AP86">
            <v>0</v>
          </cell>
          <cell r="AQ86">
            <v>0</v>
          </cell>
          <cell r="AR86">
            <v>0</v>
          </cell>
          <cell r="AS86">
            <v>44579</v>
          </cell>
          <cell r="AT86">
            <v>44922</v>
          </cell>
          <cell r="AU86">
            <v>0</v>
          </cell>
          <cell r="AV86" t="str">
            <v>2. NO</v>
          </cell>
          <cell r="AW86">
            <v>0</v>
          </cell>
          <cell r="AX86">
            <v>0</v>
          </cell>
          <cell r="AY86" t="str">
            <v>2. NO</v>
          </cell>
          <cell r="AZ86">
            <v>0</v>
          </cell>
          <cell r="BA86">
            <v>0</v>
          </cell>
          <cell r="BB86">
            <v>0</v>
          </cell>
          <cell r="BC86">
            <v>0</v>
          </cell>
          <cell r="BD86" t="str">
            <v>2022420501000084E</v>
          </cell>
          <cell r="BE86">
            <v>937333</v>
          </cell>
          <cell r="BF86">
            <v>0</v>
          </cell>
          <cell r="BG86" t="str">
            <v>https://www.secop.gov.co/CO1BusinessLine/Tendering/BuyerWorkArea/Index?docUniqueIdentifier=CO1.BDOS.2569955</v>
          </cell>
          <cell r="BH86" t="str">
            <v>VIGENTE</v>
          </cell>
          <cell r="BI86">
            <v>0</v>
          </cell>
          <cell r="BJ86" t="str">
            <v xml:space="preserve">https://community.secop.gov.co/Public/Tendering/OpportunityDetail/Index?noticeUID=CO1.NTC.2571352&amp;isFromPublicArea=True&amp;isModal=False
</v>
          </cell>
        </row>
        <row r="87">
          <cell r="A87" t="str">
            <v>NC-CPS-085-2022</v>
          </cell>
          <cell r="B87" t="str">
            <v>2 NACIONAL</v>
          </cell>
          <cell r="C87" t="str">
            <v>CD-NC-080-2022</v>
          </cell>
          <cell r="D87">
            <v>85</v>
          </cell>
          <cell r="E87" t="str">
            <v>NATALIA CABEZAS ALVIS</v>
          </cell>
          <cell r="F87">
            <v>44580</v>
          </cell>
          <cell r="G87" t="str">
            <v>Prestación de servicios profesionales para el análisis y generación de información técnica necesaria en el proceso de Registro de Reservas Naturales de la Sociedad Civil, en el marco del proceso de Coordinación del SINAP</v>
          </cell>
          <cell r="H87" t="str">
            <v>2 CONTRATACIÓN DIRECTA</v>
          </cell>
          <cell r="I87" t="str">
            <v>14 PRESTACIÓN DE SERVICIOS</v>
          </cell>
          <cell r="J87" t="str">
            <v>N/A</v>
          </cell>
          <cell r="K87">
            <v>18008</v>
          </cell>
          <cell r="L87">
            <v>12222</v>
          </cell>
          <cell r="M87" t="str">
            <v>19/01/2022</v>
          </cell>
          <cell r="N87">
            <v>0</v>
          </cell>
          <cell r="O87">
            <v>3333000</v>
          </cell>
          <cell r="P87">
            <v>36551900</v>
          </cell>
          <cell r="Q87">
            <v>0</v>
          </cell>
          <cell r="R87" t="str">
            <v>1 PERSONA NATURAL</v>
          </cell>
          <cell r="S87" t="str">
            <v>3 CÉDULA DE CIUDADANÍA</v>
          </cell>
          <cell r="T87">
            <v>1010211180</v>
          </cell>
          <cell r="U87" t="str">
            <v>N-A</v>
          </cell>
          <cell r="V87" t="str">
            <v>11 NO SE DILIGENCIA INFORMACIÓN PARA ESTE FORMULARIO EN ESTE PERÍODO DE REPORTE</v>
          </cell>
          <cell r="W87">
            <v>0</v>
          </cell>
          <cell r="X87" t="str">
            <v>NATALIA CABEZAS ALVIS</v>
          </cell>
          <cell r="Y87" t="str">
            <v>6 NO CONSTITUYÓ GARANTÍAS</v>
          </cell>
          <cell r="Z87">
            <v>0</v>
          </cell>
          <cell r="AA87" t="str">
            <v>N-A</v>
          </cell>
          <cell r="AB87" t="str">
            <v>N-A</v>
          </cell>
          <cell r="AC87" t="str">
            <v>N-A</v>
          </cell>
          <cell r="AD87" t="str">
            <v>GRUPO DE TRÁMITES Y EVALUACIÓN AMBIENTAL</v>
          </cell>
          <cell r="AE87" t="str">
            <v>2 SUPERVISOR</v>
          </cell>
          <cell r="AF87" t="str">
            <v>3 CÉDULA DE CIUDADANÍA</v>
          </cell>
          <cell r="AG87">
            <v>79690000</v>
          </cell>
          <cell r="AH87" t="str">
            <v>GUILLERMO ALBERTO SANTOS CEBALLOS</v>
          </cell>
          <cell r="AI87">
            <v>329</v>
          </cell>
          <cell r="AJ87" t="str">
            <v>3 NO PACTADOS</v>
          </cell>
          <cell r="AK87" t="str">
            <v>N-A</v>
          </cell>
          <cell r="AL87">
            <v>0</v>
          </cell>
          <cell r="AM87" t="str">
            <v>4 NO SE HA ADICIONADO NI EN VALOR y EN TIEMPO</v>
          </cell>
          <cell r="AN87">
            <v>0</v>
          </cell>
          <cell r="AO87">
            <v>0</v>
          </cell>
          <cell r="AP87">
            <v>0</v>
          </cell>
          <cell r="AQ87">
            <v>0</v>
          </cell>
          <cell r="AR87">
            <v>0</v>
          </cell>
          <cell r="AS87">
            <v>44580</v>
          </cell>
          <cell r="AT87">
            <v>44912</v>
          </cell>
          <cell r="AU87">
            <v>0</v>
          </cell>
          <cell r="AV87" t="str">
            <v>1. SI</v>
          </cell>
          <cell r="AW87">
            <v>44658</v>
          </cell>
          <cell r="AX87">
            <v>54</v>
          </cell>
          <cell r="AY87" t="str">
            <v>2. NO</v>
          </cell>
          <cell r="AZ87">
            <v>0</v>
          </cell>
          <cell r="BA87">
            <v>0</v>
          </cell>
          <cell r="BB87">
            <v>0</v>
          </cell>
          <cell r="BC87" t="str">
            <v>PERIODO DE SUSPENSIÓN: del 7 de abril al 31 de mayo de 2022</v>
          </cell>
          <cell r="BD87" t="str">
            <v>2022420501000085E</v>
          </cell>
          <cell r="BE87">
            <v>36551900</v>
          </cell>
          <cell r="BF87">
            <v>0</v>
          </cell>
          <cell r="BG87" t="str">
            <v>https://www.secop.gov.co/CO1BusinessLine/Tendering/BuyerWorkArea/Index?docUniqueIdentifier=CO1.BDOS.2570215</v>
          </cell>
          <cell r="BH87" t="str">
            <v>VIGENTE</v>
          </cell>
          <cell r="BI87">
            <v>0</v>
          </cell>
          <cell r="BJ87" t="str">
            <v xml:space="preserve">https://community.secop.gov.co/Public/Tendering/OpportunityDetail/Index?noticeUID=CO1.NTC.2583679&amp;isFromPublicArea=True&amp;isModal=False
</v>
          </cell>
        </row>
        <row r="88">
          <cell r="A88" t="str">
            <v>NC-CPS-086-2022</v>
          </cell>
          <cell r="B88" t="str">
            <v>2 NACIONAL</v>
          </cell>
          <cell r="C88" t="str">
            <v>CD-NC-107-2022</v>
          </cell>
          <cell r="D88">
            <v>86</v>
          </cell>
          <cell r="E88" t="str">
            <v>EMERSON CRUZ ALDANA</v>
          </cell>
          <cell r="F88">
            <v>44580</v>
          </cell>
          <cell r="G88" t="str">
            <v>Prestación de servicios profesionales para la gestión y administración de infraestructura tecnológica de la entidad, redes, sistemas de almacenamiento y servidores bajo Windows con que cuenta PNNC en el nivel centra</v>
          </cell>
          <cell r="H88" t="str">
            <v>2 CONTRATACIÓN DIRECTA</v>
          </cell>
          <cell r="I88" t="str">
            <v>14 PRESTACIÓN DE SERVICIOS</v>
          </cell>
          <cell r="J88" t="str">
            <v>N/A</v>
          </cell>
          <cell r="K88">
            <v>4015</v>
          </cell>
          <cell r="L88">
            <v>12322</v>
          </cell>
          <cell r="M88" t="str">
            <v>19/01/2022</v>
          </cell>
          <cell r="N88">
            <v>0</v>
          </cell>
          <cell r="O88">
            <v>4100000</v>
          </cell>
          <cell r="P88">
            <v>46740000</v>
          </cell>
          <cell r="Q88">
            <v>0</v>
          </cell>
          <cell r="R88" t="str">
            <v>1 PERSONA NATURAL</v>
          </cell>
          <cell r="S88" t="str">
            <v>3 CÉDULA DE CIUDADANÍA</v>
          </cell>
          <cell r="T88">
            <v>79771679</v>
          </cell>
          <cell r="U88" t="str">
            <v>N-A</v>
          </cell>
          <cell r="V88" t="str">
            <v>11 NO SE DILIGENCIA INFORMACIÓN PARA ESTE FORMULARIO EN ESTE PERÍODO DE REPORTE</v>
          </cell>
          <cell r="W88">
            <v>0</v>
          </cell>
          <cell r="X88" t="str">
            <v>EMERSON CRUZ ALDANA</v>
          </cell>
          <cell r="Y88" t="str">
            <v>1 PÓLIZA</v>
          </cell>
          <cell r="Z88" t="str">
            <v>12 SEGUROS DEL ESTADO</v>
          </cell>
          <cell r="AA88" t="str">
            <v>2 CUMPLIMIENTO</v>
          </cell>
          <cell r="AB88">
            <v>44580</v>
          </cell>
          <cell r="AC88" t="str">
            <v>15-44-101256737</v>
          </cell>
          <cell r="AD88" t="str">
            <v>Grupo de Tecnologías de la Información y Comunicaciones</v>
          </cell>
          <cell r="AE88" t="str">
            <v>2 SUPERVISOR</v>
          </cell>
          <cell r="AF88" t="str">
            <v>3 CÉDULA DE CIUDADANÍA</v>
          </cell>
          <cell r="AG88">
            <v>79245176</v>
          </cell>
          <cell r="AH88" t="str">
            <v>CARLOS ARTURAO SAENZ BARON</v>
          </cell>
          <cell r="AI88">
            <v>342</v>
          </cell>
          <cell r="AJ88" t="str">
            <v>3 NO PACTADOS</v>
          </cell>
          <cell r="AK88" t="str">
            <v>19/01/2022</v>
          </cell>
          <cell r="AL88">
            <v>0</v>
          </cell>
          <cell r="AM88" t="str">
            <v>4 NO SE HA ADICIONADO NI EN VALOR y EN TIEMPO</v>
          </cell>
          <cell r="AN88">
            <v>0</v>
          </cell>
          <cell r="AO88">
            <v>0</v>
          </cell>
          <cell r="AP88">
            <v>0</v>
          </cell>
          <cell r="AQ88">
            <v>0</v>
          </cell>
          <cell r="AR88">
            <v>0</v>
          </cell>
          <cell r="AS88">
            <v>44580</v>
          </cell>
          <cell r="AT88">
            <v>44925</v>
          </cell>
          <cell r="AU88">
            <v>0</v>
          </cell>
          <cell r="AV88" t="str">
            <v>2. NO</v>
          </cell>
          <cell r="AW88">
            <v>0</v>
          </cell>
          <cell r="AX88">
            <v>0</v>
          </cell>
          <cell r="AY88" t="str">
            <v>2. NO</v>
          </cell>
          <cell r="AZ88">
            <v>0</v>
          </cell>
          <cell r="BA88">
            <v>0</v>
          </cell>
          <cell r="BB88">
            <v>0</v>
          </cell>
          <cell r="BC88">
            <v>0</v>
          </cell>
          <cell r="BD88" t="str">
            <v>2022420501000086E</v>
          </cell>
          <cell r="BE88">
            <v>46740000</v>
          </cell>
          <cell r="BF88">
            <v>0</v>
          </cell>
          <cell r="BG88" t="str">
            <v>https://www.secop.gov.co/CO1BusinessLine/Tendering/BuyerWorkArea/Index?docUniqueIdentifier=CO1.BDOS.2601006</v>
          </cell>
          <cell r="BH88" t="str">
            <v>VIGENTE</v>
          </cell>
          <cell r="BI88">
            <v>0</v>
          </cell>
          <cell r="BJ88" t="str">
            <v xml:space="preserve">https://community.secop.gov.co/Public/Tendering/OpportunityDetail/Index?noticeUID=CO1.NTC.2603110&amp;isFromPublicArea=True&amp;isModal=False
</v>
          </cell>
        </row>
        <row r="89">
          <cell r="A89" t="str">
            <v>NC-CPS-087-2022</v>
          </cell>
          <cell r="B89" t="str">
            <v>2 NACIONAL</v>
          </cell>
          <cell r="C89" t="str">
            <v>CD-NC-105-2022</v>
          </cell>
          <cell r="D89">
            <v>87</v>
          </cell>
          <cell r="E89" t="str">
            <v>ANDREA PATRICIA RAMIREZ FLOREZ</v>
          </cell>
          <cell r="F89">
            <v>44580</v>
          </cell>
          <cell r="G89" t="str">
            <v>Prestación de servicios profesionales, para implementar el dominio de uso y apropiación de TI de Parques Nacionales Naturales de Colombia</v>
          </cell>
          <cell r="H89" t="str">
            <v>2 CONTRATACIÓN DIRECTA</v>
          </cell>
          <cell r="I89" t="str">
            <v>14 PRESTACIÓN DE SERVICIOS</v>
          </cell>
          <cell r="J89" t="str">
            <v>N/A</v>
          </cell>
          <cell r="K89">
            <v>4020</v>
          </cell>
          <cell r="L89">
            <v>12422</v>
          </cell>
          <cell r="M89" t="str">
            <v>19/01/2022</v>
          </cell>
          <cell r="N89">
            <v>0</v>
          </cell>
          <cell r="O89">
            <v>6794000</v>
          </cell>
          <cell r="P89">
            <v>77451600</v>
          </cell>
          <cell r="Q89">
            <v>0</v>
          </cell>
          <cell r="R89" t="str">
            <v>1 PERSONA NATURAL</v>
          </cell>
          <cell r="S89" t="str">
            <v>3 CÉDULA DE CIUDADANÍA</v>
          </cell>
          <cell r="T89">
            <v>52278660</v>
          </cell>
          <cell r="U89" t="str">
            <v>N-A</v>
          </cell>
          <cell r="V89" t="str">
            <v>11 NO SE DILIGENCIA INFORMACIÓN PARA ESTE FORMULARIO EN ESTE PERÍODO DE REPORTE</v>
          </cell>
          <cell r="W89">
            <v>0</v>
          </cell>
          <cell r="X89" t="str">
            <v>ANDREA PATRICIA RAMIREZ FLOREZ</v>
          </cell>
          <cell r="Y89" t="str">
            <v>1 PÓLIZA</v>
          </cell>
          <cell r="Z89" t="str">
            <v>12 SEGUROS DEL ESTADO</v>
          </cell>
          <cell r="AA89" t="str">
            <v>2 CUMPLIMIENTO</v>
          </cell>
          <cell r="AB89">
            <v>44581</v>
          </cell>
          <cell r="AC89" t="str">
            <v>21-47-101016466</v>
          </cell>
          <cell r="AD89" t="str">
            <v>Grupo de Tecnologías de la Información y Comunicaciones</v>
          </cell>
          <cell r="AE89" t="str">
            <v>2 SUPERVISOR</v>
          </cell>
          <cell r="AF89" t="str">
            <v>3 CÉDULA DE CIUDADANÍA</v>
          </cell>
          <cell r="AG89">
            <v>79245176</v>
          </cell>
          <cell r="AH89" t="str">
            <v>CARLOS ARTURAO SAENZ BARON</v>
          </cell>
          <cell r="AI89">
            <v>342</v>
          </cell>
          <cell r="AJ89" t="str">
            <v>3 NO PACTADOS</v>
          </cell>
          <cell r="AK89" t="str">
            <v>20/01/2022</v>
          </cell>
          <cell r="AL89">
            <v>0</v>
          </cell>
          <cell r="AM89" t="str">
            <v>4 NO SE HA ADICIONADO NI EN VALOR y EN TIEMPO</v>
          </cell>
          <cell r="AN89">
            <v>0</v>
          </cell>
          <cell r="AO89">
            <v>0</v>
          </cell>
          <cell r="AP89">
            <v>0</v>
          </cell>
          <cell r="AQ89">
            <v>0</v>
          </cell>
          <cell r="AR89">
            <v>0</v>
          </cell>
          <cell r="AS89">
            <v>44581</v>
          </cell>
          <cell r="AT89">
            <v>44925</v>
          </cell>
          <cell r="AU89">
            <v>0</v>
          </cell>
          <cell r="AV89" t="str">
            <v>2. NO</v>
          </cell>
          <cell r="AW89">
            <v>0</v>
          </cell>
          <cell r="AX89">
            <v>0</v>
          </cell>
          <cell r="AY89" t="str">
            <v>2. NO</v>
          </cell>
          <cell r="AZ89">
            <v>0</v>
          </cell>
          <cell r="BA89">
            <v>0</v>
          </cell>
          <cell r="BB89">
            <v>0</v>
          </cell>
          <cell r="BC89">
            <v>0</v>
          </cell>
          <cell r="BD89" t="str">
            <v>2022420501000087E</v>
          </cell>
          <cell r="BE89">
            <v>77451600</v>
          </cell>
          <cell r="BF89">
            <v>0</v>
          </cell>
          <cell r="BG89" t="str">
            <v>https://www.secop.gov.co/CO1BusinessLine/Tendering/BuyerWorkArea/Index?docUniqueIdentifier=CO1.BDOS.2598549</v>
          </cell>
          <cell r="BH89" t="str">
            <v>VIGENTE</v>
          </cell>
          <cell r="BI89">
            <v>0</v>
          </cell>
          <cell r="BJ89" t="str">
            <v xml:space="preserve">https://community.secop.gov.co/Public/Tendering/OpportunityDetail/Index?noticeUID=CO1.NTC.2604374&amp;isFromPublicArea=True&amp;isModal=False
</v>
          </cell>
        </row>
        <row r="90">
          <cell r="A90" t="str">
            <v>NC-CPS-088-2022</v>
          </cell>
          <cell r="B90" t="str">
            <v>2 NACIONAL</v>
          </cell>
          <cell r="C90" t="str">
            <v>CD-NC-109-2022</v>
          </cell>
          <cell r="D90">
            <v>88</v>
          </cell>
          <cell r="E90" t="str">
            <v xml:space="preserve">ADRIANA LORENA BERNAL FONSECA </v>
          </cell>
          <cell r="F90">
            <v>44580</v>
          </cell>
          <cell r="G90" t="str">
            <v>Prestación de servicios profesionales para facilitar la implementación de lineamientos y estándares de TI y el fortalecimiento de la Política de Gobierno Digital</v>
          </cell>
          <cell r="H90" t="str">
            <v>2 CONTRATACIÓN DIRECTA</v>
          </cell>
          <cell r="I90" t="str">
            <v>14 PRESTACIÓN DE SERVICIOS</v>
          </cell>
          <cell r="J90" t="str">
            <v>N/A</v>
          </cell>
          <cell r="K90">
            <v>4019</v>
          </cell>
          <cell r="L90">
            <v>12622</v>
          </cell>
          <cell r="M90" t="str">
            <v>19/01/2022</v>
          </cell>
          <cell r="N90">
            <v>0</v>
          </cell>
          <cell r="O90">
            <v>7574000</v>
          </cell>
          <cell r="P90">
            <v>78012200</v>
          </cell>
          <cell r="Q90">
            <v>0</v>
          </cell>
          <cell r="R90" t="str">
            <v>1 PERSONA NATURAL</v>
          </cell>
          <cell r="S90" t="str">
            <v>3 CÉDULA DE CIUDADANÍA</v>
          </cell>
          <cell r="T90">
            <v>46384587</v>
          </cell>
          <cell r="U90" t="str">
            <v>N-A</v>
          </cell>
          <cell r="V90" t="str">
            <v>11 NO SE DILIGENCIA INFORMACIÓN PARA ESTE FORMULARIO EN ESTE PERÍODO DE REPORTE</v>
          </cell>
          <cell r="W90">
            <v>0</v>
          </cell>
          <cell r="X90" t="str">
            <v>ADRIANA LORENA BERNAL FONSECA</v>
          </cell>
          <cell r="Y90" t="str">
            <v>1 PÓLIZA</v>
          </cell>
          <cell r="Z90" t="str">
            <v>12 SEGUROS DEL ESTADO</v>
          </cell>
          <cell r="AA90" t="str">
            <v>2 CUMPLIMIENTO</v>
          </cell>
          <cell r="AB90">
            <v>44581</v>
          </cell>
          <cell r="AC90" t="str">
            <v>NB-100193877</v>
          </cell>
          <cell r="AD90" t="str">
            <v>Grupo de Tecnologías de la Información y Comunicaciones</v>
          </cell>
          <cell r="AE90" t="str">
            <v>2 SUPERVISOR</v>
          </cell>
          <cell r="AF90" t="str">
            <v>3 CÉDULA DE CIUDADANÍA</v>
          </cell>
          <cell r="AG90">
            <v>79245176</v>
          </cell>
          <cell r="AH90" t="str">
            <v>CARLOS ARTURAO SAENZ BARON</v>
          </cell>
          <cell r="AI90">
            <v>309</v>
          </cell>
          <cell r="AJ90" t="str">
            <v>3 NO PACTADOS</v>
          </cell>
          <cell r="AK90" t="str">
            <v>20/01/2022</v>
          </cell>
          <cell r="AL90">
            <v>0</v>
          </cell>
          <cell r="AM90" t="str">
            <v>4 NO SE HA ADICIONADO NI EN VALOR y EN TIEMPO</v>
          </cell>
          <cell r="AN90">
            <v>0</v>
          </cell>
          <cell r="AO90">
            <v>0</v>
          </cell>
          <cell r="AP90">
            <v>0</v>
          </cell>
          <cell r="AQ90">
            <v>0</v>
          </cell>
          <cell r="AR90">
            <v>0</v>
          </cell>
          <cell r="AS90">
            <v>44581</v>
          </cell>
          <cell r="AT90">
            <v>44893</v>
          </cell>
          <cell r="AU90">
            <v>0</v>
          </cell>
          <cell r="AV90" t="str">
            <v>2. NO</v>
          </cell>
          <cell r="AW90">
            <v>0</v>
          </cell>
          <cell r="AX90">
            <v>0</v>
          </cell>
          <cell r="AY90" t="str">
            <v>2. NO</v>
          </cell>
          <cell r="AZ90">
            <v>0</v>
          </cell>
          <cell r="BA90">
            <v>0</v>
          </cell>
          <cell r="BB90">
            <v>0</v>
          </cell>
          <cell r="BC90">
            <v>0</v>
          </cell>
          <cell r="BD90" t="str">
            <v>2022420501000088E</v>
          </cell>
          <cell r="BE90">
            <v>78012200</v>
          </cell>
          <cell r="BF90">
            <v>0</v>
          </cell>
          <cell r="BG90" t="str">
            <v>https://www.secop.gov.co/CO1BusinessLine/Tendering/BuyerWorkArea/Index?docUniqueIdentifier=CO1.BDOS.2601794</v>
          </cell>
          <cell r="BH90" t="str">
            <v>VIGENTE</v>
          </cell>
          <cell r="BI90">
            <v>0</v>
          </cell>
          <cell r="BJ90" t="str">
            <v xml:space="preserve">https://community.secop.gov.co/Public/Tendering/OpportunityDetail/Index?noticeUID=CO1.NTC.2603112&amp;isFromPublicArea=True&amp;isModal=False
</v>
          </cell>
        </row>
        <row r="91">
          <cell r="A91" t="str">
            <v>NC-CPS-089-2022</v>
          </cell>
          <cell r="B91" t="str">
            <v>2 NACIONAL</v>
          </cell>
          <cell r="C91" t="str">
            <v>CD-NC-106-2022</v>
          </cell>
          <cell r="D91">
            <v>89</v>
          </cell>
          <cell r="E91" t="str">
            <v>OSCAR ANDRES CASAS GOMEZ</v>
          </cell>
          <cell r="F91">
            <v>44580</v>
          </cell>
          <cell r="G91" t="str">
            <v>Prestación de servicios profesionales para apoyar la gestión, estructuración y/o restauración de la infraestructura tecnológica de las redes de radiocomunicaciones de la entidad de acuerdo a la normatividad vigente</v>
          </cell>
          <cell r="H91" t="str">
            <v>2 CONTRATACIÓN DIRECTA</v>
          </cell>
          <cell r="I91" t="str">
            <v>14 PRESTACIÓN DE SERVICIOS</v>
          </cell>
          <cell r="J91" t="str">
            <v>N/A</v>
          </cell>
          <cell r="K91">
            <v>4017</v>
          </cell>
          <cell r="L91">
            <v>12522</v>
          </cell>
          <cell r="M91" t="str">
            <v>19/01/2022</v>
          </cell>
          <cell r="N91">
            <v>0</v>
          </cell>
          <cell r="O91">
            <v>5700000</v>
          </cell>
          <cell r="P91">
            <v>64980000</v>
          </cell>
          <cell r="Q91">
            <v>0</v>
          </cell>
          <cell r="R91" t="str">
            <v>1 PERSONA NATURAL</v>
          </cell>
          <cell r="S91" t="str">
            <v>3 CÉDULA DE CIUDADANÍA</v>
          </cell>
          <cell r="T91">
            <v>80762011</v>
          </cell>
          <cell r="U91" t="str">
            <v>N-A</v>
          </cell>
          <cell r="V91" t="str">
            <v>11 NO SE DILIGENCIA INFORMACIÓN PARA ESTE FORMULARIO EN ESTE PERÍODO DE REPORTE</v>
          </cell>
          <cell r="W91">
            <v>0</v>
          </cell>
          <cell r="X91" t="str">
            <v>OSCAR ANDRES CASAS GOMEZ</v>
          </cell>
          <cell r="Y91" t="str">
            <v>1 PÓLIZA</v>
          </cell>
          <cell r="Z91" t="str">
            <v>12 SEGUROS DEL ESTADO</v>
          </cell>
          <cell r="AA91" t="str">
            <v>2 CUMPLIMIENTO</v>
          </cell>
          <cell r="AB91">
            <v>44580</v>
          </cell>
          <cell r="AC91" t="str">
            <v>21-44-101373623</v>
          </cell>
          <cell r="AD91" t="str">
            <v>Grupo de Tecnologías de la Información y Comunicaciones</v>
          </cell>
          <cell r="AE91" t="str">
            <v>2 SUPERVISOR</v>
          </cell>
          <cell r="AF91" t="str">
            <v>3 CÉDULA DE CIUDADANÍA</v>
          </cell>
          <cell r="AG91">
            <v>79245176</v>
          </cell>
          <cell r="AH91" t="str">
            <v>CARLOS ARTURAO SAENZ BARON</v>
          </cell>
          <cell r="AI91">
            <v>342</v>
          </cell>
          <cell r="AJ91" t="str">
            <v>3 NO PACTADOS</v>
          </cell>
          <cell r="AK91" t="str">
            <v>19/01/2022</v>
          </cell>
          <cell r="AL91">
            <v>0</v>
          </cell>
          <cell r="AM91" t="str">
            <v>4 NO SE HA ADICIONADO NI EN VALOR y EN TIEMPO</v>
          </cell>
          <cell r="AN91">
            <v>0</v>
          </cell>
          <cell r="AO91">
            <v>0</v>
          </cell>
          <cell r="AP91">
            <v>0</v>
          </cell>
          <cell r="AQ91">
            <v>0</v>
          </cell>
          <cell r="AR91">
            <v>0</v>
          </cell>
          <cell r="AS91">
            <v>44580</v>
          </cell>
          <cell r="AT91">
            <v>44925</v>
          </cell>
          <cell r="AU91">
            <v>0</v>
          </cell>
          <cell r="AV91" t="str">
            <v>2. NO</v>
          </cell>
          <cell r="AW91">
            <v>0</v>
          </cell>
          <cell r="AX91">
            <v>0</v>
          </cell>
          <cell r="AY91" t="str">
            <v>2. NO</v>
          </cell>
          <cell r="AZ91">
            <v>0</v>
          </cell>
          <cell r="BA91">
            <v>0</v>
          </cell>
          <cell r="BB91">
            <v>0</v>
          </cell>
          <cell r="BC91">
            <v>0</v>
          </cell>
          <cell r="BD91" t="str">
            <v>2022420501000089E</v>
          </cell>
          <cell r="BE91">
            <v>64980000</v>
          </cell>
          <cell r="BF91">
            <v>0</v>
          </cell>
          <cell r="BG91" t="str">
            <v>https://www.secop.gov.co/CO1BusinessLine/Tendering/BuyerWorkArea/Index?docUniqueIdentifier=CO1.BDOS.2600217</v>
          </cell>
          <cell r="BH91" t="str">
            <v>VIGENTE</v>
          </cell>
          <cell r="BI91">
            <v>0</v>
          </cell>
          <cell r="BJ91" t="str">
            <v xml:space="preserve">https://community.secop.gov.co/Public/Tendering/OpportunityDetail/Index?noticeUID=CO1.NTC.2601858&amp;isFromPublicArea=True&amp;isModal=False
</v>
          </cell>
        </row>
        <row r="92">
          <cell r="A92" t="str">
            <v>NC-CPS-090-2022</v>
          </cell>
          <cell r="B92" t="str">
            <v>2 NACIONAL</v>
          </cell>
          <cell r="C92" t="str">
            <v>CD-NC-086-2022</v>
          </cell>
          <cell r="D92">
            <v>90</v>
          </cell>
          <cell r="E92" t="str">
            <v>STEFANIA PINEDA CASTRO</v>
          </cell>
          <cell r="F92">
            <v>44580</v>
          </cell>
          <cell r="G92" t="str">
            <v>Prestación de servicios profesionales para apoyar el levantamiento y análisis de información físico-biótica, destinada al procedimiento de Registro de Reservas Naturales de la Sociedad Civil como figura de conservación privada, como contribución al desarrollo del proceso de Coordinación del SINAP.</v>
          </cell>
          <cell r="H92" t="str">
            <v>2 CONTRATACIÓN DIRECTA</v>
          </cell>
          <cell r="I92" t="str">
            <v>14 PRESTACIÓN DE SERVICIOS</v>
          </cell>
          <cell r="J92" t="str">
            <v>N/A</v>
          </cell>
          <cell r="K92">
            <v>18010</v>
          </cell>
          <cell r="L92">
            <v>13522</v>
          </cell>
          <cell r="M92" t="str">
            <v>20/01/2022</v>
          </cell>
          <cell r="N92">
            <v>0</v>
          </cell>
          <cell r="O92">
            <v>4100000</v>
          </cell>
          <cell r="P92">
            <v>44690000</v>
          </cell>
          <cell r="Q92">
            <v>0</v>
          </cell>
          <cell r="R92" t="str">
            <v>1 PERSONA NATURAL</v>
          </cell>
          <cell r="S92" t="str">
            <v>3 CÉDULA DE CIUDADANÍA</v>
          </cell>
          <cell r="T92">
            <v>1018408126</v>
          </cell>
          <cell r="U92" t="str">
            <v>N-A</v>
          </cell>
          <cell r="V92" t="str">
            <v>11 NO SE DILIGENCIA INFORMACIÓN PARA ESTE FORMULARIO EN ESTE PERÍODO DE REPORTE</v>
          </cell>
          <cell r="W92">
            <v>0</v>
          </cell>
          <cell r="X92" t="str">
            <v>STEFANIA PINEDA CASTRO</v>
          </cell>
          <cell r="Y92" t="str">
            <v>6 NO CONSTITUYÓ GARANTÍAS</v>
          </cell>
          <cell r="Z92">
            <v>0</v>
          </cell>
          <cell r="AA92" t="str">
            <v>N-A</v>
          </cell>
          <cell r="AB92" t="str">
            <v>N-A</v>
          </cell>
          <cell r="AC92" t="str">
            <v>N-A</v>
          </cell>
          <cell r="AD92" t="str">
            <v>GRUPO DE TRÁMITES Y EVALUACIÓN AMBIENTAL</v>
          </cell>
          <cell r="AE92" t="str">
            <v>2 SUPERVISOR</v>
          </cell>
          <cell r="AF92" t="str">
            <v>3 CÉDULA DE CIUDADANÍA</v>
          </cell>
          <cell r="AG92">
            <v>79690000</v>
          </cell>
          <cell r="AH92" t="str">
            <v>GUILLERMO ALBERTO SANTOS CEBALLOS</v>
          </cell>
          <cell r="AI92">
            <v>327</v>
          </cell>
          <cell r="AJ92" t="str">
            <v>3 NO PACTADOS</v>
          </cell>
          <cell r="AK92" t="str">
            <v>N-A</v>
          </cell>
          <cell r="AL92">
            <v>0</v>
          </cell>
          <cell r="AM92" t="str">
            <v>4 NO SE HA ADICIONADO NI EN VALOR y EN TIEMPO</v>
          </cell>
          <cell r="AN92">
            <v>0</v>
          </cell>
          <cell r="AO92">
            <v>0</v>
          </cell>
          <cell r="AP92">
            <v>0</v>
          </cell>
          <cell r="AQ92">
            <v>0</v>
          </cell>
          <cell r="AR92">
            <v>0</v>
          </cell>
          <cell r="AS92">
            <v>44581</v>
          </cell>
          <cell r="AT92">
            <v>44911</v>
          </cell>
          <cell r="AU92">
            <v>0</v>
          </cell>
          <cell r="AV92" t="str">
            <v>2. NO</v>
          </cell>
          <cell r="AW92">
            <v>0</v>
          </cell>
          <cell r="AX92">
            <v>0</v>
          </cell>
          <cell r="AY92" t="str">
            <v>2. NO</v>
          </cell>
          <cell r="AZ92">
            <v>0</v>
          </cell>
          <cell r="BA92">
            <v>0</v>
          </cell>
          <cell r="BB92">
            <v>0</v>
          </cell>
          <cell r="BC92">
            <v>0</v>
          </cell>
          <cell r="BD92" t="str">
            <v>2022420501000090E</v>
          </cell>
          <cell r="BE92">
            <v>44690000</v>
          </cell>
          <cell r="BF92">
            <v>0</v>
          </cell>
          <cell r="BG92" t="str">
            <v>https://www.secop.gov.co/CO1BusinessLine/Tendering/BuyerWorkArea/Index?docUniqueIdentifier=CO1.BDOS.2579830</v>
          </cell>
          <cell r="BH92" t="str">
            <v>VIGENTE</v>
          </cell>
          <cell r="BI92">
            <v>0</v>
          </cell>
          <cell r="BJ92" t="str">
            <v xml:space="preserve">https://community.secop.gov.co/Public/Tendering/OpportunityDetail/Index?noticeUID=CO1.NTC.2583589&amp;isFromPublicArea=True&amp;isModal=False
</v>
          </cell>
        </row>
        <row r="93">
          <cell r="A93" t="str">
            <v>NC-CPS-091-2022</v>
          </cell>
          <cell r="B93" t="str">
            <v>2 NACIONAL</v>
          </cell>
          <cell r="C93" t="str">
            <v>CD-NC-088-2022</v>
          </cell>
          <cell r="D93">
            <v>91</v>
          </cell>
          <cell r="E93" t="str">
            <v>VALENTINA CARMONA RODRIGUEZ</v>
          </cell>
          <cell r="F93">
            <v>44580</v>
          </cell>
          <cell r="G93" t="str">
            <v>Prestar servicios Técnicos y de apoyo a la gestión del Grupo de Procesos Corporativos, para la organización y digitalización de los archivos, así como la actualización de contenidos web e intranet del GPC y aquellas que están relacionadas con estas.</v>
          </cell>
          <cell r="H93" t="str">
            <v>2 CONTRATACIÓN DIRECTA</v>
          </cell>
          <cell r="I93" t="str">
            <v>14 PRESTACIÓN DE SERVICIOS</v>
          </cell>
          <cell r="J93" t="str">
            <v>N/A</v>
          </cell>
          <cell r="K93">
            <v>14010</v>
          </cell>
          <cell r="L93">
            <v>13622</v>
          </cell>
          <cell r="M93" t="str">
            <v>20/01/2022</v>
          </cell>
          <cell r="N93">
            <v>0</v>
          </cell>
          <cell r="O93">
            <v>1960000</v>
          </cell>
          <cell r="P93">
            <v>22148000</v>
          </cell>
          <cell r="Q93">
            <v>0</v>
          </cell>
          <cell r="R93" t="str">
            <v>1 PERSONA NATURAL</v>
          </cell>
          <cell r="S93" t="str">
            <v>3 CÉDULA DE CIUDADANÍA</v>
          </cell>
          <cell r="T93">
            <v>1233507817</v>
          </cell>
          <cell r="U93" t="str">
            <v>N-A</v>
          </cell>
          <cell r="V93" t="str">
            <v>11 NO SE DILIGENCIA INFORMACIÓN PARA ESTE FORMULARIO EN ESTE PERÍODO DE REPORTE</v>
          </cell>
          <cell r="W93">
            <v>0</v>
          </cell>
          <cell r="X93" t="str">
            <v>VALENTINA CARMONA RODRIGUEZ</v>
          </cell>
          <cell r="Y93" t="str">
            <v>6 NO CONSTITUYÓ GARANTÍAS</v>
          </cell>
          <cell r="Z93">
            <v>0</v>
          </cell>
          <cell r="AA93" t="str">
            <v>N-A</v>
          </cell>
          <cell r="AB93" t="str">
            <v>N-A</v>
          </cell>
          <cell r="AC93" t="str">
            <v>N-A</v>
          </cell>
          <cell r="AD93" t="str">
            <v>GRUPO DE PROCESOS CORPORATIVOS</v>
          </cell>
          <cell r="AE93" t="str">
            <v>2 SUPERVISOR</v>
          </cell>
          <cell r="AF93" t="str">
            <v>3 CÉDULA DE CIUDADANÍA</v>
          </cell>
          <cell r="AG93">
            <v>3033010</v>
          </cell>
          <cell r="AH93" t="str">
            <v>ORLANDO LEÓN VERGARA</v>
          </cell>
          <cell r="AI93">
            <v>339</v>
          </cell>
          <cell r="AJ93" t="str">
            <v>3 NO PACTADOS</v>
          </cell>
          <cell r="AK93" t="str">
            <v>N-A</v>
          </cell>
          <cell r="AL93">
            <v>0</v>
          </cell>
          <cell r="AM93" t="str">
            <v>4 NO SE HA ADICIONADO NI EN VALOR y EN TIEMPO</v>
          </cell>
          <cell r="AN93">
            <v>0</v>
          </cell>
          <cell r="AO93">
            <v>0</v>
          </cell>
          <cell r="AP93">
            <v>0</v>
          </cell>
          <cell r="AQ93">
            <v>0</v>
          </cell>
          <cell r="AR93">
            <v>0</v>
          </cell>
          <cell r="AS93">
            <v>44581</v>
          </cell>
          <cell r="AT93">
            <v>44922</v>
          </cell>
          <cell r="AU93">
            <v>0</v>
          </cell>
          <cell r="AV93" t="str">
            <v>2. NO</v>
          </cell>
          <cell r="AW93">
            <v>0</v>
          </cell>
          <cell r="AX93">
            <v>0</v>
          </cell>
          <cell r="AY93" t="str">
            <v>2. NO</v>
          </cell>
          <cell r="AZ93">
            <v>0</v>
          </cell>
          <cell r="BA93">
            <v>0</v>
          </cell>
          <cell r="BB93">
            <v>0</v>
          </cell>
          <cell r="BC93">
            <v>0</v>
          </cell>
          <cell r="BD93" t="str">
            <v>2022420501000091E</v>
          </cell>
          <cell r="BE93">
            <v>22148000</v>
          </cell>
          <cell r="BF93">
            <v>0</v>
          </cell>
          <cell r="BG93" t="str">
            <v>https://www.secop.gov.co/CO1BusinessLine/Tendering/BuyerWorkArea/Index?docUniqueIdentifier=CO1.BDOS.2570378</v>
          </cell>
          <cell r="BH93" t="str">
            <v>VIGENTE</v>
          </cell>
          <cell r="BI93">
            <v>0</v>
          </cell>
          <cell r="BJ93" t="str">
            <v xml:space="preserve">https://community.secop.gov.co/Public/Tendering/OpportunityDetail/Index?noticeUID=CO1.NTC.2571353&amp;isFromPublicArea=True&amp;isModal=False
</v>
          </cell>
        </row>
        <row r="94">
          <cell r="A94" t="str">
            <v>NC-CPS-092-2022</v>
          </cell>
          <cell r="B94" t="str">
            <v>2 NACIONAL</v>
          </cell>
          <cell r="C94" t="str">
            <v>CD-NC-102-2022</v>
          </cell>
          <cell r="D94">
            <v>92</v>
          </cell>
          <cell r="E94" t="str">
            <v>LUISA PATRICIA CORREDOR GIL</v>
          </cell>
          <cell r="F94">
            <v>44580</v>
          </cell>
          <cell r="G94" t="str">
            <v>Prestación de servicios profesionales para desarrollar lineamientos y estrategias para el análisis y aplicación en los procesos de sensoramiento remoto en las áreas protegidas de Parques Nacionales Naturales.</v>
          </cell>
          <cell r="H94" t="str">
            <v>2 CONTRATACIÓN DIRECTA</v>
          </cell>
          <cell r="I94" t="str">
            <v>14 PRESTACIÓN DE SERVICIOS</v>
          </cell>
          <cell r="J94" t="str">
            <v>N/A</v>
          </cell>
          <cell r="K94">
            <v>19018</v>
          </cell>
          <cell r="L94">
            <v>13722</v>
          </cell>
          <cell r="M94" t="str">
            <v>20/01/2022</v>
          </cell>
          <cell r="N94">
            <v>0</v>
          </cell>
          <cell r="O94">
            <v>6794000</v>
          </cell>
          <cell r="P94">
            <v>74734000</v>
          </cell>
          <cell r="Q94">
            <v>0</v>
          </cell>
          <cell r="R94" t="str">
            <v>1 PERSONA NATURAL</v>
          </cell>
          <cell r="S94" t="str">
            <v>3 CÉDULA DE CIUDADANÍA</v>
          </cell>
          <cell r="T94">
            <v>52708409</v>
          </cell>
          <cell r="U94" t="str">
            <v>N-A</v>
          </cell>
          <cell r="V94" t="str">
            <v>11 NO SE DILIGENCIA INFORMACIÓN PARA ESTE FORMULARIO EN ESTE PERÍODO DE REPORTE</v>
          </cell>
          <cell r="W94">
            <v>0</v>
          </cell>
          <cell r="X94" t="str">
            <v>LUISA PATRICIA CORREDOR GIL</v>
          </cell>
          <cell r="Y94" t="str">
            <v>1 PÓLIZA</v>
          </cell>
          <cell r="Z94" t="str">
            <v>8 MUNDIAL SEGUROS</v>
          </cell>
          <cell r="AA94" t="str">
            <v>2 CUMPLIMIENTO</v>
          </cell>
          <cell r="AB94">
            <v>44581</v>
          </cell>
          <cell r="AC94" t="str">
            <v>NB-100193826</v>
          </cell>
          <cell r="AD94" t="str">
            <v>GRUPO DE GESTION DEL CONOCIMIENTO E INNOVACIÓN</v>
          </cell>
          <cell r="AE94" t="str">
            <v>2 SUPERVISOR</v>
          </cell>
          <cell r="AF94" t="str">
            <v>3 CÉDULA DE CIUDADANÍA</v>
          </cell>
          <cell r="AG94">
            <v>51723033</v>
          </cell>
          <cell r="AH94" t="str">
            <v>LUZ MILA SOTELO DELGADILLO</v>
          </cell>
          <cell r="AI94">
            <v>330</v>
          </cell>
          <cell r="AJ94" t="str">
            <v>3 NO PACTADOS</v>
          </cell>
          <cell r="AK94">
            <v>0</v>
          </cell>
          <cell r="AL94">
            <v>0</v>
          </cell>
          <cell r="AM94" t="str">
            <v>4 NO SE HA ADICIONADO NI EN VALOR y EN TIEMPO</v>
          </cell>
          <cell r="AN94">
            <v>0</v>
          </cell>
          <cell r="AO94">
            <v>0</v>
          </cell>
          <cell r="AP94">
            <v>0</v>
          </cell>
          <cell r="AQ94">
            <v>0</v>
          </cell>
          <cell r="AR94">
            <v>0</v>
          </cell>
          <cell r="AS94">
            <v>44581</v>
          </cell>
          <cell r="AT94">
            <v>44914</v>
          </cell>
          <cell r="AU94">
            <v>0</v>
          </cell>
          <cell r="AV94" t="str">
            <v>2. NO</v>
          </cell>
          <cell r="AW94">
            <v>0</v>
          </cell>
          <cell r="AX94">
            <v>0</v>
          </cell>
          <cell r="AY94" t="str">
            <v>2. NO</v>
          </cell>
          <cell r="AZ94">
            <v>0</v>
          </cell>
          <cell r="BA94">
            <v>0</v>
          </cell>
          <cell r="BB94">
            <v>0</v>
          </cell>
          <cell r="BC94">
            <v>0</v>
          </cell>
          <cell r="BD94" t="str">
            <v>2022420501000092E</v>
          </cell>
          <cell r="BE94">
            <v>74734000</v>
          </cell>
          <cell r="BF94">
            <v>0</v>
          </cell>
          <cell r="BG94" t="str">
            <v>https://www.secop.gov.co/CO1BusinessLine/Tendering/BuyerWorkArea/Index?docUniqueIdentifier=CO1.BDOS.2593018</v>
          </cell>
          <cell r="BH94" t="str">
            <v>VIGENTE</v>
          </cell>
          <cell r="BI94">
            <v>0</v>
          </cell>
          <cell r="BJ94" t="str">
            <v xml:space="preserve">https://community.secop.gov.co/Public/Tendering/OpportunityDetail/Index?noticeUID=CO1.NTC.2601219&amp;isFromPublicArea=True&amp;isModal=False
</v>
          </cell>
        </row>
        <row r="95">
          <cell r="A95" t="str">
            <v>NC-CPS-093-2022</v>
          </cell>
          <cell r="B95" t="str">
            <v>2 NACIONAL</v>
          </cell>
          <cell r="C95" t="str">
            <v>CD-NC-062-2022</v>
          </cell>
          <cell r="D95">
            <v>93</v>
          </cell>
          <cell r="E95" t="str">
            <v>ALEJANDRO REYES RESTREPO</v>
          </cell>
          <cell r="F95">
            <v>44580</v>
          </cell>
          <cell r="G95" t="str">
            <v>Prestación de servicios profesionales de ingeniería en la Subdirección Administrativa y Financiera - Grupo de Infraestructura para apoyar la ejecución de actividades, programas, y proyectos que se ejecuten en Parques Nacionales de Colombia.</v>
          </cell>
          <cell r="H95" t="str">
            <v>2 CONTRATACIÓN DIRECTA</v>
          </cell>
          <cell r="I95" t="str">
            <v>14 PRESTACIÓN DE SERVICIOS</v>
          </cell>
          <cell r="J95" t="str">
            <v>N/A</v>
          </cell>
          <cell r="K95">
            <v>13001</v>
          </cell>
          <cell r="L95">
            <v>14622</v>
          </cell>
          <cell r="M95" t="str">
            <v>20/01/2022</v>
          </cell>
          <cell r="N95">
            <v>0</v>
          </cell>
          <cell r="O95">
            <v>6304000</v>
          </cell>
          <cell r="P95">
            <v>72496000</v>
          </cell>
          <cell r="Q95">
            <v>0</v>
          </cell>
          <cell r="R95" t="str">
            <v>1 PERSONA NATURAL</v>
          </cell>
          <cell r="S95" t="str">
            <v>3 CÉDULA DE CIUDADANÍA</v>
          </cell>
          <cell r="T95">
            <v>79945525</v>
          </cell>
          <cell r="U95" t="str">
            <v>N-A</v>
          </cell>
          <cell r="V95" t="str">
            <v>11 NO SE DILIGENCIA INFORMACIÓN PARA ESTE FORMULARIO EN ESTE PERÍODO DE REPORTE</v>
          </cell>
          <cell r="W95">
            <v>0</v>
          </cell>
          <cell r="X95" t="str">
            <v>ALEJANDRO REYES RESTREPO</v>
          </cell>
          <cell r="Y95" t="str">
            <v>1 PÓLIZA</v>
          </cell>
          <cell r="Z95" t="str">
            <v>12 SEGUROS DEL ESTADO</v>
          </cell>
          <cell r="AA95" t="str">
            <v>2 CUMPLIMIENTO</v>
          </cell>
          <cell r="AB95">
            <v>44586</v>
          </cell>
          <cell r="AC95" t="str">
            <v>15-44-101256920</v>
          </cell>
          <cell r="AD95" t="str">
            <v>GRUPO DE INFRAESTRUCTURA</v>
          </cell>
          <cell r="AE95" t="str">
            <v>2 SUPERVISOR</v>
          </cell>
          <cell r="AF95" t="str">
            <v>3 CÉDULA DE CIUDADANÍA</v>
          </cell>
          <cell r="AG95">
            <v>91209676</v>
          </cell>
          <cell r="AH95" t="str">
            <v>CARLOS ALBERTO PINZÓN BARCO</v>
          </cell>
          <cell r="AI95">
            <v>345</v>
          </cell>
          <cell r="AJ95" t="str">
            <v>3 NO PACTADOS</v>
          </cell>
          <cell r="AK95">
            <v>0</v>
          </cell>
          <cell r="AL95">
            <v>0</v>
          </cell>
          <cell r="AM95" t="str">
            <v>4 NO SE HA ADICIONADO NI EN VALOR y EN TIEMPO</v>
          </cell>
          <cell r="AN95">
            <v>0</v>
          </cell>
          <cell r="AO95">
            <v>0</v>
          </cell>
          <cell r="AP95">
            <v>0</v>
          </cell>
          <cell r="AQ95">
            <v>0</v>
          </cell>
          <cell r="AR95">
            <v>0</v>
          </cell>
          <cell r="AS95">
            <v>44587</v>
          </cell>
          <cell r="AT95">
            <v>44925</v>
          </cell>
          <cell r="AU95">
            <v>0</v>
          </cell>
          <cell r="AV95" t="str">
            <v>2. NO</v>
          </cell>
          <cell r="AW95">
            <v>0</v>
          </cell>
          <cell r="AX95">
            <v>0</v>
          </cell>
          <cell r="AY95" t="str">
            <v>2. NO</v>
          </cell>
          <cell r="AZ95">
            <v>0</v>
          </cell>
          <cell r="BA95">
            <v>0</v>
          </cell>
          <cell r="BB95">
            <v>0</v>
          </cell>
          <cell r="BC95">
            <v>0</v>
          </cell>
          <cell r="BD95" t="str">
            <v>2022420501000093E</v>
          </cell>
          <cell r="BE95">
            <v>72496000</v>
          </cell>
          <cell r="BF95">
            <v>0</v>
          </cell>
          <cell r="BG95" t="str">
            <v>https://www.secop.gov.co/CO1BusinessLine/Tendering/BuyerWorkArea/Index?docUniqueIdentifier=CO1.BDOS.2549534</v>
          </cell>
          <cell r="BH95" t="str">
            <v>VIGENTE</v>
          </cell>
          <cell r="BI95">
            <v>0</v>
          </cell>
          <cell r="BJ95" t="str">
            <v xml:space="preserve">https://community.secop.gov.co/Public/Tendering/OpportunityDetail/Index?noticeUID=CO1.NTC.2551124&amp;isFromPublicArea=True&amp;isModal=False
</v>
          </cell>
        </row>
        <row r="96">
          <cell r="A96" t="str">
            <v>NC-CPS-094-2022</v>
          </cell>
          <cell r="B96" t="str">
            <v>2 NACIONAL</v>
          </cell>
          <cell r="C96" t="str">
            <v>CD-NC-118-2022</v>
          </cell>
          <cell r="D96">
            <v>94</v>
          </cell>
          <cell r="E96" t="str">
            <v>SANTIAGO CORDOBA ARANGO</v>
          </cell>
          <cell r="F96">
            <v>44580</v>
          </cell>
          <cell r="G96" t="str">
            <v>Prestación de servicios profesionales para desarrollar diferentes análisis espaciales, temáticos requeridos para la aplicación de los diferentes criterios biofísicos, socioeconómicos y culturales, para los diferentes procesos de nuevas áreas protegidas y ampliaciones liderados desde la Subdirección de Gestión y Manejo de Áreas Protegidas.</v>
          </cell>
          <cell r="H96" t="str">
            <v>2 CONTRATACIÓN DIRECTA</v>
          </cell>
          <cell r="I96" t="str">
            <v>14 PRESTACIÓN DE SERVICIOS</v>
          </cell>
          <cell r="J96" t="str">
            <v>N/A</v>
          </cell>
          <cell r="K96">
            <v>16001</v>
          </cell>
          <cell r="L96">
            <v>14222</v>
          </cell>
          <cell r="M96" t="str">
            <v>20/01/2022</v>
          </cell>
          <cell r="N96">
            <v>0</v>
          </cell>
          <cell r="O96">
            <v>4100000</v>
          </cell>
          <cell r="P96">
            <v>46466667</v>
          </cell>
          <cell r="Q96">
            <v>-0.33333333580000002</v>
          </cell>
          <cell r="R96" t="str">
            <v>1 PERSONA NATURAL</v>
          </cell>
          <cell r="S96" t="str">
            <v>3 CÉDULA DE CIUDADANÍA</v>
          </cell>
          <cell r="T96">
            <v>1053818489</v>
          </cell>
          <cell r="U96" t="str">
            <v>N-A</v>
          </cell>
          <cell r="V96" t="str">
            <v>11 NO SE DILIGENCIA INFORMACIÓN PARA ESTE FORMULARIO EN ESTE PERÍODO DE REPORTE</v>
          </cell>
          <cell r="W96">
            <v>0</v>
          </cell>
          <cell r="X96" t="str">
            <v>SANTIAGO CORDOBA ARANGO</v>
          </cell>
          <cell r="Y96" t="str">
            <v>1 PÓLIZA</v>
          </cell>
          <cell r="Z96" t="str">
            <v>12 SEGUROS DEL ESTADO</v>
          </cell>
          <cell r="AA96" t="str">
            <v>2 CUMPLIMIENTO</v>
          </cell>
          <cell r="AB96">
            <v>44581</v>
          </cell>
          <cell r="AC96" t="str">
            <v>42-46-101018140</v>
          </cell>
          <cell r="AD96" t="str">
            <v>GRUPO DE GESTIÓN E INTEGRACIÓN DEL SINAP</v>
          </cell>
          <cell r="AE96" t="str">
            <v>2 SUPERVISOR</v>
          </cell>
          <cell r="AF96" t="str">
            <v>3 CÉDULA DE CIUDADANÍA</v>
          </cell>
          <cell r="AG96">
            <v>5947992</v>
          </cell>
          <cell r="AH96" t="str">
            <v>LUIS ALBERTO CRUZ COLORADO</v>
          </cell>
          <cell r="AI96">
            <v>340</v>
          </cell>
          <cell r="AJ96" t="str">
            <v>3 NO PACTADOS</v>
          </cell>
          <cell r="AK96" t="str">
            <v>20/01/2022</v>
          </cell>
          <cell r="AL96">
            <v>0</v>
          </cell>
          <cell r="AM96" t="str">
            <v>4 NO SE HA ADICIONADO NI EN VALOR y EN TIEMPO</v>
          </cell>
          <cell r="AN96">
            <v>0</v>
          </cell>
          <cell r="AO96">
            <v>0</v>
          </cell>
          <cell r="AP96">
            <v>0</v>
          </cell>
          <cell r="AQ96">
            <v>0</v>
          </cell>
          <cell r="AR96">
            <v>0</v>
          </cell>
          <cell r="AS96">
            <v>44581</v>
          </cell>
          <cell r="AT96">
            <v>44924</v>
          </cell>
          <cell r="AU96">
            <v>0</v>
          </cell>
          <cell r="AV96" t="str">
            <v>2. NO</v>
          </cell>
          <cell r="AW96">
            <v>0</v>
          </cell>
          <cell r="AX96">
            <v>0</v>
          </cell>
          <cell r="AY96" t="str">
            <v>2. NO</v>
          </cell>
          <cell r="AZ96">
            <v>0</v>
          </cell>
          <cell r="BA96">
            <v>0</v>
          </cell>
          <cell r="BB96">
            <v>0</v>
          </cell>
          <cell r="BC96">
            <v>0</v>
          </cell>
          <cell r="BD96" t="str">
            <v>2022420501000094E</v>
          </cell>
          <cell r="BE96">
            <v>46466667</v>
          </cell>
          <cell r="BF96">
            <v>0</v>
          </cell>
          <cell r="BG96" t="str">
            <v>https://www.secop.gov.co/CO1BusinessLine/Tendering/BuyerWorkArea/Index?docUniqueIdentifier=CO1.BDOS.2604937</v>
          </cell>
          <cell r="BH96" t="str">
            <v>VIGENTE</v>
          </cell>
          <cell r="BI96">
            <v>0</v>
          </cell>
          <cell r="BJ96" t="str">
            <v xml:space="preserve">https://community.secop.gov.co/Public/Tendering/OpportunityDetail/Index?noticeUID=CO1.NTC.2606411&amp;isFromPublicArea=True&amp;isModal=False
</v>
          </cell>
        </row>
        <row r="97">
          <cell r="A97" t="str">
            <v>NC-CPS-095-2022</v>
          </cell>
          <cell r="B97" t="str">
            <v>2 NACIONAL</v>
          </cell>
          <cell r="C97" t="str">
            <v>CD-NC-113-2022</v>
          </cell>
          <cell r="D97">
            <v>95</v>
          </cell>
          <cell r="E97" t="str">
            <v>DAIRA EMILCE RECALDE RODRIGUEZ</v>
          </cell>
          <cell r="F97">
            <v>44580</v>
          </cell>
          <cell r="G97" t="str">
            <v>Prestación de servicios profesionales para aplicar criterios socioeconómicos y culturales en procesos de nuevas áreas protegidas y ampliaciones, liderados desde la Subdirección de Gestión y Manejo de Áreas Protegidas, con énfasis en comunidades étnicas y campesinas; así como apoyar la implementación para la consolidación de la Política del SINAP CONPES 4050.</v>
          </cell>
          <cell r="H97" t="str">
            <v>2 CONTRATACIÓN DIRECTA</v>
          </cell>
          <cell r="I97" t="str">
            <v>14 PRESTACIÓN DE SERVICIOS</v>
          </cell>
          <cell r="J97" t="str">
            <v>N/A</v>
          </cell>
          <cell r="K97">
            <v>16006</v>
          </cell>
          <cell r="L97">
            <v>14322</v>
          </cell>
          <cell r="M97" t="str">
            <v>20/01/2022</v>
          </cell>
          <cell r="N97">
            <v>0</v>
          </cell>
          <cell r="O97">
            <v>6665000</v>
          </cell>
          <cell r="P97">
            <v>73315000</v>
          </cell>
          <cell r="Q97">
            <v>0</v>
          </cell>
          <cell r="R97" t="str">
            <v>1 PERSONA NATURAL</v>
          </cell>
          <cell r="S97" t="str">
            <v>3 CÉDULA DE CIUDADANÍA</v>
          </cell>
          <cell r="T97">
            <v>27080661</v>
          </cell>
          <cell r="U97" t="str">
            <v>N-A</v>
          </cell>
          <cell r="V97" t="str">
            <v>11 NO SE DILIGENCIA INFORMACIÓN PARA ESTE FORMULARIO EN ESTE PERÍODO DE REPORTE</v>
          </cell>
          <cell r="W97">
            <v>0</v>
          </cell>
          <cell r="X97" t="str">
            <v>DAIRA EMILCE RECALDE RODRIGUEZ</v>
          </cell>
          <cell r="Y97" t="str">
            <v>1 PÓLIZA</v>
          </cell>
          <cell r="Z97" t="str">
            <v>12 SEGUROS DEL ESTADO</v>
          </cell>
          <cell r="AA97" t="str">
            <v>2 CUMPLIMIENTO</v>
          </cell>
          <cell r="AB97">
            <v>44581</v>
          </cell>
          <cell r="AC97" t="str">
            <v>18-46-101013054</v>
          </cell>
          <cell r="AD97" t="str">
            <v>GRUPO DE GESTIÓN E INTEGRACIÓN DEL SINAP</v>
          </cell>
          <cell r="AE97" t="str">
            <v>2 SUPERVISOR</v>
          </cell>
          <cell r="AF97" t="str">
            <v>3 CÉDULA DE CIUDADANÍA</v>
          </cell>
          <cell r="AG97">
            <v>5947992</v>
          </cell>
          <cell r="AH97" t="str">
            <v>LUIS ALBERTO CRUZ COLORADO</v>
          </cell>
          <cell r="AI97">
            <v>330</v>
          </cell>
          <cell r="AJ97" t="str">
            <v>3 NO PACTADOS</v>
          </cell>
          <cell r="AK97" t="str">
            <v>20/01/2022</v>
          </cell>
          <cell r="AL97">
            <v>0</v>
          </cell>
          <cell r="AM97" t="str">
            <v>4 NO SE HA ADICIONADO NI EN VALOR y EN TIEMPO</v>
          </cell>
          <cell r="AN97">
            <v>0</v>
          </cell>
          <cell r="AO97">
            <v>0</v>
          </cell>
          <cell r="AP97">
            <v>0</v>
          </cell>
          <cell r="AQ97">
            <v>0</v>
          </cell>
          <cell r="AR97">
            <v>0</v>
          </cell>
          <cell r="AS97">
            <v>44581</v>
          </cell>
          <cell r="AT97">
            <v>44914</v>
          </cell>
          <cell r="AU97" t="str">
            <v>OK</v>
          </cell>
          <cell r="AV97" t="str">
            <v>2. NO</v>
          </cell>
          <cell r="AW97">
            <v>0</v>
          </cell>
          <cell r="AX97">
            <v>0</v>
          </cell>
          <cell r="AY97" t="str">
            <v>2. NO</v>
          </cell>
          <cell r="AZ97">
            <v>0</v>
          </cell>
          <cell r="BA97">
            <v>0</v>
          </cell>
          <cell r="BB97">
            <v>0</v>
          </cell>
          <cell r="BC97">
            <v>0</v>
          </cell>
          <cell r="BD97" t="str">
            <v>2022420501000095E</v>
          </cell>
          <cell r="BE97">
            <v>73315000</v>
          </cell>
          <cell r="BF97">
            <v>0</v>
          </cell>
          <cell r="BG97" t="str">
            <v>https://www.secop.gov.co/CO1BusinessLine/Tendering/BuyerWorkArea/Index?docUniqueIdentifier=CO1.BDOS.2600687</v>
          </cell>
          <cell r="BH97" t="str">
            <v>VIGENTE</v>
          </cell>
          <cell r="BI97">
            <v>0</v>
          </cell>
          <cell r="BJ97" t="str">
            <v xml:space="preserve">https://community.secop.gov.co/Public/Tendering/OpportunityDetail/Index?noticeUID=CO1.NTC.2603308&amp;isFromPublicArea=True&amp;isModal=False
</v>
          </cell>
        </row>
        <row r="98">
          <cell r="A98" t="str">
            <v>NC-CPS-096-2022</v>
          </cell>
          <cell r="B98" t="str">
            <v>2 NACIONAL</v>
          </cell>
          <cell r="C98" t="str">
            <v>CD-NC-108-2022</v>
          </cell>
          <cell r="D98">
            <v>96</v>
          </cell>
          <cell r="E98" t="str">
            <v>ANDRES FELIPE FONSECA MOSQUERA</v>
          </cell>
          <cell r="F98">
            <v>44580</v>
          </cell>
          <cell r="G98" t="str">
            <v>Prestación de servicios para brindar soporte tecnológico, gestionar los casos recibidos a través de la mesa de ayuda, gestionar la plataforma de licenciamiento de microsoft de la entidad y apoyar la estrategia de backups de información de la entidad.</v>
          </cell>
          <cell r="H98" t="str">
            <v>2 CONTRATACIÓN DIRECTA</v>
          </cell>
          <cell r="I98" t="str">
            <v>14 PRESTACIÓN DE SERVICIOS</v>
          </cell>
          <cell r="J98" t="str">
            <v>N/A</v>
          </cell>
          <cell r="K98">
            <v>4014</v>
          </cell>
          <cell r="L98">
            <v>12822</v>
          </cell>
          <cell r="M98" t="str">
            <v>19/01/2022</v>
          </cell>
          <cell r="N98">
            <v>0</v>
          </cell>
          <cell r="O98">
            <v>2812000</v>
          </cell>
          <cell r="P98">
            <v>32056800</v>
          </cell>
          <cell r="Q98">
            <v>0</v>
          </cell>
          <cell r="R98" t="str">
            <v>1 PERSONA NATURAL</v>
          </cell>
          <cell r="S98" t="str">
            <v>3 CÉDULA DE CIUDADANÍA</v>
          </cell>
          <cell r="T98">
            <v>1014274506</v>
          </cell>
          <cell r="U98" t="str">
            <v>N-A</v>
          </cell>
          <cell r="V98" t="str">
            <v>11 NO SE DILIGENCIA INFORMACIÓN PARA ESTE FORMULARIO EN ESTE PERÍODO DE REPORTE</v>
          </cell>
          <cell r="W98">
            <v>0</v>
          </cell>
          <cell r="X98" t="str">
            <v>ANDRES FELIPE FONSECA MOSQUERA</v>
          </cell>
          <cell r="Y98" t="str">
            <v>6 NO CONSTITUYÓ GARANTÍAS</v>
          </cell>
          <cell r="Z98">
            <v>0</v>
          </cell>
          <cell r="AA98" t="str">
            <v>N-A</v>
          </cell>
          <cell r="AB98" t="str">
            <v>N-A</v>
          </cell>
          <cell r="AC98" t="str">
            <v>N-A</v>
          </cell>
          <cell r="AD98" t="str">
            <v>Grupo de Tecnologías de la Información y Comunicaciones</v>
          </cell>
          <cell r="AE98" t="str">
            <v>2 SUPERVISOR</v>
          </cell>
          <cell r="AF98" t="str">
            <v>3 CÉDULA DE CIUDADANÍA</v>
          </cell>
          <cell r="AG98">
            <v>79245176</v>
          </cell>
          <cell r="AH98" t="str">
            <v>CARLOS ARTURAO SAENZ BARON</v>
          </cell>
          <cell r="AI98">
            <v>342</v>
          </cell>
          <cell r="AJ98" t="str">
            <v>3 NO PACTADOS</v>
          </cell>
          <cell r="AK98" t="str">
            <v>N-A</v>
          </cell>
          <cell r="AL98">
            <v>0</v>
          </cell>
          <cell r="AM98" t="str">
            <v>4 NO SE HA ADICIONADO NI EN VALOR y EN TIEMPO</v>
          </cell>
          <cell r="AN98">
            <v>0</v>
          </cell>
          <cell r="AO98">
            <v>0</v>
          </cell>
          <cell r="AP98">
            <v>0</v>
          </cell>
          <cell r="AQ98">
            <v>0</v>
          </cell>
          <cell r="AR98">
            <v>0</v>
          </cell>
          <cell r="AS98">
            <v>44580</v>
          </cell>
          <cell r="AT98">
            <v>44925</v>
          </cell>
          <cell r="AU98">
            <v>0</v>
          </cell>
          <cell r="AV98" t="str">
            <v>2. NO</v>
          </cell>
          <cell r="AW98">
            <v>0</v>
          </cell>
          <cell r="AX98">
            <v>0</v>
          </cell>
          <cell r="AY98" t="str">
            <v>2. NO</v>
          </cell>
          <cell r="AZ98">
            <v>0</v>
          </cell>
          <cell r="BA98">
            <v>0</v>
          </cell>
          <cell r="BB98">
            <v>0</v>
          </cell>
          <cell r="BC98">
            <v>0</v>
          </cell>
          <cell r="BD98" t="str">
            <v>2022420501000096E</v>
          </cell>
          <cell r="BE98">
            <v>32056800</v>
          </cell>
          <cell r="BF98">
            <v>0</v>
          </cell>
          <cell r="BG98" t="str">
            <v>https://www.secop.gov.co/CO1BusinessLine/Tendering/BuyerWorkArea/Index?docUniqueIdentifier=CO1.BDOS.2606962</v>
          </cell>
          <cell r="BH98" t="str">
            <v>VIGENTE</v>
          </cell>
          <cell r="BI98">
            <v>0</v>
          </cell>
          <cell r="BJ98" t="str">
            <v xml:space="preserve">https://community.secop.gov.co/Public/Tendering/OpportunityDetail/Index?noticeUID=CO1.NTC.2611389&amp;isFromPublicArea=True&amp;isModal=False
</v>
          </cell>
        </row>
        <row r="99">
          <cell r="A99" t="str">
            <v>NC-CPS-097-2022</v>
          </cell>
          <cell r="B99" t="str">
            <v>2 NACIONAL</v>
          </cell>
          <cell r="C99" t="str">
            <v>CD-NC-128-2022</v>
          </cell>
          <cell r="D99">
            <v>97</v>
          </cell>
          <cell r="E99" t="str">
            <v>VALENTINA HENAO DELGADO</v>
          </cell>
          <cell r="F99">
            <v>44580</v>
          </cell>
          <cell r="G99" t="str">
            <v>Prestar los servicios profesionales a la Subdirección de Sostenibilidad y Negocios Ambientales en los aspectos juridicos necesarios para la implemntación, gestión y segumiento de los programas y proyectos que adelanta la subdirección.</v>
          </cell>
          <cell r="H99" t="str">
            <v>2 CONTRATACIÓN DIRECTA</v>
          </cell>
          <cell r="I99" t="str">
            <v>14 PRESTACIÓN DE SERVICIOS</v>
          </cell>
          <cell r="J99" t="str">
            <v>N/A</v>
          </cell>
          <cell r="K99">
            <v>20007</v>
          </cell>
          <cell r="L99">
            <v>14422</v>
          </cell>
          <cell r="M99" t="str">
            <v>20/01/2022</v>
          </cell>
          <cell r="N99">
            <v>0</v>
          </cell>
          <cell r="O99">
            <v>5100000</v>
          </cell>
          <cell r="P99">
            <v>56100000</v>
          </cell>
          <cell r="Q99">
            <v>0</v>
          </cell>
          <cell r="R99" t="str">
            <v>1 PERSONA NATURAL</v>
          </cell>
          <cell r="S99" t="str">
            <v>3 CÉDULA DE CIUDADANÍA</v>
          </cell>
          <cell r="T99">
            <v>1088314684</v>
          </cell>
          <cell r="U99" t="str">
            <v>N-A</v>
          </cell>
          <cell r="V99" t="str">
            <v>11 NO SE DILIGENCIA INFORMACIÓN PARA ESTE FORMULARIO EN ESTE PERÍODO DE REPORTE</v>
          </cell>
          <cell r="W99">
            <v>0</v>
          </cell>
          <cell r="X99" t="str">
            <v>VALENTINA HENAO DELGADO</v>
          </cell>
          <cell r="Y99" t="str">
            <v>1 PÓLIZA</v>
          </cell>
          <cell r="Z99" t="str">
            <v>12 SEGUROS DEL ESTADO</v>
          </cell>
          <cell r="AA99" t="str">
            <v>2 CUMPLIMIENTO</v>
          </cell>
          <cell r="AB99">
            <v>44582</v>
          </cell>
          <cell r="AC99" t="str">
            <v>11-46-101025460</v>
          </cell>
          <cell r="AD99" t="str">
            <v>SUBDIRECCIÓN DE SOSTENIBILIDAD Y NEGOCIOS AMBIENTALES</v>
          </cell>
          <cell r="AE99" t="str">
            <v>2 SUPERVISOR</v>
          </cell>
          <cell r="AF99" t="str">
            <v>3 CÉDULA DE CIUDADANÍA</v>
          </cell>
          <cell r="AG99">
            <v>80857647</v>
          </cell>
          <cell r="AH99" t="str">
            <v>LUIS ALBERTO BAUTISTA PEÑA</v>
          </cell>
          <cell r="AI99">
            <v>330</v>
          </cell>
          <cell r="AJ99" t="str">
            <v>3 NO PACTADOS</v>
          </cell>
          <cell r="AK99" t="str">
            <v>no la ha cargado</v>
          </cell>
          <cell r="AL99">
            <v>0</v>
          </cell>
          <cell r="AM99" t="str">
            <v>4 NO SE HA ADICIONADO NI EN VALOR y EN TIEMPO</v>
          </cell>
          <cell r="AN99">
            <v>0</v>
          </cell>
          <cell r="AO99">
            <v>0</v>
          </cell>
          <cell r="AP99">
            <v>0</v>
          </cell>
          <cell r="AQ99">
            <v>0</v>
          </cell>
          <cell r="AR99">
            <v>0</v>
          </cell>
          <cell r="AS99">
            <v>44585</v>
          </cell>
          <cell r="AT99">
            <v>44918</v>
          </cell>
          <cell r="AU99" t="str">
            <v>OK</v>
          </cell>
          <cell r="AV99" t="str">
            <v>2. NO</v>
          </cell>
          <cell r="AW99">
            <v>0</v>
          </cell>
          <cell r="AX99">
            <v>0</v>
          </cell>
          <cell r="AY99" t="str">
            <v>2. NO</v>
          </cell>
          <cell r="AZ99">
            <v>0</v>
          </cell>
          <cell r="BA99">
            <v>0</v>
          </cell>
          <cell r="BB99">
            <v>0</v>
          </cell>
          <cell r="BC99">
            <v>0</v>
          </cell>
          <cell r="BD99" t="str">
            <v>2022420501000097E</v>
          </cell>
          <cell r="BE99">
            <v>56100000</v>
          </cell>
          <cell r="BF99">
            <v>0</v>
          </cell>
          <cell r="BG99" t="str">
            <v>https://www.secop.gov.co/CO1BusinessLine/Tendering/BuyerWorkArea/Index?docUniqueIdentifier=CO1.BDOS.2610971</v>
          </cell>
          <cell r="BH99" t="str">
            <v>VIGENTE</v>
          </cell>
          <cell r="BI99">
            <v>0</v>
          </cell>
          <cell r="BJ99" t="str">
            <v xml:space="preserve">https://community.secop.gov.co/Public/Tendering/OpportunityDetail/Index?noticeUID=CO1.NTC.2616788&amp;isFromPublicArea=True&amp;isModal=False
</v>
          </cell>
        </row>
        <row r="100">
          <cell r="A100" t="str">
            <v>NC-CPS-098-2022</v>
          </cell>
          <cell r="B100" t="str">
            <v>2 NACIONAL</v>
          </cell>
          <cell r="C100" t="str">
            <v>CD-NC-085-2022</v>
          </cell>
          <cell r="D100">
            <v>98</v>
          </cell>
          <cell r="E100" t="str">
            <v>NUBIA DIEZ MAYORGA</v>
          </cell>
          <cell r="F100">
            <v>44580</v>
          </cell>
          <cell r="G100" t="str">
            <v>Prestación de servicios profesionales para el análisis y evaluación de estudios, diseños, proyectos de infraestructura y demás relacionados con obras civiles, realizar seguimiento ambiental a los proyectos en desarrollo o previstos dentro de las áreas del Sistema de Parques Nacionales Naturales y apoyar a la SGM en temas relacionados con infraestructura, en el marco del Proceso de Autoridad Ambiental.</v>
          </cell>
          <cell r="H100" t="str">
            <v>2 CONTRATACIÓN DIRECTA</v>
          </cell>
          <cell r="I100" t="str">
            <v>14 PRESTACIÓN DE SERVICIOS</v>
          </cell>
          <cell r="J100" t="str">
            <v>N/A</v>
          </cell>
          <cell r="K100">
            <v>18021</v>
          </cell>
          <cell r="L100">
            <v>14522</v>
          </cell>
          <cell r="M100" t="str">
            <v>20/01/2022</v>
          </cell>
          <cell r="N100">
            <v>0</v>
          </cell>
          <cell r="O100">
            <v>6304000</v>
          </cell>
          <cell r="P100">
            <v>69133867</v>
          </cell>
          <cell r="Q100">
            <v>-0.33333332840000002</v>
          </cell>
          <cell r="R100" t="str">
            <v>1 PERSONA NATURAL</v>
          </cell>
          <cell r="S100" t="str">
            <v>3 CÉDULA DE CIUDADANÍA</v>
          </cell>
          <cell r="T100">
            <v>52786971</v>
          </cell>
          <cell r="U100" t="str">
            <v>N-A</v>
          </cell>
          <cell r="V100" t="str">
            <v>11 NO SE DILIGENCIA INFORMACIÓN PARA ESTE FORMULARIO EN ESTE PERÍODO DE REPORTE</v>
          </cell>
          <cell r="W100">
            <v>0</v>
          </cell>
          <cell r="X100" t="str">
            <v>NUBIA DIEZ MAYORGA</v>
          </cell>
          <cell r="Y100" t="str">
            <v>1 PÓLIZA</v>
          </cell>
          <cell r="Z100" t="str">
            <v>12 SEGUROS DEL ESTADO</v>
          </cell>
          <cell r="AA100" t="str">
            <v>2 CUMPLIMIENTO</v>
          </cell>
          <cell r="AB100">
            <v>44581</v>
          </cell>
          <cell r="AC100" t="str">
            <v>37-46-101003787</v>
          </cell>
          <cell r="AD100" t="str">
            <v>GRUPO DE TRÁMITES Y EVALUACIÓN AMBIENTAL</v>
          </cell>
          <cell r="AE100" t="str">
            <v>2 SUPERVISOR</v>
          </cell>
          <cell r="AF100" t="str">
            <v>3 CÉDULA DE CIUDADANÍA</v>
          </cell>
          <cell r="AG100">
            <v>79690000</v>
          </cell>
          <cell r="AH100" t="str">
            <v>GUILLERMO ALBERTO SANTOS CEBALLOS</v>
          </cell>
          <cell r="AI100">
            <v>329</v>
          </cell>
          <cell r="AJ100" t="str">
            <v>3 NO PACTADOS</v>
          </cell>
          <cell r="AK100" t="str">
            <v>20/01/2022</v>
          </cell>
          <cell r="AL100">
            <v>0</v>
          </cell>
          <cell r="AM100" t="str">
            <v>4 NO SE HA ADICIONADO NI EN VALOR y EN TIEMPO</v>
          </cell>
          <cell r="AN100">
            <v>0</v>
          </cell>
          <cell r="AO100">
            <v>0</v>
          </cell>
          <cell r="AP100">
            <v>0</v>
          </cell>
          <cell r="AQ100">
            <v>0</v>
          </cell>
          <cell r="AR100">
            <v>0</v>
          </cell>
          <cell r="AS100">
            <v>44581</v>
          </cell>
          <cell r="AT100">
            <v>44914</v>
          </cell>
          <cell r="AU100">
            <v>0</v>
          </cell>
          <cell r="AV100" t="str">
            <v>2. NO</v>
          </cell>
          <cell r="AW100">
            <v>0</v>
          </cell>
          <cell r="AX100">
            <v>0</v>
          </cell>
          <cell r="AY100" t="str">
            <v>2. NO</v>
          </cell>
          <cell r="AZ100">
            <v>0</v>
          </cell>
          <cell r="BA100">
            <v>0</v>
          </cell>
          <cell r="BB100">
            <v>0</v>
          </cell>
          <cell r="BC100">
            <v>0</v>
          </cell>
          <cell r="BD100" t="str">
            <v>2022420501000098E</v>
          </cell>
          <cell r="BE100">
            <v>69133867</v>
          </cell>
          <cell r="BF100">
            <v>0</v>
          </cell>
          <cell r="BG100" t="str">
            <v>https://www.secop.gov.co/CO1BusinessLine/Tendering/BuyerWorkArea/Index?docUniqueIdentifier=CO1.BDOS.2579183</v>
          </cell>
          <cell r="BH100" t="str">
            <v>VIGENTE</v>
          </cell>
          <cell r="BI100">
            <v>0</v>
          </cell>
          <cell r="BJ100" t="str">
            <v xml:space="preserve">https://community.secop.gov.co/Public/Tendering/OpportunityDetail/Index?noticeUID=CO1.NTC.2583579&amp;isFromPublicArea=True&amp;isModal=False
</v>
          </cell>
        </row>
        <row r="101">
          <cell r="A101" t="str">
            <v>NC-CPS-099-2022</v>
          </cell>
          <cell r="B101" t="str">
            <v>2 NACIONAL</v>
          </cell>
          <cell r="C101" t="str">
            <v>CD-NC-104-2022</v>
          </cell>
          <cell r="D101">
            <v>99</v>
          </cell>
          <cell r="E101" t="str">
            <v>HERNAN YECID BARBOSA CAMARGO</v>
          </cell>
          <cell r="F101">
            <v>44580</v>
          </cell>
          <cell r="G101" t="str">
            <v>Prestación de servicios para asesorar técnicamente los diferentes procesos de nuevas áreas protegidas y ampliaciones liderados desde la Subdirección de Gestión y Manejo de Áreas Protegidas; así como coadyuvar en los diferentes procesos para la consolidación de la Política del SINAP CONPES 4050.</v>
          </cell>
          <cell r="H101" t="str">
            <v>2 CONTRATACIÓN DIRECTA</v>
          </cell>
          <cell r="I101" t="str">
            <v>14 PRESTACIÓN DE SERVICIOS</v>
          </cell>
          <cell r="J101" t="str">
            <v>N/A</v>
          </cell>
          <cell r="K101">
            <v>16011</v>
          </cell>
          <cell r="L101">
            <v>16222</v>
          </cell>
          <cell r="M101" t="str">
            <v>21/01/2022</v>
          </cell>
          <cell r="N101">
            <v>0</v>
          </cell>
          <cell r="O101">
            <v>8973000</v>
          </cell>
          <cell r="P101">
            <v>102292200</v>
          </cell>
          <cell r="Q101">
            <v>0</v>
          </cell>
          <cell r="R101" t="str">
            <v>1 PERSONA NATURAL</v>
          </cell>
          <cell r="S101" t="str">
            <v>3 CÉDULA DE CIUDADANÍA</v>
          </cell>
          <cell r="T101">
            <v>79850133</v>
          </cell>
          <cell r="U101" t="str">
            <v>N-A</v>
          </cell>
          <cell r="V101" t="str">
            <v>11 NO SE DILIGENCIA INFORMACIÓN PARA ESTE FORMULARIO EN ESTE PERÍODO DE REPORTE</v>
          </cell>
          <cell r="W101">
            <v>0</v>
          </cell>
          <cell r="X101" t="str">
            <v>HERNAN YECID BARBOSA CAMARGO</v>
          </cell>
          <cell r="Y101" t="str">
            <v>1 PÓLIZA</v>
          </cell>
          <cell r="Z101" t="str">
            <v>12 SEGUROS DEL ESTADO</v>
          </cell>
          <cell r="AA101" t="str">
            <v>2 CUMPLIMIENTO</v>
          </cell>
          <cell r="AB101">
            <v>44581</v>
          </cell>
          <cell r="AC101" t="str">
            <v>37-46-101003788</v>
          </cell>
          <cell r="AD101" t="str">
            <v>GRUPO DE GESTIÓN E INTEGRACIÓN DEL SINAP</v>
          </cell>
          <cell r="AE101" t="str">
            <v>2 SUPERVISOR</v>
          </cell>
          <cell r="AF101" t="str">
            <v>3 CÉDULA DE CIUDADANÍA</v>
          </cell>
          <cell r="AG101">
            <v>5947992</v>
          </cell>
          <cell r="AH101" t="str">
            <v>LUIS ALBERTO CRUZ COLORADO</v>
          </cell>
          <cell r="AI101">
            <v>342</v>
          </cell>
          <cell r="AJ101" t="str">
            <v>3 NO PACTADOS</v>
          </cell>
          <cell r="AK101" t="str">
            <v>21/01/2022</v>
          </cell>
          <cell r="AL101">
            <v>0</v>
          </cell>
          <cell r="AM101" t="str">
            <v>4 NO SE HA ADICIONADO NI EN VALOR y EN TIEMPO</v>
          </cell>
          <cell r="AN101">
            <v>0</v>
          </cell>
          <cell r="AO101">
            <v>0</v>
          </cell>
          <cell r="AP101">
            <v>0</v>
          </cell>
          <cell r="AQ101">
            <v>0</v>
          </cell>
          <cell r="AR101">
            <v>0</v>
          </cell>
          <cell r="AS101">
            <v>44582</v>
          </cell>
          <cell r="AT101">
            <v>44925</v>
          </cell>
          <cell r="AU101">
            <v>0</v>
          </cell>
          <cell r="AV101" t="str">
            <v>2. NO</v>
          </cell>
          <cell r="AW101">
            <v>0</v>
          </cell>
          <cell r="AX101">
            <v>0</v>
          </cell>
          <cell r="AY101" t="str">
            <v>2. NO</v>
          </cell>
          <cell r="AZ101">
            <v>0</v>
          </cell>
          <cell r="BA101">
            <v>0</v>
          </cell>
          <cell r="BB101">
            <v>0</v>
          </cell>
          <cell r="BC101">
            <v>0</v>
          </cell>
          <cell r="BD101" t="str">
            <v>2022420501000099E</v>
          </cell>
          <cell r="BE101">
            <v>102292200</v>
          </cell>
          <cell r="BF101">
            <v>0</v>
          </cell>
          <cell r="BG101" t="str">
            <v>https://www.secop.gov.co/CO1BusinessLine/Tendering/BuyerWorkArea/Index?docUniqueIdentifier=CO1.BDOS.2594394</v>
          </cell>
          <cell r="BH101" t="str">
            <v>VIGENTE</v>
          </cell>
          <cell r="BI101">
            <v>0</v>
          </cell>
          <cell r="BJ101" t="str">
            <v xml:space="preserve">https://community.secop.gov.co/Public/Tendering/OpportunityDetail/Index?noticeUID=CO1.NTC.2601404&amp;isFromPublicArea=True&amp;isModal=False
</v>
          </cell>
        </row>
        <row r="102">
          <cell r="A102" t="str">
            <v>NC-CPS-100-2022</v>
          </cell>
          <cell r="B102" t="str">
            <v>2 NACIONAL</v>
          </cell>
          <cell r="C102" t="str">
            <v>CD-NC-117-2022</v>
          </cell>
          <cell r="D102">
            <v>100</v>
          </cell>
          <cell r="E102" t="str">
            <v>JUAN DAVID SANCHEZ ALVAREZ</v>
          </cell>
          <cell r="F102">
            <v>44580</v>
          </cell>
          <cell r="G102" t="str">
            <v>Prestación de servicios profesionales para recopilar, analizar y organizar la información que sustenta la aplicación de los criterios biofísicos, en el marco de los procesos de ampliación y declaración de nuevas áreas protegidas liderados por Parques Nacionales Naturales de Colombia desde la Subdirección de Gestión y Manejo de Áreas Protegidas.</v>
          </cell>
          <cell r="H102" t="str">
            <v>2 CONTRATACIÓN DIRECTA</v>
          </cell>
          <cell r="I102" t="str">
            <v>14 PRESTACIÓN DE SERVICIOS</v>
          </cell>
          <cell r="J102" t="str">
            <v>N/A</v>
          </cell>
          <cell r="K102">
            <v>16000</v>
          </cell>
          <cell r="L102">
            <v>14722</v>
          </cell>
          <cell r="M102" t="str">
            <v>20/01/2022</v>
          </cell>
          <cell r="N102">
            <v>0</v>
          </cell>
          <cell r="O102">
            <v>3000000</v>
          </cell>
          <cell r="P102">
            <v>34000000</v>
          </cell>
          <cell r="Q102">
            <v>0</v>
          </cell>
          <cell r="R102" t="str">
            <v>1 PERSONA NATURAL</v>
          </cell>
          <cell r="S102" t="str">
            <v>3 CÉDULA DE CIUDADANÍA</v>
          </cell>
          <cell r="T102">
            <v>1012397612</v>
          </cell>
          <cell r="U102" t="str">
            <v>N-A</v>
          </cell>
          <cell r="V102" t="str">
            <v>11 NO SE DILIGENCIA INFORMACIÓN PARA ESTE FORMULARIO EN ESTE PERÍODO DE REPORTE</v>
          </cell>
          <cell r="W102">
            <v>0</v>
          </cell>
          <cell r="X102" t="str">
            <v>JUAN DAVID SANCHEZ ALVAREZ</v>
          </cell>
          <cell r="Y102" t="str">
            <v>6 NO CONSTITUYÓ GARANTÍAS</v>
          </cell>
          <cell r="Z102">
            <v>0</v>
          </cell>
          <cell r="AA102" t="str">
            <v>N-A</v>
          </cell>
          <cell r="AB102" t="str">
            <v>N-A</v>
          </cell>
          <cell r="AC102" t="str">
            <v>N-A</v>
          </cell>
          <cell r="AD102" t="str">
            <v>GRUPO DE GESTIÓN E INTEGRACIÓN DEL SINAP</v>
          </cell>
          <cell r="AE102" t="str">
            <v>2 SUPERVISOR</v>
          </cell>
          <cell r="AF102" t="str">
            <v>3 CÉDULA DE CIUDADANÍA</v>
          </cell>
          <cell r="AG102">
            <v>5947992</v>
          </cell>
          <cell r="AH102" t="str">
            <v>LUIS ALBERTO CRUZ COLORADO</v>
          </cell>
          <cell r="AI102">
            <v>340</v>
          </cell>
          <cell r="AJ102" t="str">
            <v>3 NO PACTADOS</v>
          </cell>
          <cell r="AK102" t="str">
            <v>n-a</v>
          </cell>
          <cell r="AL102">
            <v>0</v>
          </cell>
          <cell r="AM102" t="str">
            <v>4 NO SE HA ADICIONADO NI EN VALOR y EN TIEMPO</v>
          </cell>
          <cell r="AN102">
            <v>0</v>
          </cell>
          <cell r="AO102">
            <v>0</v>
          </cell>
          <cell r="AP102">
            <v>0</v>
          </cell>
          <cell r="AQ102">
            <v>0</v>
          </cell>
          <cell r="AR102">
            <v>0</v>
          </cell>
          <cell r="AS102">
            <v>44581</v>
          </cell>
          <cell r="AT102">
            <v>44924</v>
          </cell>
          <cell r="AU102">
            <v>0</v>
          </cell>
          <cell r="AV102" t="str">
            <v>2. NO</v>
          </cell>
          <cell r="AW102">
            <v>0</v>
          </cell>
          <cell r="AX102">
            <v>0</v>
          </cell>
          <cell r="AY102" t="str">
            <v>2. NO</v>
          </cell>
          <cell r="AZ102">
            <v>0</v>
          </cell>
          <cell r="BA102">
            <v>0</v>
          </cell>
          <cell r="BB102">
            <v>0</v>
          </cell>
          <cell r="BC102">
            <v>0</v>
          </cell>
          <cell r="BD102" t="str">
            <v>2022420501000100E</v>
          </cell>
          <cell r="BE102">
            <v>34000000</v>
          </cell>
          <cell r="BF102">
            <v>0</v>
          </cell>
          <cell r="BG102" t="str">
            <v>https://www.secop.gov.co/CO1BusinessLine/Tendering/BuyerWorkArea/Index?docUniqueIdentifier=CO1.BDOS.2603791</v>
          </cell>
          <cell r="BH102" t="str">
            <v>VIGENTE</v>
          </cell>
          <cell r="BI102">
            <v>0</v>
          </cell>
          <cell r="BJ102" t="str">
            <v xml:space="preserve">https://community.secop.gov.co/Public/Tendering/OpportunityDetail/Index?noticeUID=CO1.NTC.2606426&amp;isFromPublicArea=True&amp;isModal=False
</v>
          </cell>
        </row>
        <row r="103">
          <cell r="A103" t="str">
            <v>NC-CPS-101-2022</v>
          </cell>
          <cell r="B103" t="str">
            <v>2 NACIONAL</v>
          </cell>
          <cell r="C103" t="str">
            <v>CD-NC-121-2022</v>
          </cell>
          <cell r="D103">
            <v>101</v>
          </cell>
          <cell r="E103" t="str">
            <v>CAROLINA DEL ROSARIO CUBILLOS ORTIZ</v>
          </cell>
          <cell r="F103">
            <v>44580</v>
          </cell>
          <cell r="G103" t="str">
            <v>Prestar servicios profesionales para orientar técnicamente la tematica de turismo en el Sistema Nacional de Areas Protegidas.</v>
          </cell>
          <cell r="H103" t="str">
            <v>2 CONTRATACIÓN DIRECTA</v>
          </cell>
          <cell r="I103" t="str">
            <v>14 PRESTACIÓN DE SERVICIOS</v>
          </cell>
          <cell r="J103" t="str">
            <v>N/A</v>
          </cell>
          <cell r="K103">
            <v>17009</v>
          </cell>
          <cell r="L103">
            <v>15522</v>
          </cell>
          <cell r="M103" t="str">
            <v>21/01/2022</v>
          </cell>
          <cell r="N103">
            <v>0</v>
          </cell>
          <cell r="O103">
            <v>6794000</v>
          </cell>
          <cell r="P103">
            <v>77225133</v>
          </cell>
          <cell r="Q103">
            <v>0.33333332840000002</v>
          </cell>
          <cell r="R103" t="str">
            <v>1 PERSONA NATURAL</v>
          </cell>
          <cell r="S103" t="str">
            <v>3 CÉDULA DE CIUDADANÍA</v>
          </cell>
          <cell r="T103">
            <v>52154763</v>
          </cell>
          <cell r="U103" t="str">
            <v>N-A</v>
          </cell>
          <cell r="V103" t="str">
            <v>11 NO SE DILIGENCIA INFORMACIÓN PARA ESTE FORMULARIO EN ESTE PERÍODO DE REPORTE</v>
          </cell>
          <cell r="W103">
            <v>0</v>
          </cell>
          <cell r="X103" t="str">
            <v>CAROLINA DEL ROSARIO CUBILLOS ORTIZ</v>
          </cell>
          <cell r="Y103" t="str">
            <v>1 PÓLIZA</v>
          </cell>
          <cell r="Z103" t="str">
            <v>12 SEGUROS DEL ESTADO</v>
          </cell>
          <cell r="AA103" t="str">
            <v>2 CUMPLIMIENTO</v>
          </cell>
          <cell r="AB103">
            <v>44581</v>
          </cell>
          <cell r="AC103" t="str">
            <v>11-44-101180943</v>
          </cell>
          <cell r="AD103" t="str">
            <v>GRUPO DE PLANEACIÓN Y MANEJO</v>
          </cell>
          <cell r="AE103" t="str">
            <v>2 SUPERVISOR</v>
          </cell>
          <cell r="AF103" t="str">
            <v>3 CÉDULA DE CIUDADANÍA</v>
          </cell>
          <cell r="AG103">
            <v>52827064</v>
          </cell>
          <cell r="AH103" t="str">
            <v>SANDRA MILENA RODRIGUEZ PEÑA</v>
          </cell>
          <cell r="AI103">
            <v>341</v>
          </cell>
          <cell r="AJ103" t="str">
            <v>3 NO PACTADOS</v>
          </cell>
          <cell r="AK103" t="str">
            <v>21/01/2022</v>
          </cell>
          <cell r="AL103">
            <v>0</v>
          </cell>
          <cell r="AM103" t="str">
            <v>4 NO SE HA ADICIONADO NI EN VALOR y EN TIEMPO</v>
          </cell>
          <cell r="AN103">
            <v>0</v>
          </cell>
          <cell r="AO103">
            <v>0</v>
          </cell>
          <cell r="AP103">
            <v>0</v>
          </cell>
          <cell r="AQ103">
            <v>0</v>
          </cell>
          <cell r="AR103">
            <v>0</v>
          </cell>
          <cell r="AS103">
            <v>44582</v>
          </cell>
          <cell r="AT103">
            <v>44925</v>
          </cell>
          <cell r="AU103">
            <v>0</v>
          </cell>
          <cell r="AV103" t="str">
            <v>2. NO</v>
          </cell>
          <cell r="AW103">
            <v>0</v>
          </cell>
          <cell r="AX103">
            <v>0</v>
          </cell>
          <cell r="AY103" t="str">
            <v>2. NO</v>
          </cell>
          <cell r="AZ103">
            <v>0</v>
          </cell>
          <cell r="BA103">
            <v>0</v>
          </cell>
          <cell r="BB103">
            <v>0</v>
          </cell>
          <cell r="BC103">
            <v>0</v>
          </cell>
          <cell r="BD103" t="str">
            <v>2022420501000101E</v>
          </cell>
          <cell r="BE103">
            <v>77225133</v>
          </cell>
          <cell r="BF103">
            <v>0</v>
          </cell>
          <cell r="BG103" t="str">
            <v>https://www.secop.gov.co/CO1BusinessLine/Tendering/BuyerWorkArea/Index?docUniqueIdentifier=CO1.BDOS.2606872</v>
          </cell>
          <cell r="BH103" t="str">
            <v>VIGENTE</v>
          </cell>
          <cell r="BI103">
            <v>0</v>
          </cell>
          <cell r="BJ103" t="str">
            <v xml:space="preserve">https://community.secop.gov.co/Public/Tendering/OpportunityDetail/Index?noticeUID=CO1.NTC.2612320&amp;isFromPublicArea=True&amp;isModal=False
</v>
          </cell>
        </row>
        <row r="104">
          <cell r="A104" t="str">
            <v>NC-CPS-102-2022</v>
          </cell>
          <cell r="B104" t="str">
            <v>2 NACIONAL</v>
          </cell>
          <cell r="C104" t="str">
            <v>CD-NC-122-2022</v>
          </cell>
          <cell r="D104">
            <v>102</v>
          </cell>
          <cell r="E104" t="str">
            <v>JUDITH CRISTINA BURBANO DAVILA</v>
          </cell>
          <cell r="F104">
            <v>44580</v>
          </cell>
          <cell r="G104" t="str">
            <v>Prestación de servicios profesionales al grupo de planeacion y manejo para apoyar la implementacion de los lineamientos tecnicos de restauracion ecologica</v>
          </cell>
          <cell r="H104" t="str">
            <v>2 CONTRATACIÓN DIRECTA</v>
          </cell>
          <cell r="I104" t="str">
            <v>14 PRESTACIÓN DE SERVICIOS</v>
          </cell>
          <cell r="J104" t="str">
            <v>N/A</v>
          </cell>
          <cell r="K104">
            <v>17030</v>
          </cell>
          <cell r="L104">
            <v>15622</v>
          </cell>
          <cell r="M104" t="str">
            <v>21/01/2022</v>
          </cell>
          <cell r="N104">
            <v>0</v>
          </cell>
          <cell r="O104">
            <v>6794000</v>
          </cell>
          <cell r="P104">
            <v>74507533</v>
          </cell>
          <cell r="Q104">
            <v>0.33333332840000002</v>
          </cell>
          <cell r="R104" t="str">
            <v>1 PERSONA NATURAL</v>
          </cell>
          <cell r="S104" t="str">
            <v>3 CÉDULA DE CIUDADANÍA</v>
          </cell>
          <cell r="T104">
            <v>1085260862</v>
          </cell>
          <cell r="U104" t="str">
            <v>N-A</v>
          </cell>
          <cell r="V104" t="str">
            <v>11 NO SE DILIGENCIA INFORMACIÓN PARA ESTE FORMULARIO EN ESTE PERÍODO DE REPORTE</v>
          </cell>
          <cell r="W104">
            <v>0</v>
          </cell>
          <cell r="X104" t="str">
            <v>JUDITH CRISTINA BURBANO DAVILA</v>
          </cell>
          <cell r="Y104" t="str">
            <v>1 PÓLIZA</v>
          </cell>
          <cell r="Z104" t="str">
            <v>12 SEGUROS DEL ESTADO</v>
          </cell>
          <cell r="AA104" t="str">
            <v>2 CUMPLIMIENTO</v>
          </cell>
          <cell r="AB104">
            <v>44581</v>
          </cell>
          <cell r="AC104" t="str">
            <v>45-46-101013818</v>
          </cell>
          <cell r="AD104" t="str">
            <v>GRUPO DE PLANEACIÓN Y MANEJO</v>
          </cell>
          <cell r="AE104" t="str">
            <v>2 SUPERVISOR</v>
          </cell>
          <cell r="AF104" t="str">
            <v>3 CÉDULA DE CIUDADANÍA</v>
          </cell>
          <cell r="AG104">
            <v>52827064</v>
          </cell>
          <cell r="AH104" t="str">
            <v>SANDRA MILENA RODRIGUEZ PEÑA</v>
          </cell>
          <cell r="AI104">
            <v>329</v>
          </cell>
          <cell r="AJ104" t="str">
            <v>3 NO PACTADOS</v>
          </cell>
          <cell r="AK104" t="str">
            <v>21/01/2022</v>
          </cell>
          <cell r="AL104">
            <v>0</v>
          </cell>
          <cell r="AM104" t="str">
            <v>4 NO SE HA ADICIONADO NI EN VALOR y EN TIEMPO</v>
          </cell>
          <cell r="AN104">
            <v>0</v>
          </cell>
          <cell r="AO104">
            <v>0</v>
          </cell>
          <cell r="AP104">
            <v>0</v>
          </cell>
          <cell r="AQ104">
            <v>0</v>
          </cell>
          <cell r="AR104">
            <v>0</v>
          </cell>
          <cell r="AS104">
            <v>44582</v>
          </cell>
          <cell r="AT104">
            <v>44914</v>
          </cell>
          <cell r="AU104" t="str">
            <v>OK</v>
          </cell>
          <cell r="AV104" t="str">
            <v>2. NO</v>
          </cell>
          <cell r="AW104">
            <v>0</v>
          </cell>
          <cell r="AX104">
            <v>0</v>
          </cell>
          <cell r="AY104" t="str">
            <v>2. NO</v>
          </cell>
          <cell r="AZ104">
            <v>0</v>
          </cell>
          <cell r="BA104">
            <v>0</v>
          </cell>
          <cell r="BB104">
            <v>0</v>
          </cell>
          <cell r="BC104">
            <v>0</v>
          </cell>
          <cell r="BD104" t="str">
            <v>2022420501000102E</v>
          </cell>
          <cell r="BE104">
            <v>74507533</v>
          </cell>
          <cell r="BF104">
            <v>0</v>
          </cell>
          <cell r="BG104" t="str">
            <v>https://www.secop.gov.co/CO1BusinessLine/Tendering/BuyerWorkArea/Index?docUniqueIdentifier=CO1.BDOS.2607504</v>
          </cell>
          <cell r="BH104" t="str">
            <v>VIGENTE</v>
          </cell>
          <cell r="BI104">
            <v>0</v>
          </cell>
          <cell r="BJ104" t="str">
            <v xml:space="preserve">https://community.secop.gov.co/Public/Tendering/OpportunityDetail/Index?noticeUID=CO1.NTC.2614292&amp;isFromPublicArea=True&amp;isModal=False
</v>
          </cell>
        </row>
        <row r="105">
          <cell r="A105" t="str">
            <v>NC-CPS-103-2022</v>
          </cell>
          <cell r="B105" t="str">
            <v>2 NACIONAL</v>
          </cell>
          <cell r="C105" t="str">
            <v>CD-NC-103-2022</v>
          </cell>
          <cell r="D105">
            <v>103</v>
          </cell>
          <cell r="E105" t="str">
            <v>DIEGO ALEXANDER ARIAS VARGAS</v>
          </cell>
          <cell r="F105">
            <v>44581</v>
          </cell>
          <cell r="G105" t="str">
            <v>Prestación de servicios profesionales para desarrollar lineamientos para los procesos de limites, captura de imágenes, y zonificaciones requeridos por la Entidad.Prestación de servicios profesionales para desarrollar lineamientos para los procesos de limites, captura de imágenes, y zonificaciones requeridos por la Entidad.</v>
          </cell>
          <cell r="H105" t="str">
            <v>2 CONTRATACIÓN DIRECTA</v>
          </cell>
          <cell r="I105" t="str">
            <v>14 PRESTACIÓN DE SERVICIOS</v>
          </cell>
          <cell r="J105" t="str">
            <v>N/A</v>
          </cell>
          <cell r="K105">
            <v>8222</v>
          </cell>
          <cell r="L105">
            <v>15722</v>
          </cell>
          <cell r="M105" t="str">
            <v>21/01/2022</v>
          </cell>
          <cell r="N105">
            <v>0</v>
          </cell>
          <cell r="O105">
            <v>5700000</v>
          </cell>
          <cell r="P105">
            <v>64980000</v>
          </cell>
          <cell r="Q105">
            <v>0</v>
          </cell>
          <cell r="R105" t="str">
            <v>1 PERSONA NATURAL</v>
          </cell>
          <cell r="S105" t="str">
            <v>3 CÉDULA DE CIUDADANÍA</v>
          </cell>
          <cell r="T105">
            <v>80002671</v>
          </cell>
          <cell r="U105" t="str">
            <v>N-A</v>
          </cell>
          <cell r="V105" t="str">
            <v>11 NO SE DILIGENCIA INFORMACIÓN PARA ESTE FORMULARIO EN ESTE PERÍODO DE REPORTE</v>
          </cell>
          <cell r="W105">
            <v>0</v>
          </cell>
          <cell r="X105" t="str">
            <v>DIEGO ALEXANDER ARIAS VARGAS</v>
          </cell>
          <cell r="Y105" t="str">
            <v>1 PÓLIZA</v>
          </cell>
          <cell r="Z105" t="str">
            <v>8 MUNDIAL SEGUROS</v>
          </cell>
          <cell r="AA105" t="str">
            <v>2 CUMPLIMIENTO</v>
          </cell>
          <cell r="AB105">
            <v>44581</v>
          </cell>
          <cell r="AC105" t="str">
            <v>NB-100193837</v>
          </cell>
          <cell r="AD105" t="str">
            <v>GRUPO DE GESTION DEL CONOCIMIENTO E INNOVACIÓN</v>
          </cell>
          <cell r="AE105" t="str">
            <v>2 SUPERVISOR</v>
          </cell>
          <cell r="AF105" t="str">
            <v>3 CÉDULA DE CIUDADANÍA</v>
          </cell>
          <cell r="AG105">
            <v>51723033</v>
          </cell>
          <cell r="AH105" t="str">
            <v>LUZ MILA SOTELO DELGADILLO</v>
          </cell>
          <cell r="AI105">
            <v>342</v>
          </cell>
          <cell r="AJ105" t="str">
            <v>3 NO PACTADOS</v>
          </cell>
          <cell r="AK105" t="str">
            <v>21/01/2022</v>
          </cell>
          <cell r="AL105">
            <v>0</v>
          </cell>
          <cell r="AM105" t="str">
            <v>4 NO SE HA ADICIONADO NI EN VALOR y EN TIEMPO</v>
          </cell>
          <cell r="AN105">
            <v>0</v>
          </cell>
          <cell r="AO105">
            <v>0</v>
          </cell>
          <cell r="AP105">
            <v>0</v>
          </cell>
          <cell r="AQ105">
            <v>0</v>
          </cell>
          <cell r="AR105">
            <v>0</v>
          </cell>
          <cell r="AS105">
            <v>44582</v>
          </cell>
          <cell r="AT105">
            <v>44925</v>
          </cell>
          <cell r="AU105">
            <v>0</v>
          </cell>
          <cell r="AV105" t="str">
            <v>2. NO</v>
          </cell>
          <cell r="AW105">
            <v>0</v>
          </cell>
          <cell r="AX105">
            <v>0</v>
          </cell>
          <cell r="AY105" t="str">
            <v>2. NO</v>
          </cell>
          <cell r="AZ105">
            <v>0</v>
          </cell>
          <cell r="BA105">
            <v>0</v>
          </cell>
          <cell r="BB105">
            <v>0</v>
          </cell>
          <cell r="BC105">
            <v>0</v>
          </cell>
          <cell r="BD105" t="str">
            <v>2022420501000103E</v>
          </cell>
          <cell r="BE105">
            <v>64980000</v>
          </cell>
          <cell r="BF105">
            <v>0</v>
          </cell>
          <cell r="BG105" t="str">
            <v>https://www.secop.gov.co/CO1BusinessLine/Tendering/BuyerWorkArea/Index?docUniqueIdentifier=CO1.BDOS.2593724</v>
          </cell>
          <cell r="BH105" t="str">
            <v>VIGENTE</v>
          </cell>
          <cell r="BI105">
            <v>0</v>
          </cell>
          <cell r="BJ105" t="str">
            <v xml:space="preserve">https://community.secop.gov.co/Public/Tendering/OpportunityDetail/Index?noticeUID=CO1.NTC.2607505&amp;isFromPublicArea=True&amp;isModal=False
</v>
          </cell>
        </row>
        <row r="106">
          <cell r="A106" t="str">
            <v>NC-CPS-104-2022</v>
          </cell>
          <cell r="B106" t="str">
            <v>2 NACIONAL</v>
          </cell>
          <cell r="C106" t="str">
            <v>CD-NC-111-2022</v>
          </cell>
          <cell r="D106">
            <v>104</v>
          </cell>
          <cell r="E106" t="str">
            <v>ANGELA MARIA CASTAÑEDA IBAÑEZ</v>
          </cell>
          <cell r="F106">
            <v>44581</v>
          </cell>
          <cell r="G106" t="str">
            <v>Prestación de servicios profesionales para realizar la evaluación de la información geografica en los aspectos de estructuración y calidad de los datos para su posterior incorporación en la base de datos geográfica institucional, dando cumplimiento los procedimientos, estandares y lineamientos definidos por la entidad.</v>
          </cell>
          <cell r="H106" t="str">
            <v>2 CONTRATACIÓN DIRECTA</v>
          </cell>
          <cell r="I106" t="str">
            <v>14 PRESTACIÓN DE SERVICIOS</v>
          </cell>
          <cell r="J106" t="str">
            <v>N/A</v>
          </cell>
          <cell r="K106">
            <v>16622</v>
          </cell>
          <cell r="L106">
            <v>15822</v>
          </cell>
          <cell r="M106" t="str">
            <v>21/01/2022</v>
          </cell>
          <cell r="N106">
            <v>0</v>
          </cell>
          <cell r="O106">
            <v>6304000</v>
          </cell>
          <cell r="P106">
            <v>71865600</v>
          </cell>
          <cell r="Q106">
            <v>-210133.3333</v>
          </cell>
          <cell r="R106" t="str">
            <v>1 PERSONA NATURAL</v>
          </cell>
          <cell r="S106" t="str">
            <v>3 CÉDULA DE CIUDADANÍA</v>
          </cell>
          <cell r="T106">
            <v>53139862</v>
          </cell>
          <cell r="U106" t="str">
            <v>N-A</v>
          </cell>
          <cell r="V106" t="str">
            <v>11 NO SE DILIGENCIA INFORMACIÓN PARA ESTE FORMULARIO EN ESTE PERÍODO DE REPORTE</v>
          </cell>
          <cell r="W106">
            <v>0</v>
          </cell>
          <cell r="X106" t="str">
            <v>ANGELA MARIA CASTAÑEDA IBAÑEZ</v>
          </cell>
          <cell r="Y106" t="str">
            <v>1 PÓLIZA</v>
          </cell>
          <cell r="Z106" t="str">
            <v>12 SEGUROS DEL ESTADO</v>
          </cell>
          <cell r="AA106" t="str">
            <v>2 CUMPLIMIENTO</v>
          </cell>
          <cell r="AB106">
            <v>44586</v>
          </cell>
          <cell r="AC106" t="str">
            <v>17-46-101021052</v>
          </cell>
          <cell r="AD106" t="str">
            <v>Grupo de Tecnologías de la Información y Comunicaciones</v>
          </cell>
          <cell r="AE106" t="str">
            <v>2 SUPERVISOR</v>
          </cell>
          <cell r="AF106" t="str">
            <v>3 CÉDULA DE CIUDADANÍA</v>
          </cell>
          <cell r="AG106">
            <v>79245176</v>
          </cell>
          <cell r="AH106" t="str">
            <v>CARLOS ARTURAO SAENZ BARON</v>
          </cell>
          <cell r="AI106">
            <v>341</v>
          </cell>
          <cell r="AJ106" t="str">
            <v>3 NO PACTADOS</v>
          </cell>
          <cell r="AK106" t="str">
            <v>25/01/2022</v>
          </cell>
          <cell r="AL106">
            <v>0</v>
          </cell>
          <cell r="AM106" t="str">
            <v>4 NO SE HA ADICIONADO NI EN VALOR y EN TIEMPO</v>
          </cell>
          <cell r="AN106">
            <v>0</v>
          </cell>
          <cell r="AO106">
            <v>0</v>
          </cell>
          <cell r="AP106">
            <v>0</v>
          </cell>
          <cell r="AQ106">
            <v>0</v>
          </cell>
          <cell r="AR106">
            <v>0</v>
          </cell>
          <cell r="AS106">
            <v>44586</v>
          </cell>
          <cell r="AT106">
            <v>44925</v>
          </cell>
          <cell r="AU106">
            <v>0</v>
          </cell>
          <cell r="AV106" t="str">
            <v>2. NO</v>
          </cell>
          <cell r="AW106">
            <v>0</v>
          </cell>
          <cell r="AX106">
            <v>0</v>
          </cell>
          <cell r="AY106" t="str">
            <v>2. NO</v>
          </cell>
          <cell r="AZ106">
            <v>0</v>
          </cell>
          <cell r="BA106">
            <v>0</v>
          </cell>
          <cell r="BB106">
            <v>0</v>
          </cell>
          <cell r="BC106">
            <v>0</v>
          </cell>
          <cell r="BD106" t="str">
            <v>2022420501000104E</v>
          </cell>
          <cell r="BE106">
            <v>71865600</v>
          </cell>
          <cell r="BF106">
            <v>0</v>
          </cell>
          <cell r="BG106" t="str">
            <v>https://www.secop.gov.co/CO1BusinessLine/Tendering/BuyerWorkArea/Index?docUniqueIdentifier=CO1.BDOS.2604672</v>
          </cell>
          <cell r="BH106" t="str">
            <v>VIGENTE</v>
          </cell>
          <cell r="BI106">
            <v>0</v>
          </cell>
          <cell r="BJ106" t="str">
            <v xml:space="preserve">https://community.secop.gov.co/Public/Tendering/OpportunityDetail/Index?noticeUID=CO1.NTC.2605960&amp;isFromPublicArea=True&amp;isModal=False
</v>
          </cell>
        </row>
        <row r="107">
          <cell r="A107" t="str">
            <v>NC-CPS-105-2022</v>
          </cell>
          <cell r="B107" t="str">
            <v>2 NACIONAL</v>
          </cell>
          <cell r="C107" t="str">
            <v>CD-NC-129-2022</v>
          </cell>
          <cell r="D107">
            <v>105</v>
          </cell>
          <cell r="E107" t="str">
            <v>FABIAN EUGENIO BASTOS ALVAREZ</v>
          </cell>
          <cell r="F107">
            <v>44581</v>
          </cell>
          <cell r="G107" t="str">
            <v>Prestar servicios profesionales para apoyar en la consolidación de programas y estudios relacionados con el mejoramiento de las experiencias de visita en los Parques Nacionales Naturales con vocación ecoturística</v>
          </cell>
          <cell r="H107" t="str">
            <v>2 CONTRATACIÓN DIRECTA</v>
          </cell>
          <cell r="I107" t="str">
            <v>14 PRESTACIÓN DE SERVICIOS</v>
          </cell>
          <cell r="J107" t="str">
            <v>N/A</v>
          </cell>
          <cell r="K107">
            <v>20322</v>
          </cell>
          <cell r="L107">
            <v>16022</v>
          </cell>
          <cell r="M107" t="str">
            <v>21/01/2022</v>
          </cell>
          <cell r="N107">
            <v>0</v>
          </cell>
          <cell r="O107">
            <v>5100000</v>
          </cell>
          <cell r="P107">
            <v>55930000</v>
          </cell>
          <cell r="Q107">
            <v>0</v>
          </cell>
          <cell r="R107" t="str">
            <v>1 PERSONA NATURAL</v>
          </cell>
          <cell r="S107" t="str">
            <v>3 CÉDULA DE CIUDADANÍA</v>
          </cell>
          <cell r="T107">
            <v>79779467</v>
          </cell>
          <cell r="U107" t="str">
            <v>N-A</v>
          </cell>
          <cell r="V107" t="str">
            <v>11 NO SE DILIGENCIA INFORMACIÓN PARA ESTE FORMULARIO EN ESTE PERÍODO DE REPORTE</v>
          </cell>
          <cell r="W107">
            <v>0</v>
          </cell>
          <cell r="X107" t="str">
            <v>FABIAN EUGENIO BASTOS ALVAREZ</v>
          </cell>
          <cell r="Y107" t="str">
            <v>1 PÓLIZA</v>
          </cell>
          <cell r="Z107" t="str">
            <v>12 SEGUROS DEL ESTADO</v>
          </cell>
          <cell r="AA107" t="str">
            <v>2 CUMPLIMIENTO</v>
          </cell>
          <cell r="AB107">
            <v>44582</v>
          </cell>
          <cell r="AC107" t="str">
            <v>18-46-101013096</v>
          </cell>
          <cell r="AD107" t="str">
            <v>GRUPO DE PLANEACIÓN Y MANEJO</v>
          </cell>
          <cell r="AE107" t="str">
            <v>2 SUPERVISOR</v>
          </cell>
          <cell r="AF107" t="str">
            <v>3 CÉDULA DE CIUDADANÍA</v>
          </cell>
          <cell r="AG107">
            <v>52827064</v>
          </cell>
          <cell r="AH107" t="str">
            <v>SANDRA MILENA RODRIGUEZ PEÑA</v>
          </cell>
          <cell r="AI107">
            <v>329</v>
          </cell>
          <cell r="AJ107" t="str">
            <v>3 NO PACTADOS</v>
          </cell>
          <cell r="AK107" t="str">
            <v>21/01/2022</v>
          </cell>
          <cell r="AL107">
            <v>0</v>
          </cell>
          <cell r="AM107" t="str">
            <v>4 NO SE HA ADICIONADO NI EN VALOR y EN TIEMPO</v>
          </cell>
          <cell r="AN107">
            <v>0</v>
          </cell>
          <cell r="AO107">
            <v>0</v>
          </cell>
          <cell r="AP107">
            <v>0</v>
          </cell>
          <cell r="AQ107">
            <v>0</v>
          </cell>
          <cell r="AR107">
            <v>0</v>
          </cell>
          <cell r="AS107">
            <v>44582</v>
          </cell>
          <cell r="AT107">
            <v>44914</v>
          </cell>
          <cell r="AU107" t="str">
            <v>OK</v>
          </cell>
          <cell r="AV107" t="str">
            <v>2. NO</v>
          </cell>
          <cell r="AW107">
            <v>0</v>
          </cell>
          <cell r="AX107">
            <v>0</v>
          </cell>
          <cell r="AY107" t="str">
            <v>2. NO</v>
          </cell>
          <cell r="AZ107">
            <v>0</v>
          </cell>
          <cell r="BA107">
            <v>0</v>
          </cell>
          <cell r="BB107">
            <v>0</v>
          </cell>
          <cell r="BC107">
            <v>0</v>
          </cell>
          <cell r="BD107" t="str">
            <v>2022420501000105E</v>
          </cell>
          <cell r="BE107">
            <v>55930000</v>
          </cell>
          <cell r="BF107">
            <v>0</v>
          </cell>
          <cell r="BG107" t="str">
            <v>https://www.secop.gov.co/CO1BusinessLine/Tendering/BuyerWorkArea/Index?docUniqueIdentifier=CO1.BDOS.2614132</v>
          </cell>
          <cell r="BH107" t="str">
            <v>VIGENTE</v>
          </cell>
          <cell r="BI107">
            <v>0</v>
          </cell>
          <cell r="BJ107" t="str">
            <v xml:space="preserve">https://community.secop.gov.co/Public/Tendering/OpportunityDetail/Index?noticeUID=CO1.NTC.2620616&amp;isFromPublicArea=True&amp;isModal=False
</v>
          </cell>
        </row>
        <row r="108">
          <cell r="A108" t="str">
            <v>NC-CPS-106-2022</v>
          </cell>
          <cell r="B108" t="str">
            <v>2 NACIONAL</v>
          </cell>
          <cell r="C108" t="str">
            <v>CD-NC-120-2022</v>
          </cell>
          <cell r="D108">
            <v>106</v>
          </cell>
          <cell r="E108" t="str">
            <v>JAIRO ANTONIO GONZALEZ VASQUEZ</v>
          </cell>
          <cell r="F108">
            <v>44581</v>
          </cell>
          <cell r="G108" t="str">
            <v>Prestación de servicios profesionales de acompañamiento a las auditorías internas y externas y la formulación e implementación de los planes de mejoramiento que se suscriban en el marco de la norma técnica estadística vigente para la operación estadística Áreas Protegidas del SINAP inscritas en el RUNAP, que se adelanta desde la Subdirección de Gestión y Manejo de Áreas Protegidas</v>
          </cell>
          <cell r="H108" t="str">
            <v>2 CONTRATACIÓN DIRECTA</v>
          </cell>
          <cell r="I108" t="str">
            <v>14 PRESTACIÓN DE SERVICIOS</v>
          </cell>
          <cell r="J108" t="str">
            <v>N/A</v>
          </cell>
          <cell r="K108">
            <v>15522</v>
          </cell>
          <cell r="L108">
            <v>14822</v>
          </cell>
          <cell r="M108" t="str">
            <v>20/01/2022</v>
          </cell>
          <cell r="N108">
            <v>0</v>
          </cell>
          <cell r="O108">
            <v>5100000</v>
          </cell>
          <cell r="P108">
            <v>55930000</v>
          </cell>
          <cell r="Q108">
            <v>0</v>
          </cell>
          <cell r="R108" t="str">
            <v>1 PERSONA NATURAL</v>
          </cell>
          <cell r="S108" t="str">
            <v>3 CÉDULA DE CIUDADANÍA</v>
          </cell>
          <cell r="T108">
            <v>11449309</v>
          </cell>
          <cell r="U108" t="str">
            <v>N-A</v>
          </cell>
          <cell r="V108" t="str">
            <v>11 NO SE DILIGENCIA INFORMACIÓN PARA ESTE FORMULARIO EN ESTE PERÍODO DE REPORTE</v>
          </cell>
          <cell r="W108">
            <v>0</v>
          </cell>
          <cell r="X108" t="str">
            <v>JAIRO ANTONIO GONZALEZ VASQUEZ</v>
          </cell>
          <cell r="Y108" t="str">
            <v>1 PÓLIZA</v>
          </cell>
          <cell r="Z108" t="str">
            <v>14 ASEGURADORA SOLIDARIA</v>
          </cell>
          <cell r="AA108" t="str">
            <v>2 CUMPLIMIENTO</v>
          </cell>
          <cell r="AB108">
            <v>44583</v>
          </cell>
          <cell r="AC108" t="str">
            <v>390-47-994000068640</v>
          </cell>
          <cell r="AD108" t="str">
            <v>GRUPO DE GESTIÓN E INTEGRACIÓN DEL SINAP</v>
          </cell>
          <cell r="AE108" t="str">
            <v>2 SUPERVISOR</v>
          </cell>
          <cell r="AF108" t="str">
            <v>3 CÉDULA DE CIUDADANÍA</v>
          </cell>
          <cell r="AG108">
            <v>5947992</v>
          </cell>
          <cell r="AH108" t="str">
            <v>LUIS ALBERTO CRUZ COLORADO</v>
          </cell>
          <cell r="AI108">
            <v>329</v>
          </cell>
          <cell r="AJ108" t="str">
            <v>3 NO PACTADOS</v>
          </cell>
          <cell r="AK108" t="str">
            <v>24/01/2022</v>
          </cell>
          <cell r="AL108">
            <v>0</v>
          </cell>
          <cell r="AM108" t="str">
            <v>4 NO SE HA ADICIONADO NI EN VALOR y EN TIEMPO</v>
          </cell>
          <cell r="AN108">
            <v>0</v>
          </cell>
          <cell r="AO108">
            <v>0</v>
          </cell>
          <cell r="AP108">
            <v>0</v>
          </cell>
          <cell r="AQ108">
            <v>0</v>
          </cell>
          <cell r="AR108">
            <v>0</v>
          </cell>
          <cell r="AS108">
            <v>44585</v>
          </cell>
          <cell r="AT108">
            <v>44917</v>
          </cell>
          <cell r="AU108" t="str">
            <v>OK</v>
          </cell>
          <cell r="AV108" t="str">
            <v>2. NO</v>
          </cell>
          <cell r="AW108">
            <v>0</v>
          </cell>
          <cell r="AX108">
            <v>0</v>
          </cell>
          <cell r="AY108" t="str">
            <v>2. NO</v>
          </cell>
          <cell r="AZ108">
            <v>0</v>
          </cell>
          <cell r="BA108">
            <v>0</v>
          </cell>
          <cell r="BB108">
            <v>0</v>
          </cell>
          <cell r="BC108">
            <v>0</v>
          </cell>
          <cell r="BD108" t="str">
            <v>2022420501000106E</v>
          </cell>
          <cell r="BE108">
            <v>55930000</v>
          </cell>
          <cell r="BF108">
            <v>0</v>
          </cell>
          <cell r="BG108" t="str">
            <v>https://www.secop.gov.co/CO1BusinessLine/Tendering/BuyerWorkArea/Index?docUniqueIdentifier=CO1.BDOS.2605224</v>
          </cell>
          <cell r="BH108" t="str">
            <v>VIGENTE</v>
          </cell>
          <cell r="BI108">
            <v>0</v>
          </cell>
          <cell r="BJ108" t="str">
            <v xml:space="preserve">https://community.secop.gov.co/Public/Tendering/OpportunityDetail/Index?noticeUID=CO1.NTC.2623034&amp;isFromPublicArea=True&amp;isModal=False
</v>
          </cell>
        </row>
        <row r="109">
          <cell r="A109" t="str">
            <v>NC-CPS-107-2022</v>
          </cell>
          <cell r="B109" t="str">
            <v>2 NACIONAL</v>
          </cell>
          <cell r="C109" t="str">
            <v>CD-NC-119-2022</v>
          </cell>
          <cell r="D109">
            <v>107</v>
          </cell>
          <cell r="E109" t="str">
            <v>KAREN PAOLA SANCHEZ GARCIA</v>
          </cell>
          <cell r="F109">
            <v>44581</v>
          </cell>
          <cell r="G109" t="str">
            <v>Prestación de servicios técnicos y de apoyo en el manejo de series documentales, archivo físico, apoyo administrativo, reportes y demás labores asistenciales requeridos en el Grupo de Gestión e Integración del SINAP de la Subdirección de Gestión y Manejo de Áreas Protegidas y en marco de la implementación del CONPES 4050 para la consolidación del SINAP.</v>
          </cell>
          <cell r="H109" t="str">
            <v>2 CONTRATACIÓN DIRECTA</v>
          </cell>
          <cell r="I109" t="str">
            <v>14 PRESTACIÓN DE SERVICIOS</v>
          </cell>
          <cell r="J109" t="str">
            <v>N/A</v>
          </cell>
          <cell r="K109">
            <v>14722</v>
          </cell>
          <cell r="L109">
            <v>14922</v>
          </cell>
          <cell r="M109" t="str">
            <v>20/01/2022</v>
          </cell>
          <cell r="N109">
            <v>0</v>
          </cell>
          <cell r="O109">
            <v>2330000</v>
          </cell>
          <cell r="P109">
            <v>26717333</v>
          </cell>
          <cell r="Q109">
            <v>0.33333333580000002</v>
          </cell>
          <cell r="R109" t="str">
            <v>1 PERSONA NATURAL</v>
          </cell>
          <cell r="S109" t="str">
            <v>3 CÉDULA DE CIUDADANÍA</v>
          </cell>
          <cell r="T109">
            <v>1024519301</v>
          </cell>
          <cell r="U109" t="str">
            <v>N-A</v>
          </cell>
          <cell r="V109" t="str">
            <v>11 NO SE DILIGENCIA INFORMACIÓN PARA ESTE FORMULARIO EN ESTE PERÍODO DE REPORTE</v>
          </cell>
          <cell r="W109">
            <v>0</v>
          </cell>
          <cell r="X109" t="str">
            <v>KAREN PAOLA SANCHEZ GARCIA</v>
          </cell>
          <cell r="Y109" t="str">
            <v>6 NO CONSTITUYÓ GARANTÍAS</v>
          </cell>
          <cell r="Z109">
            <v>0</v>
          </cell>
          <cell r="AA109" t="str">
            <v>N-A</v>
          </cell>
          <cell r="AB109" t="str">
            <v>N-A</v>
          </cell>
          <cell r="AC109" t="str">
            <v>N-A</v>
          </cell>
          <cell r="AD109" t="str">
            <v>GRUPO DE GESTIÓN E INTEGRACIÓN DEL SINAP</v>
          </cell>
          <cell r="AE109" t="str">
            <v>2 SUPERVISOR</v>
          </cell>
          <cell r="AF109" t="str">
            <v>3 CÉDULA DE CIUDADANÍA</v>
          </cell>
          <cell r="AG109">
            <v>5947992</v>
          </cell>
          <cell r="AH109" t="str">
            <v>LUIS ALBERTO CRUZ COLORADO</v>
          </cell>
          <cell r="AI109">
            <v>344</v>
          </cell>
          <cell r="AJ109" t="str">
            <v>3 NO PACTADOS</v>
          </cell>
          <cell r="AK109" t="str">
            <v>n-a</v>
          </cell>
          <cell r="AL109">
            <v>0</v>
          </cell>
          <cell r="AM109" t="str">
            <v>4 NO SE HA ADICIONADO NI EN VALOR y EN TIEMPO</v>
          </cell>
          <cell r="AN109">
            <v>0</v>
          </cell>
          <cell r="AO109">
            <v>0</v>
          </cell>
          <cell r="AP109">
            <v>0</v>
          </cell>
          <cell r="AQ109">
            <v>0</v>
          </cell>
          <cell r="AR109">
            <v>0</v>
          </cell>
          <cell r="AS109">
            <v>44581</v>
          </cell>
          <cell r="AT109">
            <v>44925</v>
          </cell>
          <cell r="AU109" t="str">
            <v>LIBERAR</v>
          </cell>
          <cell r="AV109" t="str">
            <v>2. NO</v>
          </cell>
          <cell r="AW109">
            <v>0</v>
          </cell>
          <cell r="AX109">
            <v>0</v>
          </cell>
          <cell r="AY109" t="str">
            <v>2. NO</v>
          </cell>
          <cell r="AZ109">
            <v>0</v>
          </cell>
          <cell r="BA109">
            <v>0</v>
          </cell>
          <cell r="BB109">
            <v>0</v>
          </cell>
          <cell r="BC109">
            <v>0</v>
          </cell>
          <cell r="BD109" t="str">
            <v>2022420501000107E</v>
          </cell>
          <cell r="BE109">
            <v>26717333</v>
          </cell>
          <cell r="BF109">
            <v>0</v>
          </cell>
          <cell r="BG109" t="str">
            <v>https://www.secop.gov.co/CO1BusinessLine/Tendering/BuyerWorkArea/Index?docUniqueIdentifier=CO1.BDOS.2605303</v>
          </cell>
          <cell r="BH109" t="str">
            <v>VIGENTE</v>
          </cell>
          <cell r="BI109">
            <v>0</v>
          </cell>
          <cell r="BJ109" t="str">
            <v xml:space="preserve">https://community.secop.gov.co/Public/Tendering/OpportunityDetail/Index?noticeUID=CO1.NTC.2623453&amp;isFromPublicArea=True&amp;isModal=False
</v>
          </cell>
        </row>
        <row r="110">
          <cell r="A110" t="str">
            <v>NC-CPS-108-2022</v>
          </cell>
          <cell r="B110" t="str">
            <v>2 NACIONAL</v>
          </cell>
          <cell r="C110" t="str">
            <v>CD-NC-140-2022</v>
          </cell>
          <cell r="D110">
            <v>108</v>
          </cell>
          <cell r="E110" t="str">
            <v>VIVIANA URREA MINOTA</v>
          </cell>
          <cell r="F110">
            <v>44581</v>
          </cell>
          <cell r="G110" t="str">
            <v xml:space="preserve"> Prestación de servicios profesionales para orientar la planeación y manejo del recurso hidrico en areas protegidas administradas por Parques Nacionales Naturales.</v>
          </cell>
          <cell r="H110" t="str">
            <v>2 CONTRATACIÓN DIRECTA</v>
          </cell>
          <cell r="I110" t="str">
            <v>14 PRESTACIÓN DE SERVICIOS</v>
          </cell>
          <cell r="J110" t="str">
            <v>N/A</v>
          </cell>
          <cell r="K110">
            <v>22322</v>
          </cell>
          <cell r="L110">
            <v>16122</v>
          </cell>
          <cell r="M110" t="str">
            <v>21/01/2022</v>
          </cell>
          <cell r="N110">
            <v>0</v>
          </cell>
          <cell r="O110">
            <v>6304000</v>
          </cell>
          <cell r="P110">
            <v>69133866</v>
          </cell>
          <cell r="Q110">
            <v>0.66666667160000004</v>
          </cell>
          <cell r="R110" t="str">
            <v>1 PERSONA NATURAL</v>
          </cell>
          <cell r="S110" t="str">
            <v>3 CÉDULA DE CIUDADANÍA</v>
          </cell>
          <cell r="T110">
            <v>1037604238</v>
          </cell>
          <cell r="U110" t="str">
            <v>N-A</v>
          </cell>
          <cell r="V110" t="str">
            <v>11 NO SE DILIGENCIA INFORMACIÓN PARA ESTE FORMULARIO EN ESTE PERÍODO DE REPORTE</v>
          </cell>
          <cell r="W110">
            <v>0</v>
          </cell>
          <cell r="X110" t="str">
            <v>VIVIANA URREA MINOTA</v>
          </cell>
          <cell r="Y110" t="str">
            <v>1 PÓLIZA</v>
          </cell>
          <cell r="Z110" t="str">
            <v>12 SEGUROS DEL ESTADO</v>
          </cell>
          <cell r="AA110" t="str">
            <v>2 CUMPLIMIENTO</v>
          </cell>
          <cell r="AB110">
            <v>44582</v>
          </cell>
          <cell r="AC110" t="str">
            <v>18-46-101013153</v>
          </cell>
          <cell r="AD110" t="str">
            <v>GRUPO DE PLANEACIÓN Y MANEJO</v>
          </cell>
          <cell r="AE110" t="str">
            <v>2 SUPERVISOR</v>
          </cell>
          <cell r="AF110" t="str">
            <v>3 CÉDULA DE CIUDADANÍA</v>
          </cell>
          <cell r="AG110">
            <v>52827064</v>
          </cell>
          <cell r="AH110" t="str">
            <v>SANDRA MILENA RODRIGUEZ PEÑA</v>
          </cell>
          <cell r="AI110">
            <v>329</v>
          </cell>
          <cell r="AJ110" t="str">
            <v>3 NO PACTADOS</v>
          </cell>
          <cell r="AK110" t="str">
            <v>24/01/2022</v>
          </cell>
          <cell r="AL110">
            <v>0</v>
          </cell>
          <cell r="AM110" t="str">
            <v>4 NO SE HA ADICIONADO NI EN VALOR y EN TIEMPO</v>
          </cell>
          <cell r="AN110">
            <v>0</v>
          </cell>
          <cell r="AO110">
            <v>0</v>
          </cell>
          <cell r="AP110">
            <v>0</v>
          </cell>
          <cell r="AQ110">
            <v>0</v>
          </cell>
          <cell r="AR110">
            <v>0</v>
          </cell>
          <cell r="AS110">
            <v>44585</v>
          </cell>
          <cell r="AT110">
            <v>44917</v>
          </cell>
          <cell r="AU110">
            <v>0</v>
          </cell>
          <cell r="AV110" t="str">
            <v>2. NO</v>
          </cell>
          <cell r="AW110">
            <v>0</v>
          </cell>
          <cell r="AX110">
            <v>0</v>
          </cell>
          <cell r="AY110" t="str">
            <v>1. SI</v>
          </cell>
          <cell r="AZ110">
            <v>1</v>
          </cell>
          <cell r="BA110" t="str">
            <v>CAMBIO DE LA CTA BANCCARIA</v>
          </cell>
          <cell r="BB110">
            <v>44602</v>
          </cell>
          <cell r="BC110">
            <v>0</v>
          </cell>
          <cell r="BD110" t="str">
            <v>2022420501000108E</v>
          </cell>
          <cell r="BE110">
            <v>69133866</v>
          </cell>
          <cell r="BF110">
            <v>0</v>
          </cell>
          <cell r="BG110" t="str">
            <v>https://www.secop.gov.co/CO1BusinessLine/Tendering/BuyerWorkArea/Index?docUniqueIdentifier=CO1.BDOS.2624437</v>
          </cell>
          <cell r="BH110" t="str">
            <v>VIGENTE</v>
          </cell>
          <cell r="BI110">
            <v>0</v>
          </cell>
          <cell r="BJ110" t="str">
            <v>https://community.secop.gov.co/Public/Tendering/OpportunityDetail/Index?noticeUID=CO1.NTC.2631387&amp;isFromPublicArea=True&amp;isModal=False</v>
          </cell>
        </row>
        <row r="111">
          <cell r="A111" t="str">
            <v>NC-CPS-109-2022</v>
          </cell>
          <cell r="B111" t="str">
            <v>2 NACIONAL</v>
          </cell>
          <cell r="C111" t="str">
            <v>CD-NC-127-2022</v>
          </cell>
          <cell r="D111">
            <v>109</v>
          </cell>
          <cell r="E111" t="str">
            <v>LEIDY CAROLINA SANCHEZ CIFUENTES</v>
          </cell>
          <cell r="F111">
            <v>44581</v>
          </cell>
          <cell r="G111" t="str">
            <v>Prestar los servicios profesionales para apoyar la planeación estrategica, Sistema de Gestión de Calidad establecido para Parques Nacionales Naturales de Colombia en la Subdirección de Sostenibilidad y Negocios Ambientales</v>
          </cell>
          <cell r="H111" t="str">
            <v>2 CONTRATACIÓN DIRECTA</v>
          </cell>
          <cell r="I111" t="str">
            <v>14 PRESTACIÓN DE SERVICIOS</v>
          </cell>
          <cell r="J111" t="str">
            <v>N/A</v>
          </cell>
          <cell r="K111">
            <v>9622</v>
          </cell>
          <cell r="L111">
            <v>15922</v>
          </cell>
          <cell r="M111" t="str">
            <v>21/01/2022</v>
          </cell>
          <cell r="N111">
            <v>0</v>
          </cell>
          <cell r="O111">
            <v>4680000</v>
          </cell>
          <cell r="P111">
            <v>51480000</v>
          </cell>
          <cell r="Q111">
            <v>0</v>
          </cell>
          <cell r="R111" t="str">
            <v>1 PERSONA NATURAL</v>
          </cell>
          <cell r="S111" t="str">
            <v>3 CÉDULA DE CIUDADANÍA</v>
          </cell>
          <cell r="T111">
            <v>1024477189</v>
          </cell>
          <cell r="U111" t="str">
            <v>N-A</v>
          </cell>
          <cell r="V111" t="str">
            <v>11 NO SE DILIGENCIA INFORMACIÓN PARA ESTE FORMULARIO EN ESTE PERÍODO DE REPORTE</v>
          </cell>
          <cell r="W111">
            <v>0</v>
          </cell>
          <cell r="X111" t="str">
            <v>LEIDY CAROLINA SANCHEZ CIFUENTES</v>
          </cell>
          <cell r="Y111" t="str">
            <v>1 PÓLIZA</v>
          </cell>
          <cell r="Z111" t="str">
            <v>13 SURAMERICANA</v>
          </cell>
          <cell r="AA111" t="str">
            <v>2 CUMPLIMIENTO</v>
          </cell>
          <cell r="AB111">
            <v>44582</v>
          </cell>
          <cell r="AC111">
            <v>12003253070</v>
          </cell>
          <cell r="AD111" t="str">
            <v>SUBDIRECCIÓN DE SOSTENIBILIDAD Y NEGOCIOS AMBIENTALES</v>
          </cell>
          <cell r="AE111" t="str">
            <v>2 SUPERVISOR</v>
          </cell>
          <cell r="AF111" t="str">
            <v>3 CÉDULA DE CIUDADANÍA</v>
          </cell>
          <cell r="AG111">
            <v>80857647</v>
          </cell>
          <cell r="AH111" t="str">
            <v>LUIS ALBERTO BAUTISTA PEÑA</v>
          </cell>
          <cell r="AI111">
            <v>330</v>
          </cell>
          <cell r="AJ111" t="str">
            <v>3 NO PACTADOS</v>
          </cell>
          <cell r="AK111" t="str">
            <v>21/01/2022</v>
          </cell>
          <cell r="AL111">
            <v>0</v>
          </cell>
          <cell r="AM111" t="str">
            <v>4 NO SE HA ADICIONADO NI EN VALOR y EN TIEMPO</v>
          </cell>
          <cell r="AN111">
            <v>0</v>
          </cell>
          <cell r="AO111">
            <v>0</v>
          </cell>
          <cell r="AP111">
            <v>0</v>
          </cell>
          <cell r="AQ111">
            <v>0</v>
          </cell>
          <cell r="AR111">
            <v>0</v>
          </cell>
          <cell r="AS111">
            <v>44582</v>
          </cell>
          <cell r="AT111">
            <v>44914</v>
          </cell>
          <cell r="AU111">
            <v>0</v>
          </cell>
          <cell r="AV111" t="str">
            <v>2. NO</v>
          </cell>
          <cell r="AW111">
            <v>0</v>
          </cell>
          <cell r="AX111">
            <v>0</v>
          </cell>
          <cell r="AY111" t="str">
            <v>2. NO</v>
          </cell>
          <cell r="AZ111">
            <v>0</v>
          </cell>
          <cell r="BA111">
            <v>0</v>
          </cell>
          <cell r="BB111">
            <v>0</v>
          </cell>
          <cell r="BC111">
            <v>0</v>
          </cell>
          <cell r="BD111" t="str">
            <v>2022420501000109E</v>
          </cell>
          <cell r="BE111">
            <v>51480000</v>
          </cell>
          <cell r="BF111">
            <v>0</v>
          </cell>
          <cell r="BG111" t="str">
            <v>https://www.secop.gov.co/CO1BusinessLine/Tendering/BuyerWorkArea/Index?docUniqueIdentifier=CO1.BDOS.2615570</v>
          </cell>
          <cell r="BH111" t="str">
            <v>VIGENTE</v>
          </cell>
          <cell r="BI111">
            <v>0</v>
          </cell>
          <cell r="BJ111" t="str">
            <v xml:space="preserve">https://community.secop.gov.co/Public/Tendering/OpportunityDetail/Index?noticeUID=CO1.NTC.2624424&amp;isFromPublicArea=True&amp;isModal=False
</v>
          </cell>
        </row>
        <row r="112">
          <cell r="A112" t="str">
            <v>NC-CPS-110-2022</v>
          </cell>
          <cell r="B112" t="str">
            <v>2 NACIONAL</v>
          </cell>
          <cell r="C112" t="str">
            <v>CD-NC-156-2022</v>
          </cell>
          <cell r="D112">
            <v>110</v>
          </cell>
          <cell r="E112" t="str">
            <v>HEIMUNTH ALEXANDER DUARTE CUBILLOS</v>
          </cell>
          <cell r="F112">
            <v>44581</v>
          </cell>
          <cell r="G112" t="str">
            <v>Prestar servicios profesionales para la orientación técnica de los espacios de participación y gobernanza con actores locales para el tratamiento de los conflictos socio ambientales en las áreas protegidas.</v>
          </cell>
          <cell r="H112" t="str">
            <v>2 CONTRATACIÓN DIRECTA</v>
          </cell>
          <cell r="I112" t="str">
            <v>14 PRESTACIÓN DE SERVICIOS</v>
          </cell>
          <cell r="J112" t="str">
            <v>N/A</v>
          </cell>
          <cell r="K112">
            <v>21722</v>
          </cell>
          <cell r="L112">
            <v>16322</v>
          </cell>
          <cell r="M112" t="str">
            <v>21/01/2022</v>
          </cell>
          <cell r="N112">
            <v>0</v>
          </cell>
          <cell r="O112">
            <v>6794000</v>
          </cell>
          <cell r="P112">
            <v>74507333</v>
          </cell>
          <cell r="Q112">
            <v>200.33333329999999</v>
          </cell>
          <cell r="R112" t="str">
            <v>1 PERSONA NATURAL</v>
          </cell>
          <cell r="S112" t="str">
            <v>3 CÉDULA DE CIUDADANÍA</v>
          </cell>
          <cell r="T112">
            <v>82394159</v>
          </cell>
          <cell r="U112" t="str">
            <v>N-A</v>
          </cell>
          <cell r="V112" t="str">
            <v>11 NO SE DILIGENCIA INFORMACIÓN PARA ESTE FORMULARIO EN ESTE PERÍODO DE REPORTE</v>
          </cell>
          <cell r="W112">
            <v>0</v>
          </cell>
          <cell r="X112" t="str">
            <v>HEIMUNTH ALEXANDER DUARTE CUBILLOS</v>
          </cell>
          <cell r="Y112" t="str">
            <v>1 PÓLIZA</v>
          </cell>
          <cell r="Z112" t="str">
            <v>12 SEGUROS DEL ESTADO</v>
          </cell>
          <cell r="AA112" t="str">
            <v>2 CUMPLIMIENTO</v>
          </cell>
          <cell r="AB112">
            <v>44582</v>
          </cell>
          <cell r="AC112" t="str">
            <v>37-46-101003836</v>
          </cell>
          <cell r="AD112" t="str">
            <v>GRUPO DE PLANEACIÓN Y MANEJO</v>
          </cell>
          <cell r="AE112" t="str">
            <v>2 SUPERVISOR</v>
          </cell>
          <cell r="AF112" t="str">
            <v>3 CÉDULA DE CIUDADANÍA</v>
          </cell>
          <cell r="AG112">
            <v>52827064</v>
          </cell>
          <cell r="AH112" t="str">
            <v>SANDRA MILENA RODRIGUEZ PEÑA</v>
          </cell>
          <cell r="AI112">
            <v>329</v>
          </cell>
          <cell r="AJ112" t="str">
            <v>3 NO PACTADOS</v>
          </cell>
          <cell r="AK112" t="str">
            <v>21/01/2022</v>
          </cell>
          <cell r="AL112">
            <v>0</v>
          </cell>
          <cell r="AM112" t="str">
            <v>4 NO SE HA ADICIONADO NI EN VALOR y EN TIEMPO</v>
          </cell>
          <cell r="AN112">
            <v>0</v>
          </cell>
          <cell r="AO112">
            <v>0</v>
          </cell>
          <cell r="AP112">
            <v>0</v>
          </cell>
          <cell r="AQ112">
            <v>0</v>
          </cell>
          <cell r="AR112">
            <v>0</v>
          </cell>
          <cell r="AS112">
            <v>44582</v>
          </cell>
          <cell r="AT112">
            <v>44914</v>
          </cell>
          <cell r="AU112">
            <v>0</v>
          </cell>
          <cell r="AV112" t="str">
            <v>2. NO</v>
          </cell>
          <cell r="AW112">
            <v>0</v>
          </cell>
          <cell r="AX112">
            <v>0</v>
          </cell>
          <cell r="AY112" t="str">
            <v>2. NO</v>
          </cell>
          <cell r="AZ112">
            <v>0</v>
          </cell>
          <cell r="BA112">
            <v>0</v>
          </cell>
          <cell r="BB112">
            <v>0</v>
          </cell>
          <cell r="BC112">
            <v>0</v>
          </cell>
          <cell r="BD112" t="str">
            <v>2022420501000110E</v>
          </cell>
          <cell r="BE112">
            <v>74507333</v>
          </cell>
          <cell r="BF112">
            <v>0</v>
          </cell>
          <cell r="BG112" t="str">
            <v>https://www.secop.gov.co/CO1BusinessLine/Tendering/BuyerWorkArea/Index?docUniqueIdentifier=CO1.BDOS.2627967</v>
          </cell>
          <cell r="BH112" t="str">
            <v>VIGENTE</v>
          </cell>
          <cell r="BI112">
            <v>0</v>
          </cell>
          <cell r="BJ112" t="str">
            <v>https://community.secop.gov.co/Public/Tendering/OpportunityDetail/Index?noticeUID=CO1.NTC.2633304&amp;isFromPublicArea=True&amp;isModal=False</v>
          </cell>
        </row>
        <row r="113">
          <cell r="A113" t="str">
            <v>NC-CPS-111-2022</v>
          </cell>
          <cell r="B113" t="str">
            <v>2 NACIONAL</v>
          </cell>
          <cell r="C113" t="str">
            <v>CD-NC-123-2022</v>
          </cell>
          <cell r="D113">
            <v>111</v>
          </cell>
          <cell r="E113" t="str">
            <v>RICARDO ALFONSO REINA QUIROGA</v>
          </cell>
          <cell r="F113">
            <v>44581</v>
          </cell>
          <cell r="G113" t="str">
            <v>Prestación de servicios profesionales para liderar el desarrollo, implementación y seguimiento de agendas intersectoriales para los diferentes procesos de nuevas áreas protegidas y ampliaciones, liderados desde la Subdirección de Gestión y Manejo de Áreas Protegidas, así como de apoyo en la formulación, evaluación, seguimiento y reporte de proyectos.</v>
          </cell>
          <cell r="H113" t="str">
            <v>2 CONTRATACIÓN DIRECTA</v>
          </cell>
          <cell r="I113" t="str">
            <v>14 PRESTACIÓN DE SERVICIOS</v>
          </cell>
          <cell r="J113" t="str">
            <v>N/A</v>
          </cell>
          <cell r="K113">
            <v>17922</v>
          </cell>
          <cell r="L113">
            <v>16422</v>
          </cell>
          <cell r="M113" t="str">
            <v>21/01/2022</v>
          </cell>
          <cell r="N113">
            <v>0</v>
          </cell>
          <cell r="O113">
            <v>6304000</v>
          </cell>
          <cell r="P113">
            <v>69344000</v>
          </cell>
          <cell r="Q113">
            <v>0</v>
          </cell>
          <cell r="R113" t="str">
            <v>1 PERSONA NATURAL</v>
          </cell>
          <cell r="S113" t="str">
            <v>3 CÉDULA DE CIUDADANÍA</v>
          </cell>
          <cell r="T113">
            <v>79296673</v>
          </cell>
          <cell r="U113" t="str">
            <v>N-A</v>
          </cell>
          <cell r="V113" t="str">
            <v>11 NO SE DILIGENCIA INFORMACIÓN PARA ESTE FORMULARIO EN ESTE PERÍODO DE REPORTE</v>
          </cell>
          <cell r="W113">
            <v>0</v>
          </cell>
          <cell r="X113" t="str">
            <v>RICARDO ALFONSO REINA QUIROGA</v>
          </cell>
          <cell r="Y113" t="str">
            <v>1 PÓLIZA</v>
          </cell>
          <cell r="Z113" t="str">
            <v>12 SEGUROS DEL ESTADO</v>
          </cell>
          <cell r="AA113" t="str">
            <v>2 CUMPLIMIENTO</v>
          </cell>
          <cell r="AB113">
            <v>44582</v>
          </cell>
          <cell r="AC113" t="str">
            <v>37-46-101003823</v>
          </cell>
          <cell r="AD113" t="str">
            <v>GRUPO DE GESTIÓN E INTEGRACIÓN DEL SINAP</v>
          </cell>
          <cell r="AE113" t="str">
            <v>2 SUPERVISOR</v>
          </cell>
          <cell r="AF113" t="str">
            <v>3 CÉDULA DE CIUDADANÍA</v>
          </cell>
          <cell r="AG113">
            <v>5947992</v>
          </cell>
          <cell r="AH113" t="str">
            <v>LUIS ALBERTO CRUZ COLORADO</v>
          </cell>
          <cell r="AI113">
            <v>330</v>
          </cell>
          <cell r="AJ113" t="str">
            <v>3 NO PACTADOS</v>
          </cell>
          <cell r="AK113" t="str">
            <v>21/01/2022</v>
          </cell>
          <cell r="AL113">
            <v>0</v>
          </cell>
          <cell r="AM113" t="str">
            <v>4 NO SE HA ADICIONADO NI EN VALOR y EN TIEMPO</v>
          </cell>
          <cell r="AN113">
            <v>0</v>
          </cell>
          <cell r="AO113">
            <v>0</v>
          </cell>
          <cell r="AP113">
            <v>0</v>
          </cell>
          <cell r="AQ113">
            <v>0</v>
          </cell>
          <cell r="AR113">
            <v>0</v>
          </cell>
          <cell r="AS113">
            <v>44582</v>
          </cell>
          <cell r="AT113">
            <v>44915</v>
          </cell>
          <cell r="AU113">
            <v>0</v>
          </cell>
          <cell r="AV113" t="str">
            <v>2. NO</v>
          </cell>
          <cell r="AW113">
            <v>0</v>
          </cell>
          <cell r="AX113">
            <v>0</v>
          </cell>
          <cell r="AY113" t="str">
            <v>2. NO</v>
          </cell>
          <cell r="AZ113">
            <v>0</v>
          </cell>
          <cell r="BA113">
            <v>0</v>
          </cell>
          <cell r="BB113">
            <v>0</v>
          </cell>
          <cell r="BC113">
            <v>0</v>
          </cell>
          <cell r="BD113" t="str">
            <v>2022420501000111E</v>
          </cell>
          <cell r="BE113">
            <v>69344000</v>
          </cell>
          <cell r="BF113">
            <v>0</v>
          </cell>
          <cell r="BG113" t="str">
            <v>https://www.secop.gov.co/CO1BusinessLine/Tendering/BuyerWorkArea/Index?docUniqueIdentifier=CO1.BDOS.2616803</v>
          </cell>
          <cell r="BH113" t="str">
            <v>VIGENTE</v>
          </cell>
          <cell r="BI113">
            <v>0</v>
          </cell>
          <cell r="BJ113" t="str">
            <v>https://community.secop.gov.co/Public/Tendering/OpportunityDetail/Index?noticeUID=CO1.NTC.2621751&amp;isFromPublicArea=True&amp;isModal=False</v>
          </cell>
        </row>
        <row r="114">
          <cell r="A114" t="str">
            <v>NC-CPS-112-2022</v>
          </cell>
          <cell r="B114" t="str">
            <v>2 NACIONAL</v>
          </cell>
          <cell r="C114" t="str">
            <v>CD-NC-144-2022</v>
          </cell>
          <cell r="D114">
            <v>112</v>
          </cell>
          <cell r="E114" t="str">
            <v>JENNY PAOLA GALLO SANTOS</v>
          </cell>
          <cell r="F114">
            <v>44581</v>
          </cell>
          <cell r="G114" t="str">
            <v>Prestar servicios profesionales en la orientación técnica para la implementación de los planes de ordenamiento ecoturistico y su incorporación en el marco regional.</v>
          </cell>
          <cell r="H114" t="str">
            <v>2 CONTRATACIÓN DIRECTA</v>
          </cell>
          <cell r="I114" t="str">
            <v>14 PRESTACIÓN DE SERVICIOS</v>
          </cell>
          <cell r="J114" t="str">
            <v>N/A</v>
          </cell>
          <cell r="K114">
            <v>18822</v>
          </cell>
          <cell r="L114">
            <v>16522</v>
          </cell>
          <cell r="M114" t="str">
            <v>21/01/2022</v>
          </cell>
          <cell r="N114">
            <v>0</v>
          </cell>
          <cell r="O114">
            <v>5100000</v>
          </cell>
          <cell r="P114">
            <v>62510000</v>
          </cell>
          <cell r="Q114">
            <v>-6580000</v>
          </cell>
          <cell r="R114" t="str">
            <v>1 PERSONA NATURAL</v>
          </cell>
          <cell r="S114" t="str">
            <v>3 CÉDULA DE CIUDADANÍA</v>
          </cell>
          <cell r="T114">
            <v>52816452</v>
          </cell>
          <cell r="U114" t="str">
            <v>N-A</v>
          </cell>
          <cell r="V114" t="str">
            <v>11 NO SE DILIGENCIA INFORMACIÓN PARA ESTE FORMULARIO EN ESTE PERÍODO DE REPORTE</v>
          </cell>
          <cell r="W114">
            <v>0</v>
          </cell>
          <cell r="X114" t="str">
            <v>JENNY PAOLA GALLO SANTOS</v>
          </cell>
          <cell r="Y114" t="str">
            <v>1 PÓLIZA</v>
          </cell>
          <cell r="Z114" t="str">
            <v>12 SEGUROS DEL ESTADO</v>
          </cell>
          <cell r="AA114" t="str">
            <v>2 CUMPLIMIENTO</v>
          </cell>
          <cell r="AB114">
            <v>44582</v>
          </cell>
          <cell r="AC114" t="str">
            <v>18-46-101013099</v>
          </cell>
          <cell r="AD114" t="str">
            <v>GRUPO DE PLANEACIÓN Y MANEJO</v>
          </cell>
          <cell r="AE114" t="str">
            <v>2 SUPERVISOR</v>
          </cell>
          <cell r="AF114" t="str">
            <v>3 CÉDULA DE CIUDADANÍA</v>
          </cell>
          <cell r="AG114">
            <v>52827064</v>
          </cell>
          <cell r="AH114" t="str">
            <v>SANDRA MILENA RODRIGUEZ PEÑA</v>
          </cell>
          <cell r="AI114">
            <v>329</v>
          </cell>
          <cell r="AJ114" t="str">
            <v>3 NO PACTADOS</v>
          </cell>
          <cell r="AK114" t="str">
            <v>21/01/2022</v>
          </cell>
          <cell r="AL114">
            <v>0</v>
          </cell>
          <cell r="AM114" t="str">
            <v>4 NO SE HA ADICIONADO NI EN VALOR y EN TIEMPO</v>
          </cell>
          <cell r="AN114">
            <v>0</v>
          </cell>
          <cell r="AO114">
            <v>0</v>
          </cell>
          <cell r="AP114">
            <v>0</v>
          </cell>
          <cell r="AQ114">
            <v>0</v>
          </cell>
          <cell r="AR114">
            <v>0</v>
          </cell>
          <cell r="AS114">
            <v>44582</v>
          </cell>
          <cell r="AT114">
            <v>44914</v>
          </cell>
          <cell r="AU114">
            <v>0</v>
          </cell>
          <cell r="AV114" t="str">
            <v>2. NO</v>
          </cell>
          <cell r="AW114">
            <v>0</v>
          </cell>
          <cell r="AX114">
            <v>0</v>
          </cell>
          <cell r="AY114" t="str">
            <v>2. NO</v>
          </cell>
          <cell r="AZ114">
            <v>0</v>
          </cell>
          <cell r="BA114">
            <v>0</v>
          </cell>
          <cell r="BB114">
            <v>0</v>
          </cell>
          <cell r="BC114">
            <v>0</v>
          </cell>
          <cell r="BD114" t="str">
            <v>2022420501000112E</v>
          </cell>
          <cell r="BE114">
            <v>62510000</v>
          </cell>
          <cell r="BF114">
            <v>0</v>
          </cell>
          <cell r="BG114" t="str">
            <v>https://www.secop.gov.co/CO1BusinessLine/Tendering/BuyerWorkArea/Index?docUniqueIdentifier=CO1.BDOS.2628095</v>
          </cell>
          <cell r="BH114" t="str">
            <v>VIGENTE</v>
          </cell>
          <cell r="BI114">
            <v>0</v>
          </cell>
          <cell r="BJ114" t="str">
            <v>https://community.secop.gov.co/Public/Tendering/OpportunityDetail/Index?noticeUID=CO1.NTC.2637302&amp;isFromPublicArea=True&amp;isModal=False</v>
          </cell>
        </row>
        <row r="115">
          <cell r="A115" t="str">
            <v>NC-CPS-113-2022</v>
          </cell>
          <cell r="B115" t="str">
            <v>2 NACIONAL</v>
          </cell>
          <cell r="C115" t="str">
            <v>CD-NC-154-2022</v>
          </cell>
          <cell r="D115">
            <v>113</v>
          </cell>
          <cell r="E115" t="str">
            <v>CAMILO ERNESTO ERAZO OBANDO</v>
          </cell>
          <cell r="F115">
            <v>44581</v>
          </cell>
          <cell r="G115" t="str">
            <v>Prestación de servicios profesionales para orientar los ejes de participación y gobernanza que fortalezcan la gestión de conservación de las áreas protegidas y su relacionamiento con los diversos actores sociales.</v>
          </cell>
          <cell r="H115" t="str">
            <v>2 CONTRATACIÓN DIRECTA</v>
          </cell>
          <cell r="I115" t="str">
            <v>14 PRESTACIÓN DE SERVICIOS</v>
          </cell>
          <cell r="J115" t="str">
            <v>N/A</v>
          </cell>
          <cell r="K115">
            <v>22122</v>
          </cell>
          <cell r="L115">
            <v>16622</v>
          </cell>
          <cell r="M115" t="str">
            <v>21/01/2022</v>
          </cell>
          <cell r="N115">
            <v>0</v>
          </cell>
          <cell r="O115">
            <v>8973000</v>
          </cell>
          <cell r="P115">
            <v>101694000</v>
          </cell>
          <cell r="Q115">
            <v>0</v>
          </cell>
          <cell r="R115" t="str">
            <v>1 PERSONA NATURAL</v>
          </cell>
          <cell r="S115" t="str">
            <v>3 CÉDULA DE CIUDADANÍA</v>
          </cell>
          <cell r="T115">
            <v>5207802</v>
          </cell>
          <cell r="U115" t="str">
            <v>N-A</v>
          </cell>
          <cell r="V115" t="str">
            <v>11 NO SE DILIGENCIA INFORMACIÓN PARA ESTE FORMULARIO EN ESTE PERÍODO DE REPORTE</v>
          </cell>
          <cell r="W115">
            <v>0</v>
          </cell>
          <cell r="X115" t="str">
            <v>CAMILO ERNESTO ERAZO OBANDO</v>
          </cell>
          <cell r="Y115" t="str">
            <v>1 PÓLIZA</v>
          </cell>
          <cell r="Z115" t="str">
            <v>12 SEGUROS DEL ESTADO</v>
          </cell>
          <cell r="AA115" t="str">
            <v>2 CUMPLIMIENTO</v>
          </cell>
          <cell r="AB115">
            <v>44582</v>
          </cell>
          <cell r="AC115" t="str">
            <v>18-46-101013097</v>
          </cell>
          <cell r="AD115" t="str">
            <v>GRUPO DE PLANEACIÓN Y MANEJO</v>
          </cell>
          <cell r="AE115" t="str">
            <v>2 SUPERVISOR</v>
          </cell>
          <cell r="AF115" t="str">
            <v>3 CÉDULA DE CIUDADANÍA</v>
          </cell>
          <cell r="AG115">
            <v>52827064</v>
          </cell>
          <cell r="AH115" t="str">
            <v>SANDRA MILENA RODRIGUEZ PEÑA</v>
          </cell>
          <cell r="AI115">
            <v>340</v>
          </cell>
          <cell r="AJ115" t="str">
            <v>3 NO PACTADOS</v>
          </cell>
          <cell r="AK115" t="str">
            <v>21/01/2022</v>
          </cell>
          <cell r="AL115">
            <v>0</v>
          </cell>
          <cell r="AM115" t="str">
            <v>4 NO SE HA ADICIONADO NI EN VALOR y EN TIEMPO</v>
          </cell>
          <cell r="AN115">
            <v>0</v>
          </cell>
          <cell r="AO115">
            <v>0</v>
          </cell>
          <cell r="AP115">
            <v>0</v>
          </cell>
          <cell r="AQ115">
            <v>0</v>
          </cell>
          <cell r="AR115">
            <v>0</v>
          </cell>
          <cell r="AS115">
            <v>44582</v>
          </cell>
          <cell r="AT115">
            <v>44925</v>
          </cell>
          <cell r="AU115">
            <v>0</v>
          </cell>
          <cell r="AV115" t="str">
            <v>2. NO</v>
          </cell>
          <cell r="AW115">
            <v>0</v>
          </cell>
          <cell r="AX115">
            <v>0</v>
          </cell>
          <cell r="AY115" t="str">
            <v>2. NO</v>
          </cell>
          <cell r="AZ115">
            <v>0</v>
          </cell>
          <cell r="BA115">
            <v>0</v>
          </cell>
          <cell r="BB115">
            <v>0</v>
          </cell>
          <cell r="BC115">
            <v>0</v>
          </cell>
          <cell r="BD115" t="str">
            <v>2022420501000113E</v>
          </cell>
          <cell r="BE115">
            <v>101694000</v>
          </cell>
          <cell r="BF115">
            <v>0</v>
          </cell>
          <cell r="BG115" t="str">
            <v>https://www.secop.gov.co/CO1BusinessLine/Tendering/BuyerWorkArea/Index?docUniqueIdentifier=CO1.BDOS.2627259</v>
          </cell>
          <cell r="BH115" t="str">
            <v>VIGENTE</v>
          </cell>
          <cell r="BI115">
            <v>0</v>
          </cell>
          <cell r="BJ115" t="str">
            <v>https://community.secop.gov.co/Public/Tendering/OpportunityDetail/Index?noticeUID=CO1.NTC.2634767&amp;isFromPublicArea=True&amp;isModal=False</v>
          </cell>
        </row>
        <row r="116">
          <cell r="A116" t="str">
            <v>NC-CPS-114-2022</v>
          </cell>
          <cell r="B116" t="str">
            <v>2 NACIONAL</v>
          </cell>
          <cell r="C116" t="str">
            <v>CD-NC-155-2022</v>
          </cell>
          <cell r="D116">
            <v>114</v>
          </cell>
          <cell r="E116" t="str">
            <v>LUISA FERNANDA MALDONADO MORALES</v>
          </cell>
          <cell r="F116">
            <v>44581</v>
          </cell>
          <cell r="G116" t="str">
            <v>Prestar servicios profesionales para orientar los procesos relacionados con ecosistemas acuàticos en las áreas administradas por PNN y el relacionamiento con los actores que inciden en su manejo.</v>
          </cell>
          <cell r="H116" t="str">
            <v>2 CONTRATACIÓN DIRECTA</v>
          </cell>
          <cell r="I116" t="str">
            <v>14 PRESTACIÓN DE SERVICIOS</v>
          </cell>
          <cell r="J116" t="str">
            <v>N/A</v>
          </cell>
          <cell r="K116">
            <v>20422</v>
          </cell>
          <cell r="L116">
            <v>16722</v>
          </cell>
          <cell r="M116" t="str">
            <v>21/01/2022</v>
          </cell>
          <cell r="N116">
            <v>0</v>
          </cell>
          <cell r="O116">
            <v>6665000</v>
          </cell>
          <cell r="P116">
            <v>73315000</v>
          </cell>
          <cell r="Q116">
            <v>0</v>
          </cell>
          <cell r="R116" t="str">
            <v>1 PERSONA NATURAL</v>
          </cell>
          <cell r="S116" t="str">
            <v>3 CÉDULA DE CIUDADANÍA</v>
          </cell>
          <cell r="T116">
            <v>52347683</v>
          </cell>
          <cell r="U116" t="str">
            <v>N-A</v>
          </cell>
          <cell r="V116" t="str">
            <v>11 NO SE DILIGENCIA INFORMACIÓN PARA ESTE FORMULARIO EN ESTE PERÍODO DE REPORTE</v>
          </cell>
          <cell r="W116">
            <v>0</v>
          </cell>
          <cell r="X116" t="str">
            <v>LUISA FERNANDA MALDONADO MORALES</v>
          </cell>
          <cell r="Y116" t="str">
            <v>1 PÓLIZA</v>
          </cell>
          <cell r="Z116" t="str">
            <v>12 SEGUROS DEL ESTADO</v>
          </cell>
          <cell r="AA116" t="str">
            <v>2 CUMPLIMIENTO</v>
          </cell>
          <cell r="AB116">
            <v>44582</v>
          </cell>
          <cell r="AC116" t="str">
            <v>18-46-101013091</v>
          </cell>
          <cell r="AD116" t="str">
            <v>GRUPO DE PLANEACIÓN Y MANEJO</v>
          </cell>
          <cell r="AE116" t="str">
            <v>2 SUPERVISOR</v>
          </cell>
          <cell r="AF116" t="str">
            <v>3 CÉDULA DE CIUDADANÍA</v>
          </cell>
          <cell r="AG116">
            <v>52827064</v>
          </cell>
          <cell r="AH116" t="str">
            <v>SANDRA MILENA RODRIGUEZ PEÑA</v>
          </cell>
          <cell r="AI116">
            <v>330</v>
          </cell>
          <cell r="AJ116" t="str">
            <v>3 NO PACTADOS</v>
          </cell>
          <cell r="AK116" t="str">
            <v>21/01/2022</v>
          </cell>
          <cell r="AL116">
            <v>0</v>
          </cell>
          <cell r="AM116" t="str">
            <v>4 NO SE HA ADICIONADO NI EN VALOR y EN TIEMPO</v>
          </cell>
          <cell r="AN116">
            <v>0</v>
          </cell>
          <cell r="AO116">
            <v>0</v>
          </cell>
          <cell r="AP116">
            <v>0</v>
          </cell>
          <cell r="AQ116">
            <v>0</v>
          </cell>
          <cell r="AR116">
            <v>0</v>
          </cell>
          <cell r="AS116">
            <v>44582</v>
          </cell>
          <cell r="AT116">
            <v>44915</v>
          </cell>
          <cell r="AU116">
            <v>0</v>
          </cell>
          <cell r="AV116" t="str">
            <v>2. NO</v>
          </cell>
          <cell r="AW116">
            <v>0</v>
          </cell>
          <cell r="AX116">
            <v>0</v>
          </cell>
          <cell r="AY116" t="str">
            <v>2. NO</v>
          </cell>
          <cell r="AZ116">
            <v>0</v>
          </cell>
          <cell r="BA116">
            <v>0</v>
          </cell>
          <cell r="BB116">
            <v>0</v>
          </cell>
          <cell r="BC116">
            <v>0</v>
          </cell>
          <cell r="BD116" t="str">
            <v>2022420501000114E</v>
          </cell>
          <cell r="BE116">
            <v>73315000</v>
          </cell>
          <cell r="BF116">
            <v>0</v>
          </cell>
          <cell r="BG116" t="str">
            <v>https://www.secop.gov.co/CO1BusinessLine/Tendering/BuyerWorkArea/Index?docUniqueIdentifier=CO1.BDOS.2627447</v>
          </cell>
          <cell r="BH116" t="str">
            <v>VIGENTE</v>
          </cell>
          <cell r="BI116">
            <v>0</v>
          </cell>
          <cell r="BJ116" t="str">
            <v>https://community.secop.gov.co/Public/Tendering/OpportunityDetail/Index?noticeUID=CO1.NTC.2633146&amp;isFromPublicArea=True&amp;isModal=False</v>
          </cell>
        </row>
        <row r="117">
          <cell r="A117" t="str">
            <v>NC-CPS-115-2022</v>
          </cell>
          <cell r="B117" t="str">
            <v>2 NACIONAL</v>
          </cell>
          <cell r="C117" t="str">
            <v>CD-NC-135-2022</v>
          </cell>
          <cell r="D117">
            <v>115</v>
          </cell>
          <cell r="E117" t="str">
            <v>CRISTHIAN ANDRES HOYOS DOMINGUEZ</v>
          </cell>
          <cell r="F117">
            <v>44582</v>
          </cell>
          <cell r="G117" t="str">
            <v>Prestación de servicios profesionales en el Grupo de Gestión Financiera con fin de gestionar las actividades relacionadas con central de cuentas</v>
          </cell>
          <cell r="H117" t="str">
            <v>2 CONTRATACIÓN DIRECTA</v>
          </cell>
          <cell r="I117" t="str">
            <v>14 PRESTACIÓN DE SERVICIOS</v>
          </cell>
          <cell r="J117" t="str">
            <v>N/A</v>
          </cell>
          <cell r="K117">
            <v>2822</v>
          </cell>
          <cell r="L117">
            <v>17222</v>
          </cell>
          <cell r="M117" t="str">
            <v>24/01/2022</v>
          </cell>
          <cell r="N117">
            <v>0</v>
          </cell>
          <cell r="O117">
            <v>3000000</v>
          </cell>
          <cell r="P117">
            <v>34000000</v>
          </cell>
          <cell r="Q117">
            <v>0</v>
          </cell>
          <cell r="R117" t="str">
            <v>1 PERSONA NATURAL</v>
          </cell>
          <cell r="S117" t="str">
            <v>3 CÉDULA DE CIUDADANÍA</v>
          </cell>
          <cell r="T117">
            <v>1143414249</v>
          </cell>
          <cell r="U117" t="str">
            <v>N-A</v>
          </cell>
          <cell r="V117" t="str">
            <v>11 NO SE DILIGENCIA INFORMACIÓN PARA ESTE FORMULARIO EN ESTE PERÍODO DE REPORTE</v>
          </cell>
          <cell r="W117">
            <v>0</v>
          </cell>
          <cell r="X117" t="str">
            <v>CRISTHIAN ANDRES HOYOS DOMINGUEZ</v>
          </cell>
          <cell r="Y117" t="str">
            <v>6 NO CONSTITUYÓ GARANTÍAS</v>
          </cell>
          <cell r="Z117">
            <v>0</v>
          </cell>
          <cell r="AA117" t="str">
            <v>N-A</v>
          </cell>
          <cell r="AB117" t="str">
            <v>N-A</v>
          </cell>
          <cell r="AC117" t="str">
            <v>N-A</v>
          </cell>
          <cell r="AD117" t="str">
            <v>GRUPO DE GESTIÓN FINANCIERA</v>
          </cell>
          <cell r="AE117" t="str">
            <v>2 SUPERVISOR</v>
          </cell>
          <cell r="AF117" t="str">
            <v>3 CÉDULA DE CIUDADANÍA</v>
          </cell>
          <cell r="AG117">
            <v>52260278</v>
          </cell>
          <cell r="AH117" t="str">
            <v>LUZ MYRIAM ENRIQUEZ GUAVITA</v>
          </cell>
          <cell r="AI117">
            <v>340</v>
          </cell>
          <cell r="AJ117" t="str">
            <v>3 NO PACTADOS</v>
          </cell>
          <cell r="AK117" t="str">
            <v>n-a</v>
          </cell>
          <cell r="AL117">
            <v>0</v>
          </cell>
          <cell r="AM117" t="str">
            <v>4 NO SE HA ADICIONADO NI EN VALOR y EN TIEMPO</v>
          </cell>
          <cell r="AN117">
            <v>0</v>
          </cell>
          <cell r="AO117">
            <v>0</v>
          </cell>
          <cell r="AP117">
            <v>0</v>
          </cell>
          <cell r="AQ117">
            <v>0</v>
          </cell>
          <cell r="AR117">
            <v>0</v>
          </cell>
          <cell r="AS117">
            <v>44585</v>
          </cell>
          <cell r="AT117">
            <v>44925</v>
          </cell>
          <cell r="AU117">
            <v>0</v>
          </cell>
          <cell r="AV117" t="str">
            <v>2. NO</v>
          </cell>
          <cell r="AW117">
            <v>0</v>
          </cell>
          <cell r="AX117">
            <v>0</v>
          </cell>
          <cell r="AY117" t="str">
            <v>2. NO</v>
          </cell>
          <cell r="AZ117">
            <v>0</v>
          </cell>
          <cell r="BA117">
            <v>0</v>
          </cell>
          <cell r="BB117">
            <v>0</v>
          </cell>
          <cell r="BC117">
            <v>0</v>
          </cell>
          <cell r="BD117" t="str">
            <v>2022420501000115E</v>
          </cell>
          <cell r="BE117">
            <v>34000000</v>
          </cell>
          <cell r="BF117">
            <v>0</v>
          </cell>
          <cell r="BG117" t="str">
            <v>https://www.secop.gov.co/CO1BusinessLine/Tendering/BuyerWorkArea/Index?docUniqueIdentifier=CO1.BDOS.2618580</v>
          </cell>
          <cell r="BH117" t="str">
            <v>VIGENTE</v>
          </cell>
          <cell r="BI117">
            <v>0</v>
          </cell>
          <cell r="BJ117" t="str">
            <v>https://community.secop.gov.co/Public/Tendering/OpportunityDetail/Index?noticeUID=CO1.NTC.2627148&amp;isFromPublicArea=True&amp;isModal=False</v>
          </cell>
        </row>
        <row r="118">
          <cell r="A118" t="str">
            <v>NC-CPS-116-2022</v>
          </cell>
          <cell r="B118" t="str">
            <v>2 NACIONAL</v>
          </cell>
          <cell r="C118" t="str">
            <v>CD-NC-153-2022</v>
          </cell>
          <cell r="D118">
            <v>116</v>
          </cell>
          <cell r="E118" t="str">
            <v xml:space="preserve">OLIVA JAIMES FLOREZ </v>
          </cell>
          <cell r="F118">
            <v>44582</v>
          </cell>
          <cell r="G118" t="str">
            <v>Prestación de servicios profesionales y de apoyo al Grupo de Planeacion y Manejo en la orientación técnica para la propagación de material vegetal y plantaciones de restauración ecológica.</v>
          </cell>
          <cell r="H118" t="str">
            <v>2 CONTRATACIÓN DIRECTA</v>
          </cell>
          <cell r="I118" t="str">
            <v>14 PRESTACIÓN DE SERVICIOS</v>
          </cell>
          <cell r="J118" t="str">
            <v>N/A</v>
          </cell>
          <cell r="K118">
            <v>21522</v>
          </cell>
          <cell r="L118">
            <v>16922</v>
          </cell>
          <cell r="M118" t="str">
            <v>21/01/2022</v>
          </cell>
          <cell r="N118">
            <v>0</v>
          </cell>
          <cell r="O118">
            <v>6304000</v>
          </cell>
          <cell r="P118">
            <v>68923733</v>
          </cell>
          <cell r="Q118">
            <v>0.33333334329999997</v>
          </cell>
          <cell r="R118" t="str">
            <v>1 PERSONA NATURAL</v>
          </cell>
          <cell r="S118" t="str">
            <v>3 CÉDULA DE CIUDADANÍA</v>
          </cell>
          <cell r="T118">
            <v>1096953329</v>
          </cell>
          <cell r="U118" t="str">
            <v>N-A</v>
          </cell>
          <cell r="V118" t="str">
            <v>11 NO SE DILIGENCIA INFORMACIÓN PARA ESTE FORMULARIO EN ESTE PERÍODO DE REPORTE</v>
          </cell>
          <cell r="W118">
            <v>0</v>
          </cell>
          <cell r="X118" t="str">
            <v>OLIVA JAIMES FLOREZ</v>
          </cell>
          <cell r="Y118" t="str">
            <v>1 PÓLIZA</v>
          </cell>
          <cell r="Z118" t="str">
            <v>12 SEGUROS DEL ESTADO</v>
          </cell>
          <cell r="AA118" t="str">
            <v>2 CUMPLIMIENTO</v>
          </cell>
          <cell r="AB118">
            <v>44586</v>
          </cell>
          <cell r="AC118" t="str">
            <v>37-46-101003984</v>
          </cell>
          <cell r="AD118" t="str">
            <v>GRUPO DE PLANEACIÓN Y MANEJO</v>
          </cell>
          <cell r="AE118" t="str">
            <v>2 SUPERVISOR</v>
          </cell>
          <cell r="AF118" t="str">
            <v>3 CÉDULA DE CIUDADANÍA</v>
          </cell>
          <cell r="AG118">
            <v>52827064</v>
          </cell>
          <cell r="AH118" t="str">
            <v>SANDRA MILENA RODRIGUEZ PEÑA</v>
          </cell>
          <cell r="AI118">
            <v>328</v>
          </cell>
          <cell r="AJ118" t="str">
            <v>3 NO PACTADOS</v>
          </cell>
          <cell r="AK118" t="str">
            <v>26/01/2022</v>
          </cell>
          <cell r="AL118">
            <v>0</v>
          </cell>
          <cell r="AM118" t="str">
            <v>4 NO SE HA ADICIONADO NI EN VALOR y EN TIEMPO</v>
          </cell>
          <cell r="AN118">
            <v>0</v>
          </cell>
          <cell r="AO118">
            <v>0</v>
          </cell>
          <cell r="AP118">
            <v>0</v>
          </cell>
          <cell r="AQ118">
            <v>0</v>
          </cell>
          <cell r="AR118">
            <v>0</v>
          </cell>
          <cell r="AS118">
            <v>44587</v>
          </cell>
          <cell r="AT118">
            <v>44918</v>
          </cell>
          <cell r="AU118">
            <v>0</v>
          </cell>
          <cell r="AV118" t="str">
            <v>2. NO</v>
          </cell>
          <cell r="AW118">
            <v>0</v>
          </cell>
          <cell r="AX118">
            <v>0</v>
          </cell>
          <cell r="AY118" t="str">
            <v>2. NO</v>
          </cell>
          <cell r="AZ118">
            <v>0</v>
          </cell>
          <cell r="BA118">
            <v>0</v>
          </cell>
          <cell r="BB118">
            <v>0</v>
          </cell>
          <cell r="BC118">
            <v>0</v>
          </cell>
          <cell r="BD118" t="str">
            <v>2022420501000116E</v>
          </cell>
          <cell r="BE118">
            <v>68923733</v>
          </cell>
          <cell r="BF118">
            <v>0</v>
          </cell>
          <cell r="BG118" t="str">
            <v>https://www.secop.gov.co/CO1BusinessLine/Tendering/BuyerWorkArea/Index?docUniqueIdentifier=CO1.BDOS.2627974</v>
          </cell>
          <cell r="BH118" t="str">
            <v>VIGENTE</v>
          </cell>
          <cell r="BI118">
            <v>0</v>
          </cell>
          <cell r="BJ118" t="str">
            <v>https://community.secop.gov.co/Public/Tendering/OpportunityDetail/Index?noticeUID=CO1.NTC.2636226&amp;isFromPublicArea=True&amp;isModal=False</v>
          </cell>
        </row>
        <row r="119">
          <cell r="A119" t="str">
            <v>NC-CPS-117-2022</v>
          </cell>
          <cell r="B119" t="str">
            <v>2 NACIONAL</v>
          </cell>
          <cell r="C119" t="str">
            <v>CD-NC-091-2022</v>
          </cell>
          <cell r="D119">
            <v>117</v>
          </cell>
          <cell r="E119" t="str">
            <v>SANDRA MILENA MARTINEZ VARGAS</v>
          </cell>
          <cell r="F119">
            <v>44582</v>
          </cell>
          <cell r="G119" t="str">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ell>
          <cell r="H119" t="str">
            <v>2 CONTRATACIÓN DIRECTA</v>
          </cell>
          <cell r="I119" t="str">
            <v>14 PRESTACIÓN DE SERVICIOS</v>
          </cell>
          <cell r="J119" t="str">
            <v>N/A</v>
          </cell>
          <cell r="K119">
            <v>14922</v>
          </cell>
          <cell r="L119">
            <v>17322</v>
          </cell>
          <cell r="M119" t="str">
            <v>24/01/2022</v>
          </cell>
          <cell r="N119">
            <v>0</v>
          </cell>
          <cell r="O119">
            <v>5700000</v>
          </cell>
          <cell r="P119">
            <v>62510000</v>
          </cell>
          <cell r="Q119">
            <v>0</v>
          </cell>
          <cell r="R119" t="str">
            <v>1 PERSONA NATURAL</v>
          </cell>
          <cell r="S119" t="str">
            <v>3 CÉDULA DE CIUDADANÍA</v>
          </cell>
          <cell r="T119">
            <v>52441381</v>
          </cell>
          <cell r="U119" t="str">
            <v>N-A</v>
          </cell>
          <cell r="V119" t="str">
            <v>11 NO SE DILIGENCIA INFORMACIÓN PARA ESTE FORMULARIO EN ESTE PERÍODO DE REPORTE</v>
          </cell>
          <cell r="W119">
            <v>0</v>
          </cell>
          <cell r="X119" t="str">
            <v>SANDRA MILENA MARTINEZ VARGAS</v>
          </cell>
          <cell r="Y119" t="str">
            <v>1 PÓLIZA</v>
          </cell>
          <cell r="Z119" t="str">
            <v>12 SEGUROS DEL ESTADO</v>
          </cell>
          <cell r="AA119" t="str">
            <v>2 CUMPLIMIENTO</v>
          </cell>
          <cell r="AB119">
            <v>44586</v>
          </cell>
          <cell r="AC119" t="str">
            <v>14-46-101068166</v>
          </cell>
          <cell r="AD119" t="str">
            <v>OFICINA DE CONTROL DISCIPLINARIO INTERNO</v>
          </cell>
          <cell r="AE119" t="str">
            <v>2 SUPERVISOR</v>
          </cell>
          <cell r="AF119" t="str">
            <v>3 CÉDULA DE CIUDADANÍA</v>
          </cell>
          <cell r="AG119">
            <v>51715044</v>
          </cell>
          <cell r="AH119" t="str">
            <v>MARIA DEL PILAR RODRÍGUEZ MATEUS</v>
          </cell>
          <cell r="AI119">
            <v>329</v>
          </cell>
          <cell r="AJ119" t="str">
            <v>3 NO PACTADOS</v>
          </cell>
          <cell r="AK119" t="str">
            <v>26/01/2022</v>
          </cell>
          <cell r="AL119">
            <v>0</v>
          </cell>
          <cell r="AM119" t="str">
            <v>4 NO SE HA ADICIONADO NI EN VALOR y EN TIEMPO</v>
          </cell>
          <cell r="AN119">
            <v>0</v>
          </cell>
          <cell r="AO119">
            <v>0</v>
          </cell>
          <cell r="AP119">
            <v>0</v>
          </cell>
          <cell r="AQ119">
            <v>0</v>
          </cell>
          <cell r="AR119">
            <v>0</v>
          </cell>
          <cell r="AS119">
            <v>44587</v>
          </cell>
          <cell r="AT119">
            <v>44919</v>
          </cell>
          <cell r="AU119">
            <v>0</v>
          </cell>
          <cell r="AV119" t="str">
            <v>2. NO</v>
          </cell>
          <cell r="AW119">
            <v>0</v>
          </cell>
          <cell r="AX119">
            <v>0</v>
          </cell>
          <cell r="AY119" t="str">
            <v>2. NO</v>
          </cell>
          <cell r="AZ119">
            <v>0</v>
          </cell>
          <cell r="BA119">
            <v>0</v>
          </cell>
          <cell r="BB119">
            <v>0</v>
          </cell>
          <cell r="BC119">
            <v>0</v>
          </cell>
          <cell r="BD119" t="str">
            <v>2022420501000117E</v>
          </cell>
          <cell r="BE119">
            <v>62510000</v>
          </cell>
          <cell r="BF119">
            <v>0</v>
          </cell>
          <cell r="BG119" t="str">
            <v>https://www.secop.gov.co/CO1BusinessLine/Tendering/BuyerWorkArea/Index?docUniqueIdentifier=CO1.BDOS.2579557</v>
          </cell>
          <cell r="BH119" t="str">
            <v>VIGENTE</v>
          </cell>
          <cell r="BI119">
            <v>0</v>
          </cell>
          <cell r="BJ119" t="str">
            <v>https://community.secop.gov.co/Public/Tendering/OpportunityDetail/Index?noticeUID=CO1.NTC.2584827&amp;isFromPublicArea=True&amp;isModal=False</v>
          </cell>
        </row>
        <row r="120">
          <cell r="A120" t="str">
            <v>NC-CPS-118-2022</v>
          </cell>
          <cell r="B120" t="str">
            <v>2 NACIONAL</v>
          </cell>
          <cell r="C120" t="str">
            <v>CD-NC-137-2022</v>
          </cell>
          <cell r="D120">
            <v>118</v>
          </cell>
          <cell r="E120" t="str">
            <v xml:space="preserve">BETSY VIVIANA RODRIGUEZ CABEZA </v>
          </cell>
          <cell r="F120">
            <v>44582</v>
          </cell>
          <cell r="G120" t="str">
            <v>Prestación de servicios profesionales en la generación de información y seguimiento a la implementación de los portafolios de investigación y los programas de monitoreo de las áreas administradas por Parques Nacionales Naturales de Colombia.</v>
          </cell>
          <cell r="H120" t="str">
            <v>2 CONTRATACIÓN DIRECTA</v>
          </cell>
          <cell r="I120" t="str">
            <v>14 PRESTACIÓN DE SERVICIOS</v>
          </cell>
          <cell r="J120" t="str">
            <v>N/A</v>
          </cell>
          <cell r="K120">
            <v>20522</v>
          </cell>
          <cell r="L120">
            <v>17422</v>
          </cell>
          <cell r="M120" t="str">
            <v>24/01/2022</v>
          </cell>
          <cell r="N120">
            <v>0</v>
          </cell>
          <cell r="O120">
            <v>5700000</v>
          </cell>
          <cell r="P120">
            <v>64600000</v>
          </cell>
          <cell r="Q120">
            <v>0</v>
          </cell>
          <cell r="R120" t="str">
            <v>1 PERSONA NATURAL</v>
          </cell>
          <cell r="S120" t="str">
            <v>3 CÉDULA DE CIUDADANÍA</v>
          </cell>
          <cell r="T120">
            <v>28049312</v>
          </cell>
          <cell r="U120" t="str">
            <v>N-A</v>
          </cell>
          <cell r="V120" t="str">
            <v>11 NO SE DILIGENCIA INFORMACIÓN PARA ESTE FORMULARIO EN ESTE PERÍODO DE REPORTE</v>
          </cell>
          <cell r="W120">
            <v>0</v>
          </cell>
          <cell r="X120" t="str">
            <v>BETSY VIVIANA RODRIGUEZ CABEZA</v>
          </cell>
          <cell r="Y120" t="str">
            <v>1 PÓLIZA</v>
          </cell>
          <cell r="Z120" t="str">
            <v>12 SEGUROS DEL ESTADO</v>
          </cell>
          <cell r="AA120" t="str">
            <v>2 CUMPLIMIENTO</v>
          </cell>
          <cell r="AB120">
            <v>44585</v>
          </cell>
          <cell r="AC120" t="str">
            <v>18-46-101013362</v>
          </cell>
          <cell r="AD120" t="str">
            <v>GRUPO DE PLANEACIÓN Y MANEJO</v>
          </cell>
          <cell r="AE120" t="str">
            <v>2 SUPERVISOR</v>
          </cell>
          <cell r="AF120" t="str">
            <v>3 CÉDULA DE CIUDADANÍA</v>
          </cell>
          <cell r="AG120">
            <v>52827064</v>
          </cell>
          <cell r="AH120" t="str">
            <v>SANDRA MILENA RODRIGUEZ PEÑA</v>
          </cell>
          <cell r="AI120">
            <v>340</v>
          </cell>
          <cell r="AJ120" t="str">
            <v>3 NO PACTADOS</v>
          </cell>
          <cell r="AK120" t="str">
            <v>24/01/2022</v>
          </cell>
          <cell r="AL120">
            <v>0</v>
          </cell>
          <cell r="AM120" t="str">
            <v>4 NO SE HA ADICIONADO NI EN VALOR y EN TIEMPO</v>
          </cell>
          <cell r="AN120">
            <v>0</v>
          </cell>
          <cell r="AO120">
            <v>0</v>
          </cell>
          <cell r="AP120">
            <v>0</v>
          </cell>
          <cell r="AQ120">
            <v>0</v>
          </cell>
          <cell r="AR120">
            <v>0</v>
          </cell>
          <cell r="AS120">
            <v>44585</v>
          </cell>
          <cell r="AT120">
            <v>44925</v>
          </cell>
          <cell r="AU120">
            <v>0</v>
          </cell>
          <cell r="AV120" t="str">
            <v>2. NO</v>
          </cell>
          <cell r="AW120">
            <v>0</v>
          </cell>
          <cell r="AX120">
            <v>0</v>
          </cell>
          <cell r="AY120" t="str">
            <v>2. NO</v>
          </cell>
          <cell r="AZ120">
            <v>0</v>
          </cell>
          <cell r="BA120">
            <v>0</v>
          </cell>
          <cell r="BB120">
            <v>0</v>
          </cell>
          <cell r="BC120">
            <v>0</v>
          </cell>
          <cell r="BD120" t="str">
            <v>2022420501000118E</v>
          </cell>
          <cell r="BE120">
            <v>64600000</v>
          </cell>
          <cell r="BF120">
            <v>0</v>
          </cell>
          <cell r="BG120" t="str">
            <v>https://www.secop.gov.co/CO1BusinessLine/Tendering/BuyerWorkArea/Index?docUniqueIdentifier=CO1.BDOS.2620606</v>
          </cell>
          <cell r="BH120" t="str">
            <v>VIGENTE</v>
          </cell>
          <cell r="BI120">
            <v>0</v>
          </cell>
          <cell r="BJ120" t="str">
            <v xml:space="preserve">https://community.secop.gov.co/Public/Tendering/OpportunityDetail/Index?noticeUID=CO1.NTC.2638230&amp;isFromPublicArea=True&amp;isModal=False
</v>
          </cell>
        </row>
        <row r="121">
          <cell r="A121" t="str">
            <v>NC-CPS-119-2022</v>
          </cell>
          <cell r="B121" t="str">
            <v>2 NACIONAL</v>
          </cell>
          <cell r="C121" t="str">
            <v>CD-NC-051-2022</v>
          </cell>
          <cell r="D121">
            <v>119</v>
          </cell>
          <cell r="E121" t="str">
            <v>KIMBERLY JOHANNA MORRIS RODRIGUEZ</v>
          </cell>
          <cell r="F121">
            <v>44582</v>
          </cell>
          <cell r="G121" t="str">
            <v>Prestar servicios profesionales en la Subdirección de Gestión y Manejo de Áreas Protegidas para hacer la articulación e implementación de estrategias de conservación que ayuden al manejo efectivo de las áreas protegidas del Sistema de Parques Nacionales Naturales y al fortalecimiento de la gobernanza en el territorio.</v>
          </cell>
          <cell r="H121" t="str">
            <v>2 CONTRATACIÓN DIRECTA</v>
          </cell>
          <cell r="I121" t="str">
            <v>14 PRESTACIÓN DE SERVICIOS</v>
          </cell>
          <cell r="J121" t="str">
            <v>N/A</v>
          </cell>
          <cell r="K121">
            <v>11122</v>
          </cell>
          <cell r="L121">
            <v>17622</v>
          </cell>
          <cell r="M121" t="str">
            <v>24/01/2022</v>
          </cell>
          <cell r="N121">
            <v>0</v>
          </cell>
          <cell r="O121">
            <v>3764000</v>
          </cell>
          <cell r="P121">
            <v>42658667</v>
          </cell>
          <cell r="Q121">
            <v>-0.33333332840000002</v>
          </cell>
          <cell r="R121" t="str">
            <v>1 PERSONA NATURAL</v>
          </cell>
          <cell r="S121" t="str">
            <v>3 CÉDULA DE CIUDADANÍA</v>
          </cell>
          <cell r="T121">
            <v>53090982</v>
          </cell>
          <cell r="U121" t="str">
            <v>N-A</v>
          </cell>
          <cell r="V121" t="str">
            <v>11 NO SE DILIGENCIA INFORMACIÓN PARA ESTE FORMULARIO EN ESTE PERÍODO DE REPORTE</v>
          </cell>
          <cell r="W121">
            <v>0</v>
          </cell>
          <cell r="X121" t="str">
            <v>KIMBERLY JOHANNA MORRIS RODRIGUEZ</v>
          </cell>
          <cell r="Y121" t="str">
            <v>6 NO CONSTITUYÓ GARANTÍAS</v>
          </cell>
          <cell r="Z121">
            <v>0</v>
          </cell>
          <cell r="AA121" t="str">
            <v>N-A</v>
          </cell>
          <cell r="AB121" t="str">
            <v>N-A</v>
          </cell>
          <cell r="AC121" t="str">
            <v>N-A</v>
          </cell>
          <cell r="AD121" t="str">
            <v>SUBDIRECCIÓN DE GESTIÓN Y MANEJO DE AREAS PROTEGIDAS</v>
          </cell>
          <cell r="AE121" t="str">
            <v>2 SUPERVISOR</v>
          </cell>
          <cell r="AF121" t="str">
            <v>3 CÉDULA DE CIUDADANÍA</v>
          </cell>
          <cell r="AG121">
            <v>52197050</v>
          </cell>
          <cell r="AH121" t="str">
            <v>EDNA MARIA CAROLINA JARRO FAJARDO</v>
          </cell>
          <cell r="AI121">
            <v>340</v>
          </cell>
          <cell r="AJ121" t="str">
            <v>3 NO PACTADOS</v>
          </cell>
          <cell r="AK121" t="str">
            <v>24/01/2022</v>
          </cell>
          <cell r="AL121">
            <v>0</v>
          </cell>
          <cell r="AM121" t="str">
            <v>4 NO SE HA ADICIONADO NI EN VALOR y EN TIEMPO</v>
          </cell>
          <cell r="AN121">
            <v>0</v>
          </cell>
          <cell r="AO121">
            <v>0</v>
          </cell>
          <cell r="AP121">
            <v>0</v>
          </cell>
          <cell r="AQ121">
            <v>0</v>
          </cell>
          <cell r="AR121">
            <v>0</v>
          </cell>
          <cell r="AS121">
            <v>44585</v>
          </cell>
          <cell r="AT121">
            <v>44925</v>
          </cell>
          <cell r="AU121">
            <v>0</v>
          </cell>
          <cell r="AV121" t="str">
            <v>2. NO</v>
          </cell>
          <cell r="AW121">
            <v>0</v>
          </cell>
          <cell r="AX121">
            <v>0</v>
          </cell>
          <cell r="AY121" t="str">
            <v>2. NO</v>
          </cell>
          <cell r="AZ121">
            <v>0</v>
          </cell>
          <cell r="BA121">
            <v>0</v>
          </cell>
          <cell r="BB121">
            <v>0</v>
          </cell>
          <cell r="BC121">
            <v>0</v>
          </cell>
          <cell r="BD121" t="str">
            <v>2022420501000119E</v>
          </cell>
          <cell r="BE121">
            <v>42658667</v>
          </cell>
          <cell r="BF121">
            <v>0</v>
          </cell>
          <cell r="BG121" t="str">
            <v>https://www.secop.gov.co/CO1BusinessLine/Tendering/BuyerWorkArea/Index?docUniqueIdentifier=CO1.BDOS.2540506</v>
          </cell>
          <cell r="BH121" t="str">
            <v>VIGENTE</v>
          </cell>
          <cell r="BI121">
            <v>0</v>
          </cell>
          <cell r="BJ121" t="str">
            <v xml:space="preserve">https://community.secop.gov.co/Public/Tendering/OpportunityDetail/Index?noticeUID=CO1.NTC.2637461&amp;isFromPublicArea=True&amp;isModal=False
</v>
          </cell>
        </row>
        <row r="122">
          <cell r="A122" t="str">
            <v>NC-CPS-120-2022</v>
          </cell>
          <cell r="B122" t="str">
            <v>2 NACIONAL</v>
          </cell>
          <cell r="C122" t="str">
            <v>CD-NC-136-2022</v>
          </cell>
          <cell r="D122">
            <v>120</v>
          </cell>
          <cell r="E122" t="str">
            <v>YANLICER ENRIQUE PEREZ HERNANDEZ</v>
          </cell>
          <cell r="F122">
            <v>44582</v>
          </cell>
          <cell r="G122" t="str">
            <v>Prestar servicios profesionales para el seguimiento a Proyectos de cooperación internacional con énfasis en el Programa Áreas Protegidas y Diversidad Biológica y Herencia Colombia.</v>
          </cell>
          <cell r="H122" t="str">
            <v>2 CONTRATACIÓN DIRECTA</v>
          </cell>
          <cell r="I122" t="str">
            <v>14 PRESTACIÓN DE SERVICIOS</v>
          </cell>
          <cell r="J122" t="str">
            <v>N/A</v>
          </cell>
          <cell r="K122">
            <v>6022</v>
          </cell>
          <cell r="L122">
            <v>16822</v>
          </cell>
          <cell r="M122" t="str">
            <v>21/01/2022</v>
          </cell>
          <cell r="N122">
            <v>0</v>
          </cell>
          <cell r="O122">
            <v>9590000</v>
          </cell>
          <cell r="P122">
            <v>108686667</v>
          </cell>
          <cell r="Q122">
            <v>-0.33333332840000002</v>
          </cell>
          <cell r="R122" t="str">
            <v>1 PERSONA NATURAL</v>
          </cell>
          <cell r="S122" t="str">
            <v>3 CÉDULA DE CIUDADANÍA</v>
          </cell>
          <cell r="T122">
            <v>72003137</v>
          </cell>
          <cell r="U122" t="str">
            <v>N-A</v>
          </cell>
          <cell r="V122" t="str">
            <v>11 NO SE DILIGENCIA INFORMACIÓN PARA ESTE FORMULARIO EN ESTE PERÍODO DE REPORTE</v>
          </cell>
          <cell r="W122">
            <v>0</v>
          </cell>
          <cell r="X122" t="str">
            <v>YANLICER ENRIQUE PEREZ HERNANDEZ</v>
          </cell>
          <cell r="Y122" t="str">
            <v>1 PÓLIZA</v>
          </cell>
          <cell r="Z122" t="str">
            <v>14 ASEGURADORA SOLIDARIA</v>
          </cell>
          <cell r="AA122" t="str">
            <v>2 CUMPLIMIENTO</v>
          </cell>
          <cell r="AB122">
            <v>44585</v>
          </cell>
          <cell r="AC122" t="str">
            <v>460-47-994000051445</v>
          </cell>
          <cell r="AD122" t="str">
            <v>OFICINA ASESORA PLANEACIÓN</v>
          </cell>
          <cell r="AE122" t="str">
            <v>2 SUPERVISOR</v>
          </cell>
          <cell r="AF122" t="str">
            <v>3 CÉDULA DE CIUDADANÍA</v>
          </cell>
          <cell r="AG122">
            <v>52821677</v>
          </cell>
          <cell r="AH122" t="str">
            <v>ANDREA DEL PILAR MORENO HERNANDEZ</v>
          </cell>
          <cell r="AI122">
            <v>340</v>
          </cell>
          <cell r="AJ122" t="str">
            <v>3 NO PACTADOS</v>
          </cell>
          <cell r="AK122" t="str">
            <v>25/01/2022</v>
          </cell>
          <cell r="AL122">
            <v>0</v>
          </cell>
          <cell r="AM122" t="str">
            <v>4 NO SE HA ADICIONADO NI EN VALOR y EN TIEMPO</v>
          </cell>
          <cell r="AN122">
            <v>0</v>
          </cell>
          <cell r="AO122">
            <v>0</v>
          </cell>
          <cell r="AP122">
            <v>0</v>
          </cell>
          <cell r="AQ122">
            <v>0</v>
          </cell>
          <cell r="AR122">
            <v>0</v>
          </cell>
          <cell r="AS122">
            <v>44586</v>
          </cell>
          <cell r="AT122">
            <v>44925</v>
          </cell>
          <cell r="AU122">
            <v>0</v>
          </cell>
          <cell r="AV122" t="str">
            <v>2. NO</v>
          </cell>
          <cell r="AW122">
            <v>0</v>
          </cell>
          <cell r="AX122">
            <v>0</v>
          </cell>
          <cell r="AY122" t="str">
            <v>2. NO</v>
          </cell>
          <cell r="AZ122">
            <v>0</v>
          </cell>
          <cell r="BA122">
            <v>0</v>
          </cell>
          <cell r="BB122">
            <v>0</v>
          </cell>
          <cell r="BC122">
            <v>0</v>
          </cell>
          <cell r="BD122" t="str">
            <v>2022420501000120E</v>
          </cell>
          <cell r="BE122">
            <v>108686667</v>
          </cell>
          <cell r="BF122">
            <v>0</v>
          </cell>
          <cell r="BG122" t="str">
            <v>https://www.secop.gov.co/CO1BusinessLine/Tendering/BuyerWorkArea/Index?docUniqueIdentifier=CO1.BDOS.2623540</v>
          </cell>
          <cell r="BH122" t="str">
            <v>VIGENTE</v>
          </cell>
          <cell r="BI122">
            <v>0</v>
          </cell>
          <cell r="BJ122" t="str">
            <v>https://community.secop.gov.co/Public/Tendering/OpportunityDetail/Index?noticeUID=CO1.NTC.2627152&amp;isFromPublicArea=True&amp;isModal=False</v>
          </cell>
        </row>
        <row r="123">
          <cell r="A123" t="str">
            <v>NC-CPS-121-2022</v>
          </cell>
          <cell r="B123" t="str">
            <v>2 NACIONAL</v>
          </cell>
          <cell r="C123" t="str">
            <v>CD-NC-114-2022</v>
          </cell>
          <cell r="D123">
            <v>121</v>
          </cell>
          <cell r="E123" t="str">
            <v>JOSE LUIS QUIROGA PACHECO</v>
          </cell>
          <cell r="F123">
            <v>44582</v>
          </cell>
          <cell r="G123" t="str">
            <v>Prestación de servicios profesionales para aplicar criterios sociales, jurídicos y culturales en los diferentes procesos de nuevas áreas protegidas y ampliaciones, liderados desde la Subdirección de Gestión y Manejo de Áreas Protegidas, así como apoyar la implementación para la consolidación de la Política del SINAP estipulada en el documento CONPES 4050 en temas de su especialidad.</v>
          </cell>
          <cell r="H123" t="str">
            <v>2 CONTRATACIÓN DIRECTA</v>
          </cell>
          <cell r="I123" t="str">
            <v>14 PRESTACIÓN DE SERVICIOS</v>
          </cell>
          <cell r="J123" t="str">
            <v>N/A</v>
          </cell>
          <cell r="K123">
            <v>18222</v>
          </cell>
          <cell r="L123">
            <v>17522</v>
          </cell>
          <cell r="M123" t="str">
            <v>24/01/2022</v>
          </cell>
          <cell r="N123">
            <v>0</v>
          </cell>
          <cell r="O123">
            <v>6665000</v>
          </cell>
          <cell r="P123">
            <v>73315000</v>
          </cell>
          <cell r="Q123">
            <v>0</v>
          </cell>
          <cell r="R123" t="str">
            <v>1 PERSONA NATURAL</v>
          </cell>
          <cell r="S123" t="str">
            <v>3 CÉDULA DE CIUDADANÍA</v>
          </cell>
          <cell r="T123">
            <v>1026257518</v>
          </cell>
          <cell r="U123" t="str">
            <v>N-A</v>
          </cell>
          <cell r="V123" t="str">
            <v>11 NO SE DILIGENCIA INFORMACIÓN PARA ESTE FORMULARIO EN ESTE PERÍODO DE REPORTE</v>
          </cell>
          <cell r="W123">
            <v>0</v>
          </cell>
          <cell r="X123" t="str">
            <v>JOSE LUIS QUIROGA PACHECO</v>
          </cell>
          <cell r="Y123" t="str">
            <v>1 PÓLIZA</v>
          </cell>
          <cell r="Z123" t="str">
            <v>12 SEGUROS DEL ESTADO</v>
          </cell>
          <cell r="AA123" t="str">
            <v>2 CUMPLIMIENTO</v>
          </cell>
          <cell r="AB123">
            <v>44585</v>
          </cell>
          <cell r="AC123" t="str">
            <v>18-46-101013297</v>
          </cell>
          <cell r="AD123" t="str">
            <v>GRUPO DE GESTIÓN E INTEGRACIÓN DEL SINAP</v>
          </cell>
          <cell r="AE123" t="str">
            <v>2 SUPERVISOR</v>
          </cell>
          <cell r="AF123" t="str">
            <v>3 CÉDULA DE CIUDADANÍA</v>
          </cell>
          <cell r="AG123">
            <v>5947992</v>
          </cell>
          <cell r="AH123" t="str">
            <v>LUIS ALBERTO CRUZ COLORADO</v>
          </cell>
          <cell r="AI123">
            <v>330</v>
          </cell>
          <cell r="AJ123" t="str">
            <v>3 NO PACTADOS</v>
          </cell>
          <cell r="AK123" t="str">
            <v>25/01/2022</v>
          </cell>
          <cell r="AL123">
            <v>0</v>
          </cell>
          <cell r="AM123" t="str">
            <v>4 NO SE HA ADICIONADO NI EN VALOR y EN TIEMPO</v>
          </cell>
          <cell r="AN123">
            <v>0</v>
          </cell>
          <cell r="AO123">
            <v>0</v>
          </cell>
          <cell r="AP123">
            <v>0</v>
          </cell>
          <cell r="AQ123">
            <v>0</v>
          </cell>
          <cell r="AR123">
            <v>0</v>
          </cell>
          <cell r="AS123">
            <v>44586</v>
          </cell>
          <cell r="AT123">
            <v>44919</v>
          </cell>
          <cell r="AU123" t="str">
            <v>OK</v>
          </cell>
          <cell r="AV123" t="str">
            <v>2. NO</v>
          </cell>
          <cell r="AW123">
            <v>0</v>
          </cell>
          <cell r="AX123">
            <v>0</v>
          </cell>
          <cell r="AY123" t="str">
            <v>2. NO</v>
          </cell>
          <cell r="AZ123">
            <v>0</v>
          </cell>
          <cell r="BA123">
            <v>0</v>
          </cell>
          <cell r="BB123">
            <v>0</v>
          </cell>
          <cell r="BC123">
            <v>0</v>
          </cell>
          <cell r="BD123" t="str">
            <v>2022420501000121E</v>
          </cell>
          <cell r="BE123">
            <v>73315000</v>
          </cell>
          <cell r="BF123">
            <v>0</v>
          </cell>
          <cell r="BG123" t="str">
            <v>https://www.secop.gov.co/CO1BusinessLine/Tendering/BuyerWorkArea/Index?docUniqueIdentifier=CO1.BDOS.2601781</v>
          </cell>
          <cell r="BH123" t="str">
            <v>VIGENTE</v>
          </cell>
          <cell r="BI123">
            <v>0</v>
          </cell>
          <cell r="BJ123" t="str">
            <v xml:space="preserve">https://community.secop.gov.co/Public/Tendering/OpportunityDetail/Index?noticeUID=CO1.NTC.2604517&amp;isFromPublicArea=True&amp;isModal=False
</v>
          </cell>
        </row>
        <row r="124">
          <cell r="A124" t="str">
            <v>NC-CPS-122-2022</v>
          </cell>
          <cell r="B124" t="str">
            <v>2 NACIONAL</v>
          </cell>
          <cell r="C124" t="str">
            <v>CD-NC-159-2022</v>
          </cell>
          <cell r="D124">
            <v>122</v>
          </cell>
          <cell r="E124" t="str">
            <v>EDER GUILLERMO PINZON GARCIA</v>
          </cell>
          <cell r="F124">
            <v>44582</v>
          </cell>
          <cell r="G124" t="str">
            <v>Prestar servicios profesionales al grupo de planeacion y manejo para orientar técnicamente la implementacion de acuerdos de restauración al interior de las areas administradas por PNN.</v>
          </cell>
          <cell r="H124" t="str">
            <v>2 CONTRATACIÓN DIRECTA</v>
          </cell>
          <cell r="I124" t="str">
            <v>14 PRESTACIÓN DE SERVICIOS</v>
          </cell>
          <cell r="J124" t="str">
            <v>N/A</v>
          </cell>
          <cell r="K124">
            <v>14822</v>
          </cell>
          <cell r="L124">
            <v>17822</v>
          </cell>
          <cell r="M124" t="str">
            <v>24/01/2022</v>
          </cell>
          <cell r="N124">
            <v>0</v>
          </cell>
          <cell r="O124">
            <v>6304000</v>
          </cell>
          <cell r="P124">
            <v>69133867</v>
          </cell>
          <cell r="Q124">
            <v>-0.33333332840000002</v>
          </cell>
          <cell r="R124" t="str">
            <v>1 PERSONA NATURAL</v>
          </cell>
          <cell r="S124" t="str">
            <v>3 CÉDULA DE CIUDADANÍA</v>
          </cell>
          <cell r="T124">
            <v>11448884</v>
          </cell>
          <cell r="U124" t="str">
            <v>N-A</v>
          </cell>
          <cell r="V124" t="str">
            <v>11 NO SE DILIGENCIA INFORMACIÓN PARA ESTE FORMULARIO EN ESTE PERÍODO DE REPORTE</v>
          </cell>
          <cell r="W124">
            <v>0</v>
          </cell>
          <cell r="X124" t="str">
            <v>EDER GUILLERMO PINZON GARCIA</v>
          </cell>
          <cell r="Y124" t="str">
            <v>1 PÓLIZA</v>
          </cell>
          <cell r="Z124" t="str">
            <v>12 SEGUROS DEL ESTADO</v>
          </cell>
          <cell r="AA124" t="str">
            <v>2 CUMPLIMIENTO</v>
          </cell>
          <cell r="AB124">
            <v>44585</v>
          </cell>
          <cell r="AC124" t="str">
            <v>37-46-101003921</v>
          </cell>
          <cell r="AD124" t="str">
            <v>GRUPO DE PLANEACIÓN Y MANEJO</v>
          </cell>
          <cell r="AE124" t="str">
            <v>2 SUPERVISOR</v>
          </cell>
          <cell r="AF124" t="str">
            <v>3 CÉDULA DE CIUDADANÍA</v>
          </cell>
          <cell r="AG124">
            <v>52827064</v>
          </cell>
          <cell r="AH124" t="str">
            <v>SANDRA MILENA RODRIGUEZ PEÑA</v>
          </cell>
          <cell r="AI124">
            <v>329</v>
          </cell>
          <cell r="AJ124" t="str">
            <v>3 NO PACTADOS</v>
          </cell>
          <cell r="AK124" t="str">
            <v>24/01/2022</v>
          </cell>
          <cell r="AL124">
            <v>0</v>
          </cell>
          <cell r="AM124" t="str">
            <v>4 NO SE HA ADICIONADO NI EN VALOR y EN TIEMPO</v>
          </cell>
          <cell r="AN124">
            <v>0</v>
          </cell>
          <cell r="AO124">
            <v>0</v>
          </cell>
          <cell r="AP124">
            <v>0</v>
          </cell>
          <cell r="AQ124">
            <v>0</v>
          </cell>
          <cell r="AR124">
            <v>0</v>
          </cell>
          <cell r="AS124">
            <v>44585</v>
          </cell>
          <cell r="AT124">
            <v>44917</v>
          </cell>
          <cell r="AU124" t="str">
            <v>OK</v>
          </cell>
          <cell r="AV124" t="str">
            <v>2. NO</v>
          </cell>
          <cell r="AW124">
            <v>0</v>
          </cell>
          <cell r="AX124">
            <v>0</v>
          </cell>
          <cell r="AY124" t="str">
            <v>2. NO</v>
          </cell>
          <cell r="AZ124">
            <v>0</v>
          </cell>
          <cell r="BA124">
            <v>0</v>
          </cell>
          <cell r="BB124">
            <v>0</v>
          </cell>
          <cell r="BC124">
            <v>0</v>
          </cell>
          <cell r="BD124" t="str">
            <v>2022420501000122E</v>
          </cell>
          <cell r="BE124">
            <v>69133867</v>
          </cell>
          <cell r="BF124">
            <v>0</v>
          </cell>
          <cell r="BG124" t="str">
            <v>https://www.secop.gov.co/CO1BusinessLine/Tendering/BuyerWorkArea/Index?docUniqueIdentifier=CO1.BDOS.2637059</v>
          </cell>
          <cell r="BH124" t="str">
            <v>VIGENTE</v>
          </cell>
          <cell r="BI124">
            <v>0</v>
          </cell>
          <cell r="BJ124" t="str">
            <v xml:space="preserve">https://community.secop.gov.co/Public/Tendering/OpportunityDetail/Index?noticeUID=CO1.NTC.2640313&amp;isFromPublicArea=True&amp;isModal=False
</v>
          </cell>
        </row>
        <row r="125">
          <cell r="A125" t="str">
            <v>NC-CPS-123-2022</v>
          </cell>
          <cell r="B125" t="str">
            <v>2 NACIONAL</v>
          </cell>
          <cell r="C125" t="str">
            <v>CD-NC-059-2022</v>
          </cell>
          <cell r="D125">
            <v>123</v>
          </cell>
          <cell r="E125" t="str">
            <v>LAURA MILENA CAMACHO JARAMILLO</v>
          </cell>
          <cell r="F125">
            <v>44582</v>
          </cell>
          <cell r="G125" t="str">
            <v>Prestación de servicios profesionales para el apoyo en la formulación y seguimiento a instancias internacionales delegadas, así como de acciones de seguimiento en torno a la cooperación técnica y financiera de Parques Nacionales Naturales de Colombia.</v>
          </cell>
          <cell r="H125" t="str">
            <v>2 CONTRATACIÓN DIRECTA</v>
          </cell>
          <cell r="I125" t="str">
            <v>14 PRESTACIÓN DE SERVICIOS</v>
          </cell>
          <cell r="J125" t="str">
            <v>N/A</v>
          </cell>
          <cell r="K125">
            <v>5122</v>
          </cell>
          <cell r="L125">
            <v>17022</v>
          </cell>
          <cell r="M125" t="str">
            <v>21/01/2022</v>
          </cell>
          <cell r="N125">
            <v>0</v>
          </cell>
          <cell r="O125">
            <v>6794000</v>
          </cell>
          <cell r="P125">
            <v>78131000</v>
          </cell>
          <cell r="Q125">
            <v>0</v>
          </cell>
          <cell r="R125" t="str">
            <v>1 PERSONA NATURAL</v>
          </cell>
          <cell r="S125" t="str">
            <v>3 CÉDULA DE CIUDADANÍA</v>
          </cell>
          <cell r="T125">
            <v>1032402519</v>
          </cell>
          <cell r="U125" t="str">
            <v>N-A</v>
          </cell>
          <cell r="V125" t="str">
            <v>11 NO SE DILIGENCIA INFORMACIÓN PARA ESTE FORMULARIO EN ESTE PERÍODO DE REPORTE</v>
          </cell>
          <cell r="W125">
            <v>0</v>
          </cell>
          <cell r="X125" t="str">
            <v>LAURA MILENA CAMACHO JARAMILLO</v>
          </cell>
          <cell r="Y125" t="str">
            <v>1 PÓLIZA</v>
          </cell>
          <cell r="Z125" t="str">
            <v>12 SEGUROS DEL ESTADO</v>
          </cell>
          <cell r="AA125" t="str">
            <v>2 CUMPLIMIENTO</v>
          </cell>
          <cell r="AB125">
            <v>44582</v>
          </cell>
          <cell r="AC125" t="str">
            <v>11-46-101025596</v>
          </cell>
          <cell r="AD125" t="str">
            <v>OFICINA ASESORA PLANEACIÓN</v>
          </cell>
          <cell r="AE125" t="str">
            <v>2 SUPERVISOR</v>
          </cell>
          <cell r="AF125" t="str">
            <v>3 CÉDULA DE CIUDADANÍA</v>
          </cell>
          <cell r="AG125">
            <v>52821677</v>
          </cell>
          <cell r="AH125" t="str">
            <v>ANDREA DEL PILAR MORENO HERNANDEZ</v>
          </cell>
          <cell r="AI125">
            <v>345</v>
          </cell>
          <cell r="AJ125" t="str">
            <v>3 NO PACTADOS</v>
          </cell>
          <cell r="AK125" t="str">
            <v>21/01/2022</v>
          </cell>
          <cell r="AL125">
            <v>0</v>
          </cell>
          <cell r="AM125" t="str">
            <v>4 NO SE HA ADICIONADO NI EN VALOR y EN TIEMPO</v>
          </cell>
          <cell r="AN125">
            <v>0</v>
          </cell>
          <cell r="AO125">
            <v>0</v>
          </cell>
          <cell r="AP125">
            <v>0</v>
          </cell>
          <cell r="AQ125">
            <v>0</v>
          </cell>
          <cell r="AR125">
            <v>0</v>
          </cell>
          <cell r="AS125">
            <v>44582</v>
          </cell>
          <cell r="AT125">
            <v>44925</v>
          </cell>
          <cell r="AU125">
            <v>0</v>
          </cell>
          <cell r="AV125" t="str">
            <v>2. NO</v>
          </cell>
          <cell r="AW125">
            <v>0</v>
          </cell>
          <cell r="AX125">
            <v>0</v>
          </cell>
          <cell r="AY125" t="str">
            <v>1. SI</v>
          </cell>
          <cell r="AZ125">
            <v>1</v>
          </cell>
          <cell r="BA125" t="str">
            <v>Modificar el numeral 5 - FORMA DE PAGO del Anexo No 5 ± CONDICIONES ADICIONALES, adicionando un parágrafo el cual quedará así: ³PARÁGRAFO 4°.- En cumplimento del objeto contractual el contratista podrá desplazarse fuera del territorio nacional, en consecuencia los gastos de transporte (tiquete aéreo), alojamiento y alimentación serán cubiertos por el Ministerio de Ambiente de Panamá junto con el apoyo de la Secretaria Técnica Pro ± Tempore del Corredor Marino del Pacifico Este Costero (CMAR)</v>
          </cell>
          <cell r="BB125">
            <v>44659</v>
          </cell>
          <cell r="BC125">
            <v>0</v>
          </cell>
          <cell r="BD125" t="str">
            <v>2022420501000123E</v>
          </cell>
          <cell r="BE125">
            <v>78131000</v>
          </cell>
          <cell r="BF125">
            <v>0</v>
          </cell>
          <cell r="BG125" t="str">
            <v>https://www.secop.gov.co/CO1BusinessLine/Tendering/BuyerWorkArea/Index?docUniqueIdentifier=CO1.BDOS.2546340</v>
          </cell>
          <cell r="BH125" t="str">
            <v>VIGENTE</v>
          </cell>
          <cell r="BI125">
            <v>0</v>
          </cell>
          <cell r="BJ125" t="str">
            <v xml:space="preserve">https://community.secop.gov.co/Public/Tendering/OpportunityDetail/Index?noticeUID=CO1.NTC.2548568&amp;isFromPublicArea=True&amp;isModal=False
</v>
          </cell>
        </row>
        <row r="126">
          <cell r="A126" t="str">
            <v>NC-CPS-124-2022</v>
          </cell>
          <cell r="B126" t="str">
            <v>2 NACIONAL</v>
          </cell>
          <cell r="C126" t="str">
            <v>CD-NC-157-2022</v>
          </cell>
          <cell r="D126">
            <v>124</v>
          </cell>
          <cell r="E126" t="str">
            <v>VIVIANA MORENO QUINTERO</v>
          </cell>
          <cell r="F126">
            <v>44582</v>
          </cell>
          <cell r="G126" t="str">
            <v>Prestar servicios profesionales para aplicar los ejercicios de seguimiento a los planes de manejo, acompañamiento a la formulación de los mismos y apoyo a procesos de educación y formación.</v>
          </cell>
          <cell r="H126" t="str">
            <v>2 CONTRATACIÓN DIRECTA</v>
          </cell>
          <cell r="I126" t="str">
            <v>14 PRESTACIÓN DE SERVICIOS</v>
          </cell>
          <cell r="J126" t="str">
            <v>N/A</v>
          </cell>
          <cell r="K126">
            <v>18522</v>
          </cell>
          <cell r="L126">
            <v>17722</v>
          </cell>
          <cell r="M126" t="str">
            <v>24/01/2022</v>
          </cell>
          <cell r="N126">
            <v>0</v>
          </cell>
          <cell r="O126">
            <v>5700000</v>
          </cell>
          <cell r="P126">
            <v>62510000</v>
          </cell>
          <cell r="Q126">
            <v>0</v>
          </cell>
          <cell r="R126" t="str">
            <v>1 PERSONA NATURAL</v>
          </cell>
          <cell r="S126" t="str">
            <v>3 CÉDULA DE CIUDADANÍA</v>
          </cell>
          <cell r="T126">
            <v>34321413</v>
          </cell>
          <cell r="U126" t="str">
            <v>N-A</v>
          </cell>
          <cell r="V126" t="str">
            <v>11 NO SE DILIGENCIA INFORMACIÓN PARA ESTE FORMULARIO EN ESTE PERÍODO DE REPORTE</v>
          </cell>
          <cell r="W126">
            <v>0</v>
          </cell>
          <cell r="X126" t="str">
            <v>VIVIANA MORENO QUINTERO</v>
          </cell>
          <cell r="Y126" t="str">
            <v>1 PÓLIZA</v>
          </cell>
          <cell r="Z126" t="str">
            <v>12 SEGUROS DEL ESTADO</v>
          </cell>
          <cell r="AA126" t="str">
            <v>2 CUMPLIMIENTO</v>
          </cell>
          <cell r="AB126">
            <v>44583</v>
          </cell>
          <cell r="AC126" t="str">
            <v>18-46-101013197</v>
          </cell>
          <cell r="AD126" t="str">
            <v>GRUPO DE PLANEACIÓN Y MANEJO</v>
          </cell>
          <cell r="AE126" t="str">
            <v>2 SUPERVISOR</v>
          </cell>
          <cell r="AF126" t="str">
            <v>3 CÉDULA DE CIUDADANÍA</v>
          </cell>
          <cell r="AG126">
            <v>52827064</v>
          </cell>
          <cell r="AH126" t="str">
            <v>SANDRA MILENA RODRIGUEZ PEÑA</v>
          </cell>
          <cell r="AI126">
            <v>329</v>
          </cell>
          <cell r="AJ126" t="str">
            <v>3 NO PACTADOS</v>
          </cell>
          <cell r="AK126" t="str">
            <v>24/01/2022</v>
          </cell>
          <cell r="AL126">
            <v>0</v>
          </cell>
          <cell r="AM126" t="str">
            <v>4 NO SE HA ADICIONADO NI EN VALOR y EN TIEMPO</v>
          </cell>
          <cell r="AN126">
            <v>0</v>
          </cell>
          <cell r="AO126">
            <v>0</v>
          </cell>
          <cell r="AP126">
            <v>0</v>
          </cell>
          <cell r="AQ126">
            <v>0</v>
          </cell>
          <cell r="AR126">
            <v>0</v>
          </cell>
          <cell r="AS126">
            <v>44585</v>
          </cell>
          <cell r="AT126">
            <v>44917</v>
          </cell>
          <cell r="AU126" t="str">
            <v>OK</v>
          </cell>
          <cell r="AV126" t="str">
            <v>2. NO</v>
          </cell>
          <cell r="AW126">
            <v>0</v>
          </cell>
          <cell r="AX126">
            <v>0</v>
          </cell>
          <cell r="AY126" t="str">
            <v>2. NO</v>
          </cell>
          <cell r="AZ126">
            <v>0</v>
          </cell>
          <cell r="BA126">
            <v>0</v>
          </cell>
          <cell r="BB126">
            <v>0</v>
          </cell>
          <cell r="BC126">
            <v>0</v>
          </cell>
          <cell r="BD126" t="str">
            <v>2022420501000124E</v>
          </cell>
          <cell r="BE126">
            <v>62510000</v>
          </cell>
          <cell r="BF126">
            <v>0</v>
          </cell>
          <cell r="BG126" t="str">
            <v>https://www.secop.gov.co/CO1BusinessLine/Tendering/BuyerWorkArea/Index?docUniqueIdentifier=CO1.BDOS.2630948</v>
          </cell>
          <cell r="BH126" t="str">
            <v>VIGENTE</v>
          </cell>
          <cell r="BI126">
            <v>0</v>
          </cell>
          <cell r="BJ126" t="str">
            <v xml:space="preserve">https://community.secop.gov.co/Public/Tendering/OpportunityDetail/Index?noticeUID=CO1.NTC.2637685&amp;isFromPublicArea=True&amp;isModal=False
</v>
          </cell>
        </row>
        <row r="127">
          <cell r="A127" t="str">
            <v>NC-CPS-125-2022</v>
          </cell>
          <cell r="B127" t="str">
            <v>2 NACIONAL</v>
          </cell>
          <cell r="C127" t="str">
            <v>CD-NC-115-2022</v>
          </cell>
          <cell r="D127">
            <v>125</v>
          </cell>
          <cell r="E127" t="str">
            <v>RODRIGO ALEJANDRO DURAN BAHAMON</v>
          </cell>
          <cell r="F127">
            <v>44582</v>
          </cell>
          <cell r="G127" t="str">
            <v>Prestación de servicios profesionales para aplicar estrategias de información, educación y comunicación en los procesos de nuevas áreas y ampliaciones liderados desde Subdirección de Gestión y Manejo de Áreas Protegidas; así como apoyar la implementación para la consolidación de la Política del SINAP estipulada en el documento CONPES 4050.</v>
          </cell>
          <cell r="H127" t="str">
            <v>2 CONTRATACIÓN DIRECTA</v>
          </cell>
          <cell r="I127" t="str">
            <v>14 PRESTACIÓN DE SERVICIOS</v>
          </cell>
          <cell r="J127" t="str">
            <v>N/A</v>
          </cell>
          <cell r="K127">
            <v>18022</v>
          </cell>
          <cell r="L127">
            <v>17922</v>
          </cell>
          <cell r="M127" t="str">
            <v>24/01/2022</v>
          </cell>
          <cell r="N127">
            <v>0</v>
          </cell>
          <cell r="O127">
            <v>6304000</v>
          </cell>
          <cell r="P127">
            <v>69344000</v>
          </cell>
          <cell r="Q127">
            <v>0</v>
          </cell>
          <cell r="R127" t="str">
            <v>1 PERSONA NATURAL</v>
          </cell>
          <cell r="S127" t="str">
            <v>3 CÉDULA DE CIUDADANÍA</v>
          </cell>
          <cell r="T127">
            <v>79139548</v>
          </cell>
          <cell r="U127" t="str">
            <v>N-A</v>
          </cell>
          <cell r="V127" t="str">
            <v>11 NO SE DILIGENCIA INFORMACIÓN PARA ESTE FORMULARIO EN ESTE PERÍODO DE REPORTE</v>
          </cell>
          <cell r="W127">
            <v>0</v>
          </cell>
          <cell r="X127" t="str">
            <v>RODRIGO ALEJANDRO DURAN BAHAMON</v>
          </cell>
          <cell r="Y127" t="str">
            <v>1 PÓLIZA</v>
          </cell>
          <cell r="Z127" t="str">
            <v>12 SEGUROS DEL ESTADO</v>
          </cell>
          <cell r="AA127" t="str">
            <v>2 CUMPLIMIENTO</v>
          </cell>
          <cell r="AB127">
            <v>44585</v>
          </cell>
          <cell r="AC127" t="str">
            <v>15-44-101257187</v>
          </cell>
          <cell r="AD127" t="str">
            <v>GRUPO DE GESTIÓN E INTEGRACIÓN DEL SINAP</v>
          </cell>
          <cell r="AE127" t="str">
            <v>2 SUPERVISOR</v>
          </cell>
          <cell r="AF127" t="str">
            <v>3 CÉDULA DE CIUDADANÍA</v>
          </cell>
          <cell r="AG127">
            <v>5947992</v>
          </cell>
          <cell r="AH127" t="str">
            <v>LUIS ALBERTO CRUZ COLORADO</v>
          </cell>
          <cell r="AI127">
            <v>330</v>
          </cell>
          <cell r="AJ127" t="str">
            <v>3 NO PACTADOS</v>
          </cell>
          <cell r="AK127" t="str">
            <v>25/01/2022</v>
          </cell>
          <cell r="AL127">
            <v>0</v>
          </cell>
          <cell r="AM127" t="str">
            <v>4 NO SE HA ADICIONADO NI EN VALOR y EN TIEMPO</v>
          </cell>
          <cell r="AN127">
            <v>0</v>
          </cell>
          <cell r="AO127">
            <v>0</v>
          </cell>
          <cell r="AP127">
            <v>0</v>
          </cell>
          <cell r="AQ127">
            <v>0</v>
          </cell>
          <cell r="AR127">
            <v>0</v>
          </cell>
          <cell r="AS127">
            <v>44586</v>
          </cell>
          <cell r="AT127">
            <v>44919</v>
          </cell>
          <cell r="AU127" t="str">
            <v>OK</v>
          </cell>
          <cell r="AV127" t="str">
            <v>2. NO</v>
          </cell>
          <cell r="AW127">
            <v>0</v>
          </cell>
          <cell r="AX127">
            <v>0</v>
          </cell>
          <cell r="AY127" t="str">
            <v>2. NO</v>
          </cell>
          <cell r="AZ127">
            <v>0</v>
          </cell>
          <cell r="BA127">
            <v>0</v>
          </cell>
          <cell r="BB127">
            <v>0</v>
          </cell>
          <cell r="BC127">
            <v>0</v>
          </cell>
          <cell r="BD127" t="str">
            <v>2022420501000125E</v>
          </cell>
          <cell r="BE127">
            <v>69344000</v>
          </cell>
          <cell r="BF127">
            <v>0</v>
          </cell>
          <cell r="BG127" t="str">
            <v>https://www.secop.gov.co/CO1BusinessLine/Tendering/BuyerWorkArea/Index?docUniqueIdentifier=CO1.BDOS.2601477</v>
          </cell>
          <cell r="BH127" t="str">
            <v>VIGENTE</v>
          </cell>
          <cell r="BI127">
            <v>0</v>
          </cell>
          <cell r="BJ127" t="str">
            <v xml:space="preserve">https://community.secop.gov.co/Public/Tendering/OpportunityDetail/Index?noticeUID=CO1.NTC.2604924&amp;isFromPublicArea=True&amp;isModal=False
</v>
          </cell>
        </row>
        <row r="128">
          <cell r="A128" t="str">
            <v>NC-CPS-126-2022</v>
          </cell>
          <cell r="B128" t="str">
            <v>2 NACIONAL</v>
          </cell>
          <cell r="C128" t="str">
            <v>CD-NC-147-2022</v>
          </cell>
          <cell r="D128">
            <v>126</v>
          </cell>
          <cell r="E128" t="str">
            <v>LILIANA QUIROGA VILLADA</v>
          </cell>
          <cell r="F128">
            <v>44582</v>
          </cell>
          <cell r="G128" t="str">
            <v>Prestar servicios profesionales de orientación técnica a las áreas protegidas con vocación ecoturística, en la implementación y seguimiento a los planes estatégicos de ecoturismo.</v>
          </cell>
          <cell r="H128" t="str">
            <v>2 CONTRATACIÓN DIRECTA</v>
          </cell>
          <cell r="I128" t="str">
            <v>14 PRESTACIÓN DE SERVICIOS</v>
          </cell>
          <cell r="J128" t="str">
            <v>N/A</v>
          </cell>
          <cell r="K128">
            <v>20622</v>
          </cell>
          <cell r="L128">
            <v>17122</v>
          </cell>
          <cell r="M128" t="str">
            <v>21/01/2022</v>
          </cell>
          <cell r="N128">
            <v>0</v>
          </cell>
          <cell r="O128">
            <v>6304000</v>
          </cell>
          <cell r="P128">
            <v>69344000</v>
          </cell>
          <cell r="Q128">
            <v>0</v>
          </cell>
          <cell r="R128" t="str">
            <v>1 PERSONA NATURAL</v>
          </cell>
          <cell r="S128" t="str">
            <v>3 CÉDULA DE CIUDADANÍA</v>
          </cell>
          <cell r="T128">
            <v>34066254</v>
          </cell>
          <cell r="U128" t="str">
            <v>N-A</v>
          </cell>
          <cell r="V128" t="str">
            <v>11 NO SE DILIGENCIA INFORMACIÓN PARA ESTE FORMULARIO EN ESTE PERÍODO DE REPORTE</v>
          </cell>
          <cell r="W128">
            <v>0</v>
          </cell>
          <cell r="X128" t="str">
            <v>LILIANA QUIROGA VILLADA</v>
          </cell>
          <cell r="Y128" t="str">
            <v>1 PÓLIZA</v>
          </cell>
          <cell r="Z128" t="str">
            <v>14 ASEGURADORA SOLIDARIA</v>
          </cell>
          <cell r="AA128" t="str">
            <v>2 CUMPLIMIENTO</v>
          </cell>
          <cell r="AB128">
            <v>44586</v>
          </cell>
          <cell r="AC128" t="str">
            <v>600 47 994000063769</v>
          </cell>
          <cell r="AD128" t="str">
            <v>GRUPO DE PLANEACIÓN Y MANEJO</v>
          </cell>
          <cell r="AE128" t="str">
            <v>2 SUPERVISOR</v>
          </cell>
          <cell r="AF128" t="str">
            <v>3 CÉDULA DE CIUDADANÍA</v>
          </cell>
          <cell r="AG128">
            <v>52827064</v>
          </cell>
          <cell r="AH128" t="str">
            <v>SANDRA MILENA RODRIGUEZ PEÑA</v>
          </cell>
          <cell r="AI128">
            <v>330</v>
          </cell>
          <cell r="AJ128" t="str">
            <v>3 NO PACTADOS</v>
          </cell>
          <cell r="AK128" t="str">
            <v>26/01/2022</v>
          </cell>
          <cell r="AL128">
            <v>0</v>
          </cell>
          <cell r="AM128" t="str">
            <v>4 NO SE HA ADICIONADO NI EN VALOR y EN TIEMPO</v>
          </cell>
          <cell r="AN128">
            <v>0</v>
          </cell>
          <cell r="AO128">
            <v>0</v>
          </cell>
          <cell r="AP128">
            <v>0</v>
          </cell>
          <cell r="AQ128">
            <v>0</v>
          </cell>
          <cell r="AR128">
            <v>0</v>
          </cell>
          <cell r="AS128">
            <v>44587</v>
          </cell>
          <cell r="AT128">
            <v>44920</v>
          </cell>
          <cell r="AU128" t="str">
            <v>OK</v>
          </cell>
          <cell r="AV128" t="str">
            <v>2. NO</v>
          </cell>
          <cell r="AW128">
            <v>0</v>
          </cell>
          <cell r="AX128">
            <v>0</v>
          </cell>
          <cell r="AY128" t="str">
            <v>2. NO</v>
          </cell>
          <cell r="AZ128">
            <v>0</v>
          </cell>
          <cell r="BA128">
            <v>0</v>
          </cell>
          <cell r="BB128">
            <v>0</v>
          </cell>
          <cell r="BC128">
            <v>0</v>
          </cell>
          <cell r="BD128" t="str">
            <v>2022420501000126E</v>
          </cell>
          <cell r="BE128">
            <v>69344000</v>
          </cell>
          <cell r="BF128">
            <v>0</v>
          </cell>
          <cell r="BG128" t="str">
            <v>https://www.secop.gov.co/CO1BusinessLine/Tendering/BuyerWorkArea/Index?docUniqueIdentifier=CO1.BDOS.2627430</v>
          </cell>
          <cell r="BH128" t="str">
            <v>VIGENTE</v>
          </cell>
          <cell r="BI128">
            <v>0</v>
          </cell>
          <cell r="BJ128" t="str">
            <v xml:space="preserve">https://community.secop.gov.co/Public/Tendering/OpportunityDetail/Index?noticeUID=CO1.NTC.2638408&amp;isFromPublicArea=True&amp;isModal=False
</v>
          </cell>
        </row>
        <row r="129">
          <cell r="A129" t="str">
            <v>NC-CPS-127-2022</v>
          </cell>
          <cell r="B129" t="str">
            <v>2 NACIONAL</v>
          </cell>
          <cell r="C129" t="str">
            <v>CD-NC-138-2022</v>
          </cell>
          <cell r="D129">
            <v>127</v>
          </cell>
          <cell r="E129" t="str">
            <v>JUAN SEBASTIAN NEIRA SARMIENTO</v>
          </cell>
          <cell r="F129">
            <v>44582</v>
          </cell>
          <cell r="G129" t="str">
            <v>Prestación de servicios profesionales de arquitectura en la Subdirección Administrativa y Financiera - Grupo de Infraestructura para apoyar la ejecución de actividades, programas, y proyectos que se ejecuten en Parques Nacionales de Colombia.</v>
          </cell>
          <cell r="H129" t="str">
            <v>2 CONTRATACIÓN DIRECTA</v>
          </cell>
          <cell r="I129" t="str">
            <v>14 PRESTACIÓN DE SERVICIOS</v>
          </cell>
          <cell r="J129" t="str">
            <v>N/A</v>
          </cell>
          <cell r="K129">
            <v>16922</v>
          </cell>
          <cell r="L129">
            <v>19222</v>
          </cell>
          <cell r="M129" t="str">
            <v>25/01/2022</v>
          </cell>
          <cell r="N129">
            <v>0</v>
          </cell>
          <cell r="O129">
            <v>6304000</v>
          </cell>
          <cell r="P129">
            <v>71865600</v>
          </cell>
          <cell r="Q129">
            <v>0</v>
          </cell>
          <cell r="R129" t="str">
            <v>1 PERSONA NATURAL</v>
          </cell>
          <cell r="S129" t="str">
            <v>3 CÉDULA DE CIUDADANÍA</v>
          </cell>
          <cell r="T129">
            <v>0</v>
          </cell>
          <cell r="U129" t="str">
            <v>N-A</v>
          </cell>
          <cell r="V129" t="str">
            <v>11 NO SE DILIGENCIA INFORMACIÓN PARA ESTE FORMULARIO EN ESTE PERÍODO DE REPORTE</v>
          </cell>
          <cell r="W129">
            <v>0</v>
          </cell>
          <cell r="X129" t="str">
            <v>JUAN SEBASTIAN NEIRA SARMIENTO</v>
          </cell>
          <cell r="Y129" t="str">
            <v>1 PÓLIZA</v>
          </cell>
          <cell r="Z129" t="str">
            <v>12 SEGUROS DEL ESTADO</v>
          </cell>
          <cell r="AA129" t="str">
            <v>2 CUMPLIMIENTO</v>
          </cell>
          <cell r="AB129">
            <v>44586</v>
          </cell>
          <cell r="AC129" t="str">
            <v>15-44-101257403</v>
          </cell>
          <cell r="AD129" t="str">
            <v>GRUPO DE INFRAESTRUCTURA</v>
          </cell>
          <cell r="AE129" t="str">
            <v>2 SUPERVISOR</v>
          </cell>
          <cell r="AF129" t="str">
            <v>3 CÉDULA DE CIUDADANÍA</v>
          </cell>
          <cell r="AG129">
            <v>91209676</v>
          </cell>
          <cell r="AH129" t="str">
            <v>CARLOS ALBERTO PINZÓN BARCO</v>
          </cell>
          <cell r="AI129">
            <v>342</v>
          </cell>
          <cell r="AJ129" t="str">
            <v>3 NO PACTADOS</v>
          </cell>
          <cell r="AK129">
            <v>44594</v>
          </cell>
          <cell r="AL129">
            <v>0</v>
          </cell>
          <cell r="AM129" t="str">
            <v>4 NO SE HA ADICIONADO NI EN VALOR y EN TIEMPO</v>
          </cell>
          <cell r="AN129">
            <v>0</v>
          </cell>
          <cell r="AO129">
            <v>0</v>
          </cell>
          <cell r="AP129">
            <v>0</v>
          </cell>
          <cell r="AQ129">
            <v>0</v>
          </cell>
          <cell r="AR129">
            <v>0</v>
          </cell>
          <cell r="AS129">
            <v>44594</v>
          </cell>
          <cell r="AT129">
            <v>44925</v>
          </cell>
          <cell r="AU129">
            <v>0</v>
          </cell>
          <cell r="AV129" t="str">
            <v>2. NO</v>
          </cell>
          <cell r="AW129">
            <v>0</v>
          </cell>
          <cell r="AX129">
            <v>0</v>
          </cell>
          <cell r="AY129" t="str">
            <v>2. NO</v>
          </cell>
          <cell r="AZ129">
            <v>0</v>
          </cell>
          <cell r="BA129">
            <v>0</v>
          </cell>
          <cell r="BB129">
            <v>0</v>
          </cell>
          <cell r="BC129">
            <v>0</v>
          </cell>
          <cell r="BD129" t="str">
            <v>2022420501000127E</v>
          </cell>
          <cell r="BE129">
            <v>71865600</v>
          </cell>
          <cell r="BF129">
            <v>0</v>
          </cell>
          <cell r="BG129" t="str">
            <v>https://www.secop.gov.co/CO1BusinessLine/Tendering/BuyerWorkArea/Index?docUniqueIdentifier=CO1.BDOS.2620773</v>
          </cell>
          <cell r="BH129" t="str">
            <v>VIGENTE</v>
          </cell>
          <cell r="BI129">
            <v>0</v>
          </cell>
          <cell r="BJ129" t="str">
            <v xml:space="preserve">https://community.secop.gov.co/Public/Tendering/OpportunityDetail/Index?noticeUID=CO1.NTC.2628481&amp;isFromPublicArea=True&amp;isModal=False
</v>
          </cell>
        </row>
        <row r="130">
          <cell r="A130" t="str">
            <v>NC-CPS-128-2022</v>
          </cell>
          <cell r="B130" t="str">
            <v>2 NACIONAL</v>
          </cell>
          <cell r="C130" t="str">
            <v>CD-NC-134-2022</v>
          </cell>
          <cell r="D130">
            <v>128</v>
          </cell>
          <cell r="E130" t="str">
            <v>CLAUDIA PATRICIA GALINDO RODRIGUEZ</v>
          </cell>
          <cell r="F130">
            <v>44582</v>
          </cell>
          <cell r="G130" t="str">
            <v xml:space="preserve"> Prestación de servicios profesionales para aplicar criterios biofísicos e información técnica que respalde los procesos de nuevas áreas protegidas y ampliaciones, liderados desde la Subdirección de Gestión y Manejo de Áreas Protegidas; así como apoyar la implementación para la consolidación de la Política del SINAP estipulada en el documento CONPES 4050 en temas de su especialidad.</v>
          </cell>
          <cell r="H130" t="str">
            <v>2 CONTRATACIÓN DIRECTA</v>
          </cell>
          <cell r="I130" t="str">
            <v>14 PRESTACIÓN DE SERVICIOS</v>
          </cell>
          <cell r="J130" t="str">
            <v>N/A</v>
          </cell>
          <cell r="K130">
            <v>17522</v>
          </cell>
          <cell r="L130">
            <v>19322</v>
          </cell>
          <cell r="M130" t="str">
            <v>25/01/2022</v>
          </cell>
          <cell r="N130">
            <v>0</v>
          </cell>
          <cell r="O130">
            <v>6304000</v>
          </cell>
          <cell r="P130">
            <v>69344000</v>
          </cell>
          <cell r="Q130">
            <v>0</v>
          </cell>
          <cell r="R130" t="str">
            <v>1 PERSONA NATURAL</v>
          </cell>
          <cell r="S130" t="str">
            <v>3 CÉDULA DE CIUDADANÍA</v>
          </cell>
          <cell r="T130">
            <v>1015401742</v>
          </cell>
          <cell r="U130" t="str">
            <v>N-A</v>
          </cell>
          <cell r="V130" t="str">
            <v>11 NO SE DILIGENCIA INFORMACIÓN PARA ESTE FORMULARIO EN ESTE PERÍODO DE REPORTE</v>
          </cell>
          <cell r="W130">
            <v>0</v>
          </cell>
          <cell r="X130" t="str">
            <v>CLAUDIA PATRICIA GALINDO RODRIGUEZ</v>
          </cell>
          <cell r="Y130" t="str">
            <v>1 PÓLIZA</v>
          </cell>
          <cell r="Z130" t="str">
            <v>12 SEGUROS DEL ESTADO</v>
          </cell>
          <cell r="AA130" t="str">
            <v>2 CUMPLIMIENTO</v>
          </cell>
          <cell r="AB130">
            <v>44586</v>
          </cell>
          <cell r="AC130" t="str">
            <v>11-46-101026037</v>
          </cell>
          <cell r="AD130" t="str">
            <v>GRUPO DE GESTIÓN E INTEGRACIÓN DEL SINAP</v>
          </cell>
          <cell r="AE130" t="str">
            <v>2 SUPERVISOR</v>
          </cell>
          <cell r="AF130" t="str">
            <v>3 CÉDULA DE CIUDADANÍA</v>
          </cell>
          <cell r="AG130">
            <v>5947992</v>
          </cell>
          <cell r="AH130" t="str">
            <v>LUIS ALBERTO CRUZ COLORADO</v>
          </cell>
          <cell r="AI130">
            <v>330</v>
          </cell>
          <cell r="AJ130" t="str">
            <v>3 NO PACTADOS</v>
          </cell>
          <cell r="AK130" t="str">
            <v>25/01/2022</v>
          </cell>
          <cell r="AL130">
            <v>0</v>
          </cell>
          <cell r="AM130" t="str">
            <v>4 NO SE HA ADICIONADO NI EN VALOR y EN TIEMPO</v>
          </cell>
          <cell r="AN130">
            <v>0</v>
          </cell>
          <cell r="AO130">
            <v>0</v>
          </cell>
          <cell r="AP130">
            <v>0</v>
          </cell>
          <cell r="AQ130">
            <v>0</v>
          </cell>
          <cell r="AR130">
            <v>0</v>
          </cell>
          <cell r="AS130">
            <v>44586</v>
          </cell>
          <cell r="AT130">
            <v>44919</v>
          </cell>
          <cell r="AU130">
            <v>0</v>
          </cell>
          <cell r="AV130" t="str">
            <v>2. NO</v>
          </cell>
          <cell r="AW130">
            <v>0</v>
          </cell>
          <cell r="AX130">
            <v>0</v>
          </cell>
          <cell r="AY130" t="str">
            <v>2. NO</v>
          </cell>
          <cell r="AZ130">
            <v>0</v>
          </cell>
          <cell r="BA130">
            <v>0</v>
          </cell>
          <cell r="BB130">
            <v>0</v>
          </cell>
          <cell r="BC130">
            <v>0</v>
          </cell>
          <cell r="BD130" t="str">
            <v>2022420501000128E</v>
          </cell>
          <cell r="BE130">
            <v>69344000</v>
          </cell>
          <cell r="BF130">
            <v>0</v>
          </cell>
          <cell r="BG130" t="str">
            <v>https://www.secop.gov.co/CO1BusinessLine/Tendering/BuyerWorkArea/Index?docUniqueIdentifier=CO1.BDOS.2618743</v>
          </cell>
          <cell r="BH130" t="str">
            <v>VIGENTE</v>
          </cell>
          <cell r="BI130">
            <v>0</v>
          </cell>
          <cell r="BJ130" t="str">
            <v xml:space="preserve">https://community.secop.gov.co/Public/Tendering/OpportunityDetail/Index?noticeUID=CO1.NTC.2638947&amp;isFromPublicArea=True&amp;isModal=False
</v>
          </cell>
        </row>
        <row r="131">
          <cell r="A131" t="str">
            <v>NC-CPS-129-2022</v>
          </cell>
          <cell r="B131" t="str">
            <v>2 NACIONAL</v>
          </cell>
          <cell r="C131" t="str">
            <v>CD-NC-124-2022</v>
          </cell>
          <cell r="D131">
            <v>129</v>
          </cell>
          <cell r="E131" t="str">
            <v>OMAR JARAMILLO RODRIGUEZ</v>
          </cell>
          <cell r="F131">
            <v>44582</v>
          </cell>
          <cell r="G131" t="str">
            <v>Prestación de servicios profesionales para la implementación de la política pública CONPES 4050 en el componente de representatividad ecosistémica y conectividad ecológica, la evaluación del estado de la representatividad del SINAP a nivel nacional y el estado de conservación de las áreas protegidas a registrar en el RUNAP, para la Subdirección de Gestión y Manejo de Áreas Protegidas.</v>
          </cell>
          <cell r="H131" t="str">
            <v>2 CONTRATACIÓN DIRECTA</v>
          </cell>
          <cell r="I131" t="str">
            <v>14 PRESTACIÓN DE SERVICIOS</v>
          </cell>
          <cell r="J131" t="str">
            <v>N/A</v>
          </cell>
          <cell r="K131">
            <v>15422</v>
          </cell>
          <cell r="L131">
            <v>18122</v>
          </cell>
          <cell r="M131" t="str">
            <v>24/01/2022</v>
          </cell>
          <cell r="N131">
            <v>0</v>
          </cell>
          <cell r="O131">
            <v>6304000</v>
          </cell>
          <cell r="P131">
            <v>69344000</v>
          </cell>
          <cell r="Q131">
            <v>0</v>
          </cell>
          <cell r="R131" t="str">
            <v>1 PERSONA NATURAL</v>
          </cell>
          <cell r="S131" t="str">
            <v>3 CÉDULA DE CIUDADANÍA</v>
          </cell>
          <cell r="T131">
            <v>80540287</v>
          </cell>
          <cell r="U131" t="str">
            <v>N-A</v>
          </cell>
          <cell r="V131" t="str">
            <v>11 NO SE DILIGENCIA INFORMACIÓN PARA ESTE FORMULARIO EN ESTE PERÍODO DE REPORTE</v>
          </cell>
          <cell r="W131">
            <v>0</v>
          </cell>
          <cell r="X131" t="str">
            <v>OMAR JARAMILLO RODRIGUEZ</v>
          </cell>
          <cell r="Y131" t="str">
            <v>1 PÓLIZA</v>
          </cell>
          <cell r="Z131" t="str">
            <v>13 SURAMERICANA</v>
          </cell>
          <cell r="AA131" t="str">
            <v>2 CUMPLIMIENTO</v>
          </cell>
          <cell r="AB131">
            <v>44585</v>
          </cell>
          <cell r="AC131" t="str">
            <v>3254672-0</v>
          </cell>
          <cell r="AD131" t="str">
            <v>GRUPO DE GESTIÓN E INTEGRACIÓN DEL SINAP</v>
          </cell>
          <cell r="AE131" t="str">
            <v>2 SUPERVISOR</v>
          </cell>
          <cell r="AF131" t="str">
            <v>3 CÉDULA DE CIUDADANÍA</v>
          </cell>
          <cell r="AG131">
            <v>5947992</v>
          </cell>
          <cell r="AH131" t="str">
            <v>LUIS ALBERTO CRUZ COLORADO</v>
          </cell>
          <cell r="AI131">
            <v>330</v>
          </cell>
          <cell r="AJ131" t="str">
            <v>3 NO PACTADOS</v>
          </cell>
          <cell r="AK131" t="str">
            <v>24/01/2022</v>
          </cell>
          <cell r="AL131">
            <v>0</v>
          </cell>
          <cell r="AM131" t="str">
            <v>4 NO SE HA ADICIONADO NI EN VALOR y EN TIEMPO</v>
          </cell>
          <cell r="AN131">
            <v>0</v>
          </cell>
          <cell r="AO131">
            <v>0</v>
          </cell>
          <cell r="AP131">
            <v>0</v>
          </cell>
          <cell r="AQ131">
            <v>0</v>
          </cell>
          <cell r="AR131">
            <v>0</v>
          </cell>
          <cell r="AS131">
            <v>44585</v>
          </cell>
          <cell r="AT131">
            <v>44918</v>
          </cell>
          <cell r="AU131" t="str">
            <v>OK</v>
          </cell>
          <cell r="AV131" t="str">
            <v>2. NO</v>
          </cell>
          <cell r="AW131">
            <v>0</v>
          </cell>
          <cell r="AX131">
            <v>0</v>
          </cell>
          <cell r="AY131" t="str">
            <v>2. NO</v>
          </cell>
          <cell r="AZ131">
            <v>0</v>
          </cell>
          <cell r="BA131">
            <v>0</v>
          </cell>
          <cell r="BB131">
            <v>0</v>
          </cell>
          <cell r="BC131">
            <v>0</v>
          </cell>
          <cell r="BD131" t="str">
            <v>2022420501000129E</v>
          </cell>
          <cell r="BE131">
            <v>69344000</v>
          </cell>
          <cell r="BF131">
            <v>0</v>
          </cell>
          <cell r="BG131" t="str">
            <v>https://www.secop.gov.co/CO1BusinessLine/Tendering/BuyerWorkArea/Index?docUniqueIdentifier=CO1.BDOS.2608746</v>
          </cell>
          <cell r="BH131" t="str">
            <v>VIGENTE</v>
          </cell>
          <cell r="BI131">
            <v>0</v>
          </cell>
          <cell r="BJ131" t="str">
            <v xml:space="preserve">https://community.secop.gov.co/Public/Tendering/OpportunityDetail/Index?noticeUID=CO1.NTC.2653144&amp;isFromPublicArea=True&amp;isModal=False
</v>
          </cell>
        </row>
        <row r="132">
          <cell r="A132" t="str">
            <v>NC-CPS-130-2022</v>
          </cell>
          <cell r="B132" t="str">
            <v>2 NACIONAL</v>
          </cell>
          <cell r="C132" t="str">
            <v>CD-NC-056-2022</v>
          </cell>
          <cell r="D132">
            <v>130</v>
          </cell>
          <cell r="E132" t="str">
            <v>PABLO EMILIO LONDOÑO ANGEL</v>
          </cell>
          <cell r="F132">
            <v>44585</v>
          </cell>
          <cell r="G132" t="str">
            <v>Prestación de servicios profesionales de arquitectura en la Subdirección Administrativa y Financiera - Grupo de Infraestructura para apoyar la ejecución de actividades programas y proyectos que se ejecuten en parques nacionales naturales de Colombia.</v>
          </cell>
          <cell r="H132" t="str">
            <v>2 CONTRATACIÓN DIRECTA</v>
          </cell>
          <cell r="I132" t="str">
            <v>14 PRESTACIÓN DE SERVICIOS</v>
          </cell>
          <cell r="J132" t="str">
            <v>N/A</v>
          </cell>
          <cell r="K132">
            <v>8722</v>
          </cell>
          <cell r="L132">
            <v>19422</v>
          </cell>
          <cell r="M132" t="str">
            <v>25/01/2022</v>
          </cell>
          <cell r="N132">
            <v>0</v>
          </cell>
          <cell r="O132">
            <v>6304000</v>
          </cell>
          <cell r="P132">
            <v>72496000</v>
          </cell>
          <cell r="Q132">
            <v>0</v>
          </cell>
          <cell r="R132" t="str">
            <v>1 PERSONA NATURAL</v>
          </cell>
          <cell r="S132" t="str">
            <v>3 CÉDULA DE CIUDADANÍA</v>
          </cell>
          <cell r="T132">
            <v>80418154</v>
          </cell>
          <cell r="U132" t="str">
            <v>N-A</v>
          </cell>
          <cell r="V132" t="str">
            <v>11 NO SE DILIGENCIA INFORMACIÓN PARA ESTE FORMULARIO EN ESTE PERÍODO DE REPORTE</v>
          </cell>
          <cell r="W132">
            <v>0</v>
          </cell>
          <cell r="X132" t="str">
            <v>PABLO EMILIO LONDOÑO ANGEL</v>
          </cell>
          <cell r="Y132" t="str">
            <v>1 PÓLIZA</v>
          </cell>
          <cell r="Z132" t="str">
            <v>12 SEGUROS DEL ESTADO</v>
          </cell>
          <cell r="AA132" t="str">
            <v>2 CUMPLIMIENTO</v>
          </cell>
          <cell r="AB132">
            <v>44586</v>
          </cell>
          <cell r="AC132" t="str">
            <v>15-44-101257610</v>
          </cell>
          <cell r="AD132" t="str">
            <v>GRUPO DE INFRAESTRUCTURA</v>
          </cell>
          <cell r="AE132" t="str">
            <v>2 SUPERVISOR</v>
          </cell>
          <cell r="AF132" t="str">
            <v>3 CÉDULA DE CIUDADANÍA</v>
          </cell>
          <cell r="AG132">
            <v>91209676</v>
          </cell>
          <cell r="AH132" t="str">
            <v>CARLOS ALBERTO PINZÓN BARCO</v>
          </cell>
          <cell r="AI132">
            <v>345</v>
          </cell>
          <cell r="AJ132" t="str">
            <v>3 NO PACTADOS</v>
          </cell>
          <cell r="AK132" t="str">
            <v>28/01/2022</v>
          </cell>
          <cell r="AL132">
            <v>0</v>
          </cell>
          <cell r="AM132" t="str">
            <v>4 NO SE HA ADICIONADO NI EN VALOR y EN TIEMPO</v>
          </cell>
          <cell r="AN132">
            <v>0</v>
          </cell>
          <cell r="AO132">
            <v>0</v>
          </cell>
          <cell r="AP132">
            <v>0</v>
          </cell>
          <cell r="AQ132">
            <v>0</v>
          </cell>
          <cell r="AR132">
            <v>0</v>
          </cell>
          <cell r="AS132">
            <v>44589</v>
          </cell>
          <cell r="AT132">
            <v>44925</v>
          </cell>
          <cell r="AU132" t="str">
            <v>LIBERAR DIAS</v>
          </cell>
          <cell r="AV132" t="str">
            <v>2. NO</v>
          </cell>
          <cell r="AW132">
            <v>0</v>
          </cell>
          <cell r="AX132">
            <v>0</v>
          </cell>
          <cell r="AY132" t="str">
            <v>2. NO</v>
          </cell>
          <cell r="AZ132">
            <v>0</v>
          </cell>
          <cell r="BA132">
            <v>0</v>
          </cell>
          <cell r="BB132">
            <v>0</v>
          </cell>
          <cell r="BC132">
            <v>0</v>
          </cell>
          <cell r="BD132" t="str">
            <v>2022420501000130E</v>
          </cell>
          <cell r="BE132">
            <v>72496000</v>
          </cell>
          <cell r="BF132">
            <v>0</v>
          </cell>
          <cell r="BG132" t="str">
            <v>https://www.secop.gov.co/CO1BusinessLine/Tendering/BuyerWorkArea/Index?docUniqueIdentifier=CO1.BDOS.2549694</v>
          </cell>
          <cell r="BH132" t="str">
            <v>VIGENTE</v>
          </cell>
          <cell r="BI132">
            <v>0</v>
          </cell>
          <cell r="BJ132" t="str">
            <v>https://community.secop.gov.co/Public/Tendering/OpportunityDetail/Index?noticeUID=CO1.NTC.2551244&amp;isFromPublicArea=True&amp;isModal=False</v>
          </cell>
        </row>
        <row r="133">
          <cell r="A133" t="str">
            <v>NC-CPS-131-2022</v>
          </cell>
          <cell r="B133" t="str">
            <v>2 NACIONAL</v>
          </cell>
          <cell r="C133" t="str">
            <v>CD-NC-143-2022</v>
          </cell>
          <cell r="D133">
            <v>131</v>
          </cell>
          <cell r="E133" t="str">
            <v>EDUARDO CORTES ZUBIETA</v>
          </cell>
          <cell r="F133">
            <v>44585</v>
          </cell>
          <cell r="G133" t="str">
            <v>Prestar los servicios profesionales para la administración de nube, soporte y desarrollo de los sistemas de información de la entidad</v>
          </cell>
          <cell r="H133" t="str">
            <v>2 CONTRATACIÓN DIRECTA</v>
          </cell>
          <cell r="I133" t="str">
            <v>14 PRESTACIÓN DE SERVICIOS</v>
          </cell>
          <cell r="J133" t="str">
            <v>N/A</v>
          </cell>
          <cell r="K133">
            <v>14322</v>
          </cell>
          <cell r="L133">
            <v>23822</v>
          </cell>
          <cell r="M133" t="str">
            <v>27/01/2022</v>
          </cell>
          <cell r="N133">
            <v>0</v>
          </cell>
          <cell r="O133">
            <v>7574000</v>
          </cell>
          <cell r="P133">
            <v>85838667</v>
          </cell>
          <cell r="Q133">
            <v>-0.33333334329999997</v>
          </cell>
          <cell r="R133" t="str">
            <v>1 PERSONA NATURAL</v>
          </cell>
          <cell r="S133" t="str">
            <v>3 CÉDULA DE CIUDADANÍA</v>
          </cell>
          <cell r="T133">
            <v>80816932</v>
          </cell>
          <cell r="U133" t="str">
            <v>N-A</v>
          </cell>
          <cell r="V133" t="str">
            <v>11 NO SE DILIGENCIA INFORMACIÓN PARA ESTE FORMULARIO EN ESTE PERÍODO DE REPORTE</v>
          </cell>
          <cell r="W133">
            <v>0</v>
          </cell>
          <cell r="X133" t="str">
            <v>EDUARDO CORTES ZUBIETA</v>
          </cell>
          <cell r="Y133" t="str">
            <v>1 PÓLIZA</v>
          </cell>
          <cell r="Z133" t="str">
            <v>8 MUNDIAL SEGUROS</v>
          </cell>
          <cell r="AA133" t="str">
            <v>2 CUMPLIMIENTO</v>
          </cell>
          <cell r="AB133">
            <v>44583</v>
          </cell>
          <cell r="AC133" t="str">
            <v>NB-100194294</v>
          </cell>
          <cell r="AD133" t="str">
            <v>Grupo de Tecnologías de la Información y Comunicaciones</v>
          </cell>
          <cell r="AE133" t="str">
            <v>2 SUPERVISOR</v>
          </cell>
          <cell r="AF133" t="str">
            <v>3 CÉDULA DE CIUDADANÍA</v>
          </cell>
          <cell r="AG133">
            <v>79245176</v>
          </cell>
          <cell r="AH133" t="str">
            <v>CARLOS ARTURAO SAENZ BARON</v>
          </cell>
          <cell r="AI133">
            <v>340</v>
          </cell>
          <cell r="AJ133" t="str">
            <v>3 NO PACTADOS</v>
          </cell>
          <cell r="AK133" t="str">
            <v>28/01/2022</v>
          </cell>
          <cell r="AL133">
            <v>0</v>
          </cell>
          <cell r="AM133" t="str">
            <v>4 NO SE HA ADICIONADO NI EN VALOR y EN TIEMPO</v>
          </cell>
          <cell r="AN133">
            <v>0</v>
          </cell>
          <cell r="AO133">
            <v>0</v>
          </cell>
          <cell r="AP133">
            <v>0</v>
          </cell>
          <cell r="AQ133">
            <v>0</v>
          </cell>
          <cell r="AR133">
            <v>0</v>
          </cell>
          <cell r="AS133">
            <v>44589</v>
          </cell>
          <cell r="AT133">
            <v>44925</v>
          </cell>
          <cell r="AU133" t="str">
            <v>LIBERAR DIAS</v>
          </cell>
          <cell r="AV133" t="str">
            <v>2. NO</v>
          </cell>
          <cell r="AW133">
            <v>0</v>
          </cell>
          <cell r="AX133">
            <v>0</v>
          </cell>
          <cell r="AY133" t="str">
            <v>2. NO</v>
          </cell>
          <cell r="AZ133">
            <v>0</v>
          </cell>
          <cell r="BA133">
            <v>0</v>
          </cell>
          <cell r="BB133">
            <v>0</v>
          </cell>
          <cell r="BC133">
            <v>0</v>
          </cell>
          <cell r="BD133" t="str">
            <v>2022420501000131E</v>
          </cell>
          <cell r="BE133">
            <v>85838667</v>
          </cell>
          <cell r="BF133">
            <v>0</v>
          </cell>
          <cell r="BG133" t="str">
            <v>https://www.secop.gov.co/CO1BusinessLine/Tendering/BuyerWorkArea/Index?docUniqueIdentifier=CO1.BDOS.2633638</v>
          </cell>
          <cell r="BH133" t="str">
            <v>VIGENTE</v>
          </cell>
          <cell r="BI133">
            <v>0</v>
          </cell>
          <cell r="BJ133" t="str">
            <v xml:space="preserve">https://community.secop.gov.co/Public/Tendering/OpportunityDetail/Index?noticeUID=CO1.NTC.2639735&amp;isFromPublicArea=True&amp;isModal=False
</v>
          </cell>
        </row>
        <row r="134">
          <cell r="A134" t="str">
            <v>NC-CPS-132-2022</v>
          </cell>
          <cell r="B134" t="str">
            <v>2 NACIONAL</v>
          </cell>
          <cell r="C134" t="str">
            <v>CD-NC-133-2022</v>
          </cell>
          <cell r="D134">
            <v>132</v>
          </cell>
          <cell r="E134" t="str">
            <v>MARIA ANGELICA NEGRO MORENO</v>
          </cell>
          <cell r="F134">
            <v>44585</v>
          </cell>
          <cell r="G134" t="str">
            <v>Prestación de servicios profesionales al grupo de planeacion y manejo para el seguimiento y monitoreo a los procesos de restauracion ecológica de Parques Nacionales Naturales</v>
          </cell>
          <cell r="H134" t="str">
            <v>2 CONTRATACIÓN DIRECTA</v>
          </cell>
          <cell r="I134" t="str">
            <v>14 PRESTACIÓN DE SERVICIOS</v>
          </cell>
          <cell r="J134" t="str">
            <v>N/A</v>
          </cell>
          <cell r="K134">
            <v>18322</v>
          </cell>
          <cell r="L134">
            <v>19522</v>
          </cell>
          <cell r="M134" t="str">
            <v>25/01/2022</v>
          </cell>
          <cell r="N134">
            <v>0</v>
          </cell>
          <cell r="O134">
            <v>4680000</v>
          </cell>
          <cell r="P134">
            <v>51324000</v>
          </cell>
          <cell r="Q134">
            <v>0</v>
          </cell>
          <cell r="R134" t="str">
            <v>1 PERSONA NATURAL</v>
          </cell>
          <cell r="S134" t="str">
            <v>3 CÉDULA DE CIUDADANÍA</v>
          </cell>
          <cell r="T134">
            <v>1053585621</v>
          </cell>
          <cell r="U134" t="str">
            <v>N-A</v>
          </cell>
          <cell r="V134" t="str">
            <v>11 NO SE DILIGENCIA INFORMACIÓN PARA ESTE FORMULARIO EN ESTE PERÍODO DE REPORTE</v>
          </cell>
          <cell r="W134">
            <v>0</v>
          </cell>
          <cell r="X134" t="str">
            <v>MARIA ANGELICA NEGRO MORENO</v>
          </cell>
          <cell r="Y134" t="str">
            <v>1 PÓLIZA</v>
          </cell>
          <cell r="Z134" t="str">
            <v>12 SEGUROS DEL ESTADO</v>
          </cell>
          <cell r="AA134" t="str">
            <v>2 CUMPLIMIENTO</v>
          </cell>
          <cell r="AB134">
            <v>44585</v>
          </cell>
          <cell r="AC134" t="str">
            <v>37-46-101003889</v>
          </cell>
          <cell r="AD134" t="str">
            <v>GRUPO DE PLANEACIÓN Y MANEJO</v>
          </cell>
          <cell r="AE134" t="str">
            <v>2 SUPERVISOR</v>
          </cell>
          <cell r="AF134" t="str">
            <v>3 CÉDULA DE CIUDADANÍA</v>
          </cell>
          <cell r="AG134">
            <v>52827064</v>
          </cell>
          <cell r="AH134" t="str">
            <v>SANDRA MILENA RODRIGUEZ PEÑA</v>
          </cell>
          <cell r="AI134">
            <v>329</v>
          </cell>
          <cell r="AJ134" t="str">
            <v>3 NO PACTADOS</v>
          </cell>
          <cell r="AK134" t="str">
            <v>25/01/2022</v>
          </cell>
          <cell r="AL134">
            <v>0</v>
          </cell>
          <cell r="AM134" t="str">
            <v>4 NO SE HA ADICIONADO NI EN VALOR y EN TIEMPO</v>
          </cell>
          <cell r="AN134">
            <v>0</v>
          </cell>
          <cell r="AO134">
            <v>0</v>
          </cell>
          <cell r="AP134">
            <v>0</v>
          </cell>
          <cell r="AQ134">
            <v>0</v>
          </cell>
          <cell r="AR134">
            <v>0</v>
          </cell>
          <cell r="AS134">
            <v>44586</v>
          </cell>
          <cell r="AT134">
            <v>44919</v>
          </cell>
          <cell r="AU134" t="str">
            <v>SOBRA 1</v>
          </cell>
          <cell r="AV134" t="str">
            <v>2. NO</v>
          </cell>
          <cell r="AW134">
            <v>0</v>
          </cell>
          <cell r="AX134">
            <v>0</v>
          </cell>
          <cell r="AY134" t="str">
            <v>2. NO</v>
          </cell>
          <cell r="AZ134">
            <v>0</v>
          </cell>
          <cell r="BA134">
            <v>0</v>
          </cell>
          <cell r="BB134">
            <v>0</v>
          </cell>
          <cell r="BC134">
            <v>0</v>
          </cell>
          <cell r="BD134" t="str">
            <v>2022420501000132E</v>
          </cell>
          <cell r="BE134">
            <v>51324000</v>
          </cell>
          <cell r="BF134">
            <v>0</v>
          </cell>
          <cell r="BG134" t="str">
            <v>https://www.secop.gov.co/CO1BusinessLine/Tendering/BuyerWorkArea/Index?docUniqueIdentifier=CO1.BDOS.2618712</v>
          </cell>
          <cell r="BH134" t="str">
            <v>VIGENTE</v>
          </cell>
          <cell r="BI134">
            <v>0</v>
          </cell>
          <cell r="BJ134" t="str">
            <v xml:space="preserve">https://community.secop.gov.co/Public/Tendering/OpportunityDetail/Index?noticeUID=CO1.NTC.2642181&amp;isFromPublicArea=True&amp;isModal=False
</v>
          </cell>
        </row>
        <row r="135">
          <cell r="A135" t="str">
            <v>NC-CPS-133-2022</v>
          </cell>
          <cell r="B135" t="str">
            <v>2 NACIONAL</v>
          </cell>
          <cell r="C135" t="str">
            <v>CD-NC-148-2022</v>
          </cell>
          <cell r="D135">
            <v>133</v>
          </cell>
          <cell r="E135" t="str">
            <v>DALIA MARCELA ALVEAR PACHECO</v>
          </cell>
          <cell r="F135">
            <v>44585</v>
          </cell>
          <cell r="G135" t="str">
            <v>Prestación de servicios profesionales para la administración en el componente temático del Registro Único Nacional de Áreas Protegidas - RUNAP y orientación a las autoridades ambientales competentes para el uso correcto de este aplicativo, desde la Subdirección de Gestión y Manejo de Áreas Protegidas.</v>
          </cell>
          <cell r="H135" t="str">
            <v>2 CONTRATACIÓN DIRECTA</v>
          </cell>
          <cell r="I135" t="str">
            <v>14 PRESTACIÓN DE SERVICIOS</v>
          </cell>
          <cell r="J135" t="str">
            <v>N/A</v>
          </cell>
          <cell r="K135">
            <v>14822</v>
          </cell>
          <cell r="L135">
            <v>18022</v>
          </cell>
          <cell r="M135" t="str">
            <v>24/01/2022</v>
          </cell>
          <cell r="N135">
            <v>0</v>
          </cell>
          <cell r="O135">
            <v>6665000</v>
          </cell>
          <cell r="P135">
            <v>75536667</v>
          </cell>
          <cell r="Q135">
            <v>-6665000.3329999996</v>
          </cell>
          <cell r="R135" t="str">
            <v>1 PERSONA NATURAL</v>
          </cell>
          <cell r="S135" t="str">
            <v>3 CÉDULA DE CIUDADANÍA</v>
          </cell>
          <cell r="T135">
            <v>52249482</v>
          </cell>
          <cell r="U135" t="str">
            <v>N-A</v>
          </cell>
          <cell r="V135" t="str">
            <v>11 NO SE DILIGENCIA INFORMACIÓN PARA ESTE FORMULARIO EN ESTE PERÍODO DE REPORTE</v>
          </cell>
          <cell r="W135">
            <v>0</v>
          </cell>
          <cell r="X135" t="str">
            <v>DALIA MARCELA ALVEAR PACHECO</v>
          </cell>
          <cell r="Y135" t="str">
            <v>1 PÓLIZA</v>
          </cell>
          <cell r="Z135" t="str">
            <v>12 SEGUROS DEL ESTADO</v>
          </cell>
          <cell r="AA135" t="str">
            <v>2 CUMPLIMIENTO</v>
          </cell>
          <cell r="AB135">
            <v>44585</v>
          </cell>
          <cell r="AC135" t="str">
            <v>18-46-101013300</v>
          </cell>
          <cell r="AD135" t="str">
            <v>GRUPO DE GESTIÓN E INTEGRACIÓN DEL SINAP</v>
          </cell>
          <cell r="AE135" t="str">
            <v>2 SUPERVISOR</v>
          </cell>
          <cell r="AF135" t="str">
            <v>3 CÉDULA DE CIUDADANÍA</v>
          </cell>
          <cell r="AG135">
            <v>5947992</v>
          </cell>
          <cell r="AH135" t="str">
            <v>LUIS ALBERTO CRUZ COLORADO</v>
          </cell>
          <cell r="AI135">
            <v>310</v>
          </cell>
          <cell r="AJ135" t="str">
            <v>3 NO PACTADOS</v>
          </cell>
          <cell r="AK135" t="str">
            <v>24/01/2022</v>
          </cell>
          <cell r="AL135">
            <v>0</v>
          </cell>
          <cell r="AM135" t="str">
            <v>4 NO SE HA ADICIONADO NI EN VALOR y EN TIEMPO</v>
          </cell>
          <cell r="AN135">
            <v>0</v>
          </cell>
          <cell r="AO135">
            <v>0</v>
          </cell>
          <cell r="AP135">
            <v>0</v>
          </cell>
          <cell r="AQ135">
            <v>0</v>
          </cell>
          <cell r="AR135">
            <v>0</v>
          </cell>
          <cell r="AS135">
            <v>44585</v>
          </cell>
          <cell r="AT135">
            <v>44925</v>
          </cell>
          <cell r="AU135" t="str">
            <v>LIBERAR DIAS</v>
          </cell>
          <cell r="AV135" t="str">
            <v>2. NO</v>
          </cell>
          <cell r="AW135">
            <v>0</v>
          </cell>
          <cell r="AX135">
            <v>0</v>
          </cell>
          <cell r="AY135" t="str">
            <v>2. NO</v>
          </cell>
          <cell r="AZ135">
            <v>0</v>
          </cell>
          <cell r="BA135">
            <v>0</v>
          </cell>
          <cell r="BB135">
            <v>0</v>
          </cell>
          <cell r="BC135">
            <v>0</v>
          </cell>
          <cell r="BD135" t="str">
            <v>2022420501000133E</v>
          </cell>
          <cell r="BE135">
            <v>75536667</v>
          </cell>
          <cell r="BF135">
            <v>0</v>
          </cell>
          <cell r="BG135" t="str">
            <v>https://www.secop.gov.co/CO1BusinessLine/Tendering/BuyerWorkArea/Index?docUniqueIdentifier=CO1.BDOS.2627543</v>
          </cell>
          <cell r="BH135" t="str">
            <v>VIGENTE</v>
          </cell>
          <cell r="BI135">
            <v>0</v>
          </cell>
          <cell r="BJ135" t="str">
            <v xml:space="preserve">https://community.secop.gov.co/Public/Tendering/OpportunityDetail/Index?noticeUID=CO1.NTC.2648901&amp;isFromPublicArea=True&amp;isModal=False
</v>
          </cell>
        </row>
        <row r="136">
          <cell r="A136" t="str">
            <v>NC-CPS-134-2022</v>
          </cell>
          <cell r="B136" t="str">
            <v>2 NACIONAL</v>
          </cell>
          <cell r="C136" t="str">
            <v>CD-NC-149-2022</v>
          </cell>
          <cell r="D136">
            <v>134</v>
          </cell>
          <cell r="E136" t="str">
            <v>JORGE ANDRES DUARTE TORRES</v>
          </cell>
          <cell r="F136">
            <v>44585</v>
          </cell>
          <cell r="G136" t="str">
            <v>Prestación de servicios profesionales para garantizar la consolidación y análisis de información cartografica y alfanumerica para prevención, vigilancia y control a través de la plataforma SMART.</v>
          </cell>
          <cell r="H136" t="str">
            <v>2 CONTRATACIÓN DIRECTA</v>
          </cell>
          <cell r="I136" t="str">
            <v>14 PRESTACIÓN DE SERVICIOS</v>
          </cell>
          <cell r="J136" t="str">
            <v>N/A</v>
          </cell>
          <cell r="K136">
            <v>10922</v>
          </cell>
          <cell r="L136">
            <v>18322</v>
          </cell>
          <cell r="M136" t="str">
            <v>24/01/2022</v>
          </cell>
          <cell r="N136">
            <v>0</v>
          </cell>
          <cell r="O136">
            <v>6304000</v>
          </cell>
          <cell r="P136">
            <v>69344000</v>
          </cell>
          <cell r="Q136">
            <v>0</v>
          </cell>
          <cell r="R136" t="str">
            <v>1 PERSONA NATURAL</v>
          </cell>
          <cell r="S136" t="str">
            <v>3 CÉDULA DE CIUDADANÍA</v>
          </cell>
          <cell r="T136">
            <v>1032406008</v>
          </cell>
          <cell r="U136" t="str">
            <v>N-A</v>
          </cell>
          <cell r="V136" t="str">
            <v>11 NO SE DILIGENCIA INFORMACIÓN PARA ESTE FORMULARIO EN ESTE PERÍODO DE REPORTE</v>
          </cell>
          <cell r="W136">
            <v>0</v>
          </cell>
          <cell r="X136" t="str">
            <v>JORGE ANDRES DUARTE TORRES</v>
          </cell>
          <cell r="Y136" t="str">
            <v>1 PÓLIZA</v>
          </cell>
          <cell r="Z136" t="str">
            <v>8 MUNDIAL SEGUROS</v>
          </cell>
          <cell r="AA136" t="str">
            <v>2 CUMPLIMIENTO</v>
          </cell>
          <cell r="AB136">
            <v>44585</v>
          </cell>
          <cell r="AC136" t="str">
            <v>NB-100194653</v>
          </cell>
          <cell r="AD136" t="str">
            <v>GRUPO DE GESTION DEL CONOCIMIENTO E INNOVACIÓN</v>
          </cell>
          <cell r="AE136" t="str">
            <v>2 SUPERVISOR</v>
          </cell>
          <cell r="AF136" t="str">
            <v>3 CÉDULA DE CIUDADANÍA</v>
          </cell>
          <cell r="AG136">
            <v>51723033</v>
          </cell>
          <cell r="AH136" t="str">
            <v>LUZ MILA SOTELO DELGADILLO</v>
          </cell>
          <cell r="AI136">
            <v>330</v>
          </cell>
          <cell r="AJ136" t="str">
            <v>3 NO PACTADOS</v>
          </cell>
          <cell r="AK136" t="str">
            <v>25/01/2022</v>
          </cell>
          <cell r="AL136">
            <v>0</v>
          </cell>
          <cell r="AM136" t="str">
            <v>4 NO SE HA ADICIONADO NI EN VALOR y EN TIEMPO</v>
          </cell>
          <cell r="AN136">
            <v>0</v>
          </cell>
          <cell r="AO136">
            <v>0</v>
          </cell>
          <cell r="AP136">
            <v>0</v>
          </cell>
          <cell r="AQ136">
            <v>0</v>
          </cell>
          <cell r="AR136">
            <v>0</v>
          </cell>
          <cell r="AS136">
            <v>44586</v>
          </cell>
          <cell r="AT136">
            <v>44919</v>
          </cell>
          <cell r="AU136" t="str">
            <v>OK</v>
          </cell>
          <cell r="AV136" t="str">
            <v>2. NO</v>
          </cell>
          <cell r="AW136">
            <v>0</v>
          </cell>
          <cell r="AX136">
            <v>0</v>
          </cell>
          <cell r="AY136" t="str">
            <v>2. NO</v>
          </cell>
          <cell r="AZ136">
            <v>0</v>
          </cell>
          <cell r="BA136">
            <v>0</v>
          </cell>
          <cell r="BB136">
            <v>0</v>
          </cell>
          <cell r="BC136">
            <v>0</v>
          </cell>
          <cell r="BD136" t="str">
            <v>2022420501000134E</v>
          </cell>
          <cell r="BE136">
            <v>69344000</v>
          </cell>
          <cell r="BF136">
            <v>0</v>
          </cell>
          <cell r="BG136" t="str">
            <v>https://www.secop.gov.co/CO1BusinessLine/Tendering/BuyerWorkArea/Index?docUniqueIdentifier=CO1.BDOS.2627033</v>
          </cell>
          <cell r="BH136" t="str">
            <v>VIGENTE</v>
          </cell>
          <cell r="BI136">
            <v>0</v>
          </cell>
          <cell r="BJ136" t="str">
            <v xml:space="preserve">https://community.secop.gov.co/Public/Tendering/OpportunityDetail/Index?noticeUID=CO1.NTC.2650352&amp;isFromPublicArea=True&amp;isModal=False
</v>
          </cell>
        </row>
        <row r="137">
          <cell r="A137" t="str">
            <v>NC-CPS-135-2022</v>
          </cell>
          <cell r="B137" t="str">
            <v>2 NACIONAL</v>
          </cell>
          <cell r="C137" t="str">
            <v>CD-NC-150-2022</v>
          </cell>
          <cell r="D137">
            <v>135</v>
          </cell>
          <cell r="E137" t="str">
            <v>SANDRA MILENA DIAZ GOMEZ</v>
          </cell>
          <cell r="F137">
            <v>44585</v>
          </cell>
          <cell r="G137" t="str">
            <v>Prestación de servicios profesionales para el análisis y diligenciamiento cartográfico de asuntos sectoriales requeridos por usuarios externos y articulados al interior de la entidad</v>
          </cell>
          <cell r="H137" t="str">
            <v>2 CONTRATACIÓN DIRECTA</v>
          </cell>
          <cell r="I137" t="str">
            <v>14 PRESTACIÓN DE SERVICIOS</v>
          </cell>
          <cell r="J137" t="str">
            <v>N/A</v>
          </cell>
          <cell r="K137">
            <v>13922</v>
          </cell>
          <cell r="L137">
            <v>18222</v>
          </cell>
          <cell r="M137" t="str">
            <v>24/01/2022</v>
          </cell>
          <cell r="N137">
            <v>0</v>
          </cell>
          <cell r="O137">
            <v>3764000</v>
          </cell>
          <cell r="P137">
            <v>41404000</v>
          </cell>
          <cell r="Q137">
            <v>0</v>
          </cell>
          <cell r="R137" t="str">
            <v>1 PERSONA NATURAL</v>
          </cell>
          <cell r="S137" t="str">
            <v>3 CÉDULA DE CIUDADANÍA</v>
          </cell>
          <cell r="T137">
            <v>1022366734</v>
          </cell>
          <cell r="U137" t="str">
            <v>N-A</v>
          </cell>
          <cell r="V137" t="str">
            <v>11 NO SE DILIGENCIA INFORMACIÓN PARA ESTE FORMULARIO EN ESTE PERÍODO DE REPORTE</v>
          </cell>
          <cell r="W137">
            <v>0</v>
          </cell>
          <cell r="X137" t="str">
            <v>SANDRA MILENA DIAZ GOMEZ</v>
          </cell>
          <cell r="Y137" t="str">
            <v>6 NO CONSTITUYÓ GARANTÍAS</v>
          </cell>
          <cell r="Z137">
            <v>0</v>
          </cell>
          <cell r="AA137" t="str">
            <v>N-A</v>
          </cell>
          <cell r="AB137" t="str">
            <v>N-A</v>
          </cell>
          <cell r="AC137" t="str">
            <v>N-A</v>
          </cell>
          <cell r="AD137" t="str">
            <v>GRUPO DE GESTION DEL CONOCIMIENTO E INNOVACIÓN</v>
          </cell>
          <cell r="AE137" t="str">
            <v>2 SUPERVISOR</v>
          </cell>
          <cell r="AF137" t="str">
            <v>3 CÉDULA DE CIUDADANÍA</v>
          </cell>
          <cell r="AG137">
            <v>51723033</v>
          </cell>
          <cell r="AH137" t="str">
            <v>LUZ MILA SOTELO DELGADILLO</v>
          </cell>
          <cell r="AI137">
            <v>330</v>
          </cell>
          <cell r="AJ137" t="str">
            <v>3 NO PACTADOS</v>
          </cell>
          <cell r="AK137" t="str">
            <v>n-a</v>
          </cell>
          <cell r="AL137">
            <v>0</v>
          </cell>
          <cell r="AM137" t="str">
            <v>4 NO SE HA ADICIONADO NI EN VALOR y EN TIEMPO</v>
          </cell>
          <cell r="AN137">
            <v>0</v>
          </cell>
          <cell r="AO137">
            <v>0</v>
          </cell>
          <cell r="AP137">
            <v>0</v>
          </cell>
          <cell r="AQ137">
            <v>0</v>
          </cell>
          <cell r="AR137">
            <v>0</v>
          </cell>
          <cell r="AS137">
            <v>44585</v>
          </cell>
          <cell r="AT137">
            <v>44918</v>
          </cell>
          <cell r="AU137" t="str">
            <v>OK</v>
          </cell>
          <cell r="AV137" t="str">
            <v>2. NO</v>
          </cell>
          <cell r="AW137">
            <v>0</v>
          </cell>
          <cell r="AX137">
            <v>0</v>
          </cell>
          <cell r="AY137" t="str">
            <v>2. NO</v>
          </cell>
          <cell r="AZ137">
            <v>0</v>
          </cell>
          <cell r="BA137">
            <v>0</v>
          </cell>
          <cell r="BB137">
            <v>0</v>
          </cell>
          <cell r="BC137">
            <v>0</v>
          </cell>
          <cell r="BD137" t="str">
            <v>2022420501000135E</v>
          </cell>
          <cell r="BE137">
            <v>41404000</v>
          </cell>
          <cell r="BF137">
            <v>0</v>
          </cell>
          <cell r="BG137" t="str">
            <v>https://www.secop.gov.co/CO1BusinessLine/Tendering/BuyerWorkArea/Index?docUniqueIdentifier=CO1.BDOS.2627975</v>
          </cell>
          <cell r="BH137" t="str">
            <v>VIGENTE</v>
          </cell>
          <cell r="BI137">
            <v>0</v>
          </cell>
          <cell r="BJ137" t="str">
            <v xml:space="preserve">https://community.secop.gov.co/Public/Tendering/OpportunityDetail/Index?noticeUID=CO1.NTC.2652647&amp;isFromPublicArea=True&amp;isModal=False
</v>
          </cell>
        </row>
        <row r="138">
          <cell r="A138" t="str">
            <v>NC-CPS-136-2022</v>
          </cell>
          <cell r="B138" t="str">
            <v>2 NACIONAL</v>
          </cell>
          <cell r="C138" t="str">
            <v>CD-NC-162-2022</v>
          </cell>
          <cell r="D138">
            <v>136</v>
          </cell>
          <cell r="E138" t="str">
            <v>PAULA CLARETH CUELLAR HERNANDEZ</v>
          </cell>
          <cell r="F138">
            <v>44585</v>
          </cell>
          <cell r="G138" t="str">
            <v>Prestación de Servicios Profesionales para llevar a cabo las actividades propias del proceso de Gestión Contractual especialmente el tema de convenios liderados por Parques Nacionales Naturales de Colombia.</v>
          </cell>
          <cell r="H138" t="str">
            <v>2 CONTRATACIÓN DIRECTA</v>
          </cell>
          <cell r="I138" t="str">
            <v>14 PRESTACIÓN DE SERVICIOS</v>
          </cell>
          <cell r="J138" t="str">
            <v>N/A</v>
          </cell>
          <cell r="K138">
            <v>22622</v>
          </cell>
          <cell r="L138">
            <v>18422</v>
          </cell>
          <cell r="M138" t="str">
            <v>24/01/2022</v>
          </cell>
          <cell r="N138">
            <v>0</v>
          </cell>
          <cell r="O138">
            <v>6304000</v>
          </cell>
          <cell r="P138">
            <v>70814933</v>
          </cell>
          <cell r="Q138">
            <v>0.33333334329999997</v>
          </cell>
          <cell r="R138" t="str">
            <v>1 PERSONA NATURAL</v>
          </cell>
          <cell r="S138" t="str">
            <v>3 CÉDULA DE CIUDADANÍA</v>
          </cell>
          <cell r="T138">
            <v>1075270999</v>
          </cell>
          <cell r="U138" t="str">
            <v>N-A</v>
          </cell>
          <cell r="V138" t="str">
            <v>11 NO SE DILIGENCIA INFORMACIÓN PARA ESTE FORMULARIO EN ESTE PERÍODO DE REPORTE</v>
          </cell>
          <cell r="W138">
            <v>0</v>
          </cell>
          <cell r="X138" t="str">
            <v>PAULA CLARETH CUELLAR HERNANDEZ</v>
          </cell>
          <cell r="Y138" t="str">
            <v>1 PÓLIZA</v>
          </cell>
          <cell r="Z138" t="str">
            <v>13 SURAMERICANA</v>
          </cell>
          <cell r="AA138" t="str">
            <v>2 CUMPLIMIENTO</v>
          </cell>
          <cell r="AB138">
            <v>44585</v>
          </cell>
          <cell r="AC138">
            <v>32545288</v>
          </cell>
          <cell r="AD138" t="str">
            <v>GRUPO DE CONTRATOS</v>
          </cell>
          <cell r="AE138" t="str">
            <v>2 SUPERVISOR</v>
          </cell>
          <cell r="AF138" t="str">
            <v>3 CÉDULA DE CIUDADANÍA</v>
          </cell>
          <cell r="AG138">
            <v>51717059</v>
          </cell>
          <cell r="AH138" t="str">
            <v>LILA C ZABARAIN GUERRA</v>
          </cell>
          <cell r="AI138">
            <v>337</v>
          </cell>
          <cell r="AJ138" t="str">
            <v>3 NO PACTADOS</v>
          </cell>
          <cell r="AK138" t="str">
            <v>24/01/2022</v>
          </cell>
          <cell r="AL138">
            <v>0</v>
          </cell>
          <cell r="AM138" t="str">
            <v>4 NO SE HA ADICIONADO NI EN VALOR y EN TIEMPO</v>
          </cell>
          <cell r="AN138">
            <v>0</v>
          </cell>
          <cell r="AO138">
            <v>0</v>
          </cell>
          <cell r="AP138">
            <v>0</v>
          </cell>
          <cell r="AQ138">
            <v>0</v>
          </cell>
          <cell r="AR138">
            <v>0</v>
          </cell>
          <cell r="AS138">
            <v>44585</v>
          </cell>
          <cell r="AT138">
            <v>44925</v>
          </cell>
          <cell r="AU138" t="str">
            <v>OK</v>
          </cell>
          <cell r="AV138" t="str">
            <v>2. NO</v>
          </cell>
          <cell r="AW138">
            <v>0</v>
          </cell>
          <cell r="AX138">
            <v>0</v>
          </cell>
          <cell r="AY138" t="str">
            <v>2. NO</v>
          </cell>
          <cell r="AZ138">
            <v>0</v>
          </cell>
          <cell r="BA138">
            <v>0</v>
          </cell>
          <cell r="BB138">
            <v>0</v>
          </cell>
          <cell r="BC138">
            <v>0</v>
          </cell>
          <cell r="BD138" t="str">
            <v>2022420501000136E</v>
          </cell>
          <cell r="BE138">
            <v>70814933</v>
          </cell>
          <cell r="BF138">
            <v>0</v>
          </cell>
          <cell r="BG138" t="str">
            <v>https://www.secop.gov.co/CO1BusinessLine/Tendering/BuyerWorkArea/Index?docUniqueIdentifier=CO1.BDOS.2640450</v>
          </cell>
          <cell r="BH138" t="str">
            <v>VIGENTE</v>
          </cell>
          <cell r="BI138">
            <v>0</v>
          </cell>
          <cell r="BJ138" t="str">
            <v xml:space="preserve">https://community.secop.gov.co/Public/Tendering/OpportunityDetail/Index?noticeUID=CO1.NTC.2649457&amp;isFromPublicArea=True&amp;isModal=False
</v>
          </cell>
        </row>
        <row r="139">
          <cell r="A139" t="str">
            <v>NC-CPS-137-2022</v>
          </cell>
          <cell r="B139" t="str">
            <v>2 NACIONAL</v>
          </cell>
          <cell r="C139" t="str">
            <v>CD-NC-163-2022</v>
          </cell>
          <cell r="D139">
            <v>137</v>
          </cell>
          <cell r="E139" t="str">
            <v>MARTA CECILIA DIAZ LEGUIZAMON</v>
          </cell>
          <cell r="F139">
            <v>44585</v>
          </cell>
          <cell r="G139" t="str">
            <v>Prestar servicios profesionales para la orientación en la gestión integral de las áreas protegidas administradas por Parques Nacionales, así como en la actualización, implementación, seguimiento y ajuste de sus planes de manejo</v>
          </cell>
          <cell r="H139" t="str">
            <v>2 CONTRATACIÓN DIRECTA</v>
          </cell>
          <cell r="I139" t="str">
            <v>14 PRESTACIÓN DE SERVICIOS</v>
          </cell>
          <cell r="J139" t="str">
            <v>N/A</v>
          </cell>
          <cell r="K139">
            <v>15722</v>
          </cell>
          <cell r="L139">
            <v>18522</v>
          </cell>
          <cell r="M139" t="str">
            <v>24/01/2022</v>
          </cell>
          <cell r="N139">
            <v>0</v>
          </cell>
          <cell r="O139">
            <v>9590000</v>
          </cell>
          <cell r="P139">
            <v>107727667</v>
          </cell>
          <cell r="Q139">
            <v>-0.33333332840000002</v>
          </cell>
          <cell r="R139" t="str">
            <v>1 PERSONA NATURAL</v>
          </cell>
          <cell r="S139" t="str">
            <v>3 CÉDULA DE CIUDADANÍA</v>
          </cell>
          <cell r="T139">
            <v>40023756</v>
          </cell>
          <cell r="U139" t="str">
            <v>N-A</v>
          </cell>
          <cell r="V139" t="str">
            <v>11 NO SE DILIGENCIA INFORMACIÓN PARA ESTE FORMULARIO EN ESTE PERÍODO DE REPORTE</v>
          </cell>
          <cell r="W139">
            <v>0</v>
          </cell>
          <cell r="X139" t="str">
            <v>MARTA CECILIA DIAZ LEGUIZAMON</v>
          </cell>
          <cell r="Y139" t="str">
            <v>1 PÓLIZA</v>
          </cell>
          <cell r="Z139" t="str">
            <v>13 SURAMERICANA</v>
          </cell>
          <cell r="AA139" t="str">
            <v>2 CUMPLIMIENTO</v>
          </cell>
          <cell r="AB139">
            <v>44585</v>
          </cell>
          <cell r="AC139" t="str">
            <v>3254634-0</v>
          </cell>
          <cell r="AD139" t="str">
            <v>SUBDIRECCIÓN DE GESTIÓN Y MANEJO DE AREAS PROTEGIDAS</v>
          </cell>
          <cell r="AE139" t="str">
            <v>2 SUPERVISOR</v>
          </cell>
          <cell r="AF139" t="str">
            <v>3 CÉDULA DE CIUDADANÍA</v>
          </cell>
          <cell r="AG139">
            <v>52197050</v>
          </cell>
          <cell r="AH139" t="str">
            <v>EDNA MARIA CAROLINA JARRO FAJARDO</v>
          </cell>
          <cell r="AI139">
            <v>337</v>
          </cell>
          <cell r="AJ139" t="str">
            <v>3 NO PACTADOS</v>
          </cell>
          <cell r="AK139" t="str">
            <v>24/01/2022</v>
          </cell>
          <cell r="AL139">
            <v>0</v>
          </cell>
          <cell r="AM139" t="str">
            <v>4 NO SE HA ADICIONADO NI EN VALOR y EN TIEMPO</v>
          </cell>
          <cell r="AN139">
            <v>0</v>
          </cell>
          <cell r="AO139">
            <v>0</v>
          </cell>
          <cell r="AP139">
            <v>0</v>
          </cell>
          <cell r="AQ139">
            <v>0</v>
          </cell>
          <cell r="AR139">
            <v>0</v>
          </cell>
          <cell r="AS139">
            <v>44585</v>
          </cell>
          <cell r="AT139">
            <v>44925</v>
          </cell>
          <cell r="AU139" t="str">
            <v>OK</v>
          </cell>
          <cell r="AV139" t="str">
            <v>2. NO</v>
          </cell>
          <cell r="AW139">
            <v>0</v>
          </cell>
          <cell r="AX139">
            <v>0</v>
          </cell>
          <cell r="AY139" t="str">
            <v>2. NO</v>
          </cell>
          <cell r="AZ139">
            <v>0</v>
          </cell>
          <cell r="BA139">
            <v>0</v>
          </cell>
          <cell r="BB139">
            <v>0</v>
          </cell>
          <cell r="BC139">
            <v>0</v>
          </cell>
          <cell r="BD139" t="str">
            <v>2022420501000137E</v>
          </cell>
          <cell r="BE139">
            <v>107727667</v>
          </cell>
          <cell r="BF139">
            <v>0</v>
          </cell>
          <cell r="BG139" t="str">
            <v>https://www.secop.gov.co/CO1BusinessLine/Tendering/BuyerWorkArea/Index?docUniqueIdentifier=CO1.BDOS.2641249</v>
          </cell>
          <cell r="BH139" t="str">
            <v>VIGENTE</v>
          </cell>
          <cell r="BI139">
            <v>0</v>
          </cell>
          <cell r="BJ139" t="str">
            <v xml:space="preserve">https://community.secop.gov.co/Public/Tendering/OpportunityDetail/Index?noticeUID=CO1.NTC.2655755&amp;isFromPublicArea=True&amp;isModal=False
</v>
          </cell>
        </row>
        <row r="140">
          <cell r="A140" t="str">
            <v>NC-CPS-138-2022</v>
          </cell>
          <cell r="B140" t="str">
            <v>2 NACIONAL</v>
          </cell>
          <cell r="C140" t="str">
            <v>CD-NC-152-2022</v>
          </cell>
          <cell r="D140">
            <v>138</v>
          </cell>
          <cell r="E140" t="str">
            <v>ROCIO ANDREA BARRERO RAMIREZ</v>
          </cell>
          <cell r="F140">
            <v>44585</v>
          </cell>
          <cell r="G140" t="str">
            <v>Prestación de servicios profesionales para orientar y acompañar desde la Subdirección de Gestión y Manejo en la implementación de herramientas dirigidas a la evaluación y seguimiento de la gestión de las áreas protegidas administradas por Parques Nacionales que aporten a los compromisos nacionales e internacionales relacionados con el análisis del manejo efectivo</v>
          </cell>
          <cell r="H140" t="str">
            <v>2 CONTRATACIÓN DIRECTA</v>
          </cell>
          <cell r="I140" t="str">
            <v>14 PRESTACIÓN DE SERVICIOS</v>
          </cell>
          <cell r="J140" t="str">
            <v>N/A</v>
          </cell>
          <cell r="K140">
            <v>16322</v>
          </cell>
          <cell r="L140">
            <v>19622</v>
          </cell>
          <cell r="M140" t="str">
            <v>25/01/2022</v>
          </cell>
          <cell r="N140">
            <v>0</v>
          </cell>
          <cell r="O140">
            <v>6665000</v>
          </cell>
          <cell r="P140">
            <v>75366667</v>
          </cell>
          <cell r="Q140">
            <v>-718667</v>
          </cell>
          <cell r="R140" t="str">
            <v>1 PERSONA NATURAL</v>
          </cell>
          <cell r="S140" t="str">
            <v>3 CÉDULA DE CIUDADANÍA</v>
          </cell>
          <cell r="T140">
            <v>52707947</v>
          </cell>
          <cell r="U140" t="str">
            <v>N-A</v>
          </cell>
          <cell r="V140" t="str">
            <v>11 NO SE DILIGENCIA INFORMACIÓN PARA ESTE FORMULARIO EN ESTE PERÍODO DE REPORTE</v>
          </cell>
          <cell r="W140">
            <v>0</v>
          </cell>
          <cell r="X140" t="str">
            <v>ROCIO ANDREA BARRERO RAMIREZ</v>
          </cell>
          <cell r="Y140" t="str">
            <v>1 PÓLIZA</v>
          </cell>
          <cell r="Z140" t="str">
            <v>12 SEGUROS DEL ESTADO</v>
          </cell>
          <cell r="AA140" t="str">
            <v>2 CUMPLIMIENTO</v>
          </cell>
          <cell r="AB140">
            <v>44585</v>
          </cell>
          <cell r="AC140" t="str">
            <v>18-46-101013301</v>
          </cell>
          <cell r="AD140" t="str">
            <v>SUBDIRECCIÓN DE GESTIÓN Y MANEJO DE AREAS PROTEGIDAS</v>
          </cell>
          <cell r="AE140" t="str">
            <v>2 SUPERVISOR</v>
          </cell>
          <cell r="AF140" t="str">
            <v>3 CÉDULA DE CIUDADANÍA</v>
          </cell>
          <cell r="AG140">
            <v>52197050</v>
          </cell>
          <cell r="AH140" t="str">
            <v>EDNA MARIA CAROLINA JARRO FAJARDO</v>
          </cell>
          <cell r="AI140">
            <v>336</v>
          </cell>
          <cell r="AJ140" t="str">
            <v>3 NO PACTADOS</v>
          </cell>
          <cell r="AK140" t="str">
            <v>26/01/2022</v>
          </cell>
          <cell r="AL140">
            <v>0</v>
          </cell>
          <cell r="AM140" t="str">
            <v>4 NO SE HA ADICIONADO NI EN VALOR y EN TIEMPO</v>
          </cell>
          <cell r="AN140">
            <v>0</v>
          </cell>
          <cell r="AO140">
            <v>0</v>
          </cell>
          <cell r="AP140">
            <v>0</v>
          </cell>
          <cell r="AQ140">
            <v>0</v>
          </cell>
          <cell r="AR140">
            <v>0</v>
          </cell>
          <cell r="AS140">
            <v>44587</v>
          </cell>
          <cell r="AT140">
            <v>44925</v>
          </cell>
          <cell r="AU140" t="str">
            <v>LIBERAR DIAS</v>
          </cell>
          <cell r="AV140" t="str">
            <v>2. NO</v>
          </cell>
          <cell r="AW140">
            <v>0</v>
          </cell>
          <cell r="AX140">
            <v>0</v>
          </cell>
          <cell r="AY140" t="str">
            <v>2. NO</v>
          </cell>
          <cell r="AZ140">
            <v>0</v>
          </cell>
          <cell r="BA140">
            <v>0</v>
          </cell>
          <cell r="BB140">
            <v>0</v>
          </cell>
          <cell r="BC140">
            <v>0</v>
          </cell>
          <cell r="BD140" t="str">
            <v>2022420501000138E</v>
          </cell>
          <cell r="BE140">
            <v>75366667</v>
          </cell>
          <cell r="BF140">
            <v>0</v>
          </cell>
          <cell r="BG140" t="str">
            <v>https://www.secop.gov.co/CO1BusinessLine/Tendering/BuyerWorkArea/Index?docUniqueIdentifier=CO1.BDOS.2632581</v>
          </cell>
          <cell r="BH140" t="str">
            <v>VIGENTE</v>
          </cell>
          <cell r="BI140">
            <v>0</v>
          </cell>
          <cell r="BJ140" t="str">
            <v xml:space="preserve">https://community.secop.gov.co/Public/Tendering/OpportunityDetail/Index?noticeUID=CO1.NTC.2661297&amp;isFromPublicArea=True&amp;isModal=False
</v>
          </cell>
        </row>
        <row r="141">
          <cell r="A141" t="str">
            <v>NC-CPS-139-2022</v>
          </cell>
          <cell r="B141" t="str">
            <v>2 NACIONAL</v>
          </cell>
          <cell r="C141" t="str">
            <v>CD-NC-142-2022</v>
          </cell>
          <cell r="D141">
            <v>139</v>
          </cell>
          <cell r="E141" t="str">
            <v>MARIA DEL CARMEN JIMENEZ RAMIREZ</v>
          </cell>
          <cell r="F141">
            <v>44585</v>
          </cell>
          <cell r="G141" t="str">
            <v>Prestación de Servicios Profesionales para llevar a cabo las actividades propias del proceso de Gestión Contractual con énfasis en Licitaciones Públicas para Parques Nacionales Naturales de Colombia.</v>
          </cell>
          <cell r="H141" t="str">
            <v>2 CONTRATACIÓN DIRECTA</v>
          </cell>
          <cell r="I141" t="str">
            <v>14 PRESTACIÓN DE SERVICIOS</v>
          </cell>
          <cell r="J141" t="str">
            <v>N/A</v>
          </cell>
          <cell r="K141">
            <v>23222</v>
          </cell>
          <cell r="L141">
            <v>21022</v>
          </cell>
          <cell r="M141" t="str">
            <v>26/01/2022</v>
          </cell>
          <cell r="N141">
            <v>0</v>
          </cell>
          <cell r="O141">
            <v>7574000</v>
          </cell>
          <cell r="P141">
            <v>85081267</v>
          </cell>
          <cell r="Q141">
            <v>-0.33333334329999997</v>
          </cell>
          <cell r="R141" t="str">
            <v>1 PERSONA NATURAL</v>
          </cell>
          <cell r="S141" t="str">
            <v>3 CÉDULA DE CIUDADANÍA</v>
          </cell>
          <cell r="T141">
            <v>35524863</v>
          </cell>
          <cell r="U141" t="str">
            <v>N-A</v>
          </cell>
          <cell r="V141" t="str">
            <v>11 NO SE DILIGENCIA INFORMACIÓN PARA ESTE FORMULARIO EN ESTE PERÍODO DE REPORTE</v>
          </cell>
          <cell r="W141">
            <v>0</v>
          </cell>
          <cell r="X141" t="str">
            <v>MARIA DEL CARMEN JIMENEZ RAMIREZ</v>
          </cell>
          <cell r="Y141" t="str">
            <v>1 PÓLIZA</v>
          </cell>
          <cell r="Z141" t="str">
            <v>14 ASEGURADORA SOLIDARIA</v>
          </cell>
          <cell r="AA141" t="str">
            <v>2 CUMPLIMIENTO</v>
          </cell>
          <cell r="AB141">
            <v>44586</v>
          </cell>
          <cell r="AC141" t="str">
            <v>380-47-994000123855</v>
          </cell>
          <cell r="AD141" t="str">
            <v>GRUPO DE CONTRATOS</v>
          </cell>
          <cell r="AE141" t="str">
            <v>2 SUPERVISOR</v>
          </cell>
          <cell r="AF141" t="str">
            <v>3 CÉDULA DE CIUDADANÍA</v>
          </cell>
          <cell r="AG141">
            <v>51717059</v>
          </cell>
          <cell r="AH141" t="str">
            <v>LILA C ZABARAIN GUERRA</v>
          </cell>
          <cell r="AI141">
            <v>337</v>
          </cell>
          <cell r="AJ141" t="str">
            <v>3 NO PACTADOS</v>
          </cell>
          <cell r="AK141" t="str">
            <v>26/01/2022</v>
          </cell>
          <cell r="AL141">
            <v>0</v>
          </cell>
          <cell r="AM141" t="str">
            <v>4 NO SE HA ADICIONADO NI EN VALOR y EN TIEMPO</v>
          </cell>
          <cell r="AN141">
            <v>0</v>
          </cell>
          <cell r="AO141">
            <v>0</v>
          </cell>
          <cell r="AP141">
            <v>0</v>
          </cell>
          <cell r="AQ141">
            <v>0</v>
          </cell>
          <cell r="AR141">
            <v>0</v>
          </cell>
          <cell r="AS141">
            <v>44587</v>
          </cell>
          <cell r="AT141">
            <v>44925</v>
          </cell>
          <cell r="AU141" t="str">
            <v>LIBERAR DIAS</v>
          </cell>
          <cell r="AV141" t="str">
            <v>2. NO</v>
          </cell>
          <cell r="AW141">
            <v>0</v>
          </cell>
          <cell r="AX141">
            <v>0</v>
          </cell>
          <cell r="AY141" t="str">
            <v>2. NO</v>
          </cell>
          <cell r="AZ141">
            <v>0</v>
          </cell>
          <cell r="BA141">
            <v>0</v>
          </cell>
          <cell r="BB141">
            <v>0</v>
          </cell>
          <cell r="BC141">
            <v>0</v>
          </cell>
          <cell r="BD141" t="str">
            <v>2022420501000139E</v>
          </cell>
          <cell r="BE141">
            <v>85081267</v>
          </cell>
          <cell r="BF141">
            <v>0</v>
          </cell>
          <cell r="BG141" t="str">
            <v>https://www.secop.gov.co/CO1BusinessLine/Tendering/BuyerWorkArea/Index?docUniqueIdentifier=CO1.BDOS.2648899</v>
          </cell>
          <cell r="BH141">
            <v>0</v>
          </cell>
          <cell r="BI141">
            <v>0</v>
          </cell>
          <cell r="BJ141" t="str">
            <v xml:space="preserve">https://community.secop.gov.co/Public/Tendering/OpportunityDetail/Index?noticeUID=CO1.NTC.2675347&amp;isFromPublicArea=True&amp;isModal=False
</v>
          </cell>
        </row>
        <row r="142">
          <cell r="A142" t="str">
            <v>NC-CPS-140-2022</v>
          </cell>
          <cell r="B142" t="str">
            <v>2 NACIONAL</v>
          </cell>
          <cell r="C142" t="str">
            <v>CD-NC-146-2022</v>
          </cell>
          <cell r="D142">
            <v>140</v>
          </cell>
          <cell r="E142" t="str">
            <v>JOSE JOAQUIN BENAVIDES ARRIETA</v>
          </cell>
          <cell r="F142">
            <v>44585</v>
          </cell>
          <cell r="G142" t="str">
            <v xml:space="preserve"> Prestar los servicios profesionales de la Oficina de Gestión del Riesgo para atender y apoyar los requerimientos internos y externos de información sobre las acciones de gestión del riesgo público y de desastres, desarrolladas al interior del Sistema de Parques Nacionales Naturales de Colombia así como en los procesos presupuestales, administrativos y financieros requeridos por la Oficina (J)</v>
          </cell>
          <cell r="H142" t="str">
            <v>2 CONTRATACIÓN DIRECTA</v>
          </cell>
          <cell r="I142" t="str">
            <v>14 PRESTACIÓN DE SERVICIOS</v>
          </cell>
          <cell r="J142" t="str">
            <v>N/A</v>
          </cell>
          <cell r="K142">
            <v>19022</v>
          </cell>
          <cell r="L142">
            <v>18622</v>
          </cell>
          <cell r="M142" t="str">
            <v>24/01/2022</v>
          </cell>
          <cell r="N142">
            <v>0</v>
          </cell>
          <cell r="O142">
            <v>5700000</v>
          </cell>
          <cell r="P142">
            <v>64030000</v>
          </cell>
          <cell r="Q142">
            <v>0</v>
          </cell>
          <cell r="R142" t="str">
            <v>1 PERSONA NATURAL</v>
          </cell>
          <cell r="S142" t="str">
            <v>3 CÉDULA DE CIUDADANÍA</v>
          </cell>
          <cell r="T142">
            <v>1071348647</v>
          </cell>
          <cell r="U142" t="str">
            <v>N-A</v>
          </cell>
          <cell r="V142" t="str">
            <v>11 NO SE DILIGENCIA INFORMACIÓN PARA ESTE FORMULARIO EN ESTE PERÍODO DE REPORTE</v>
          </cell>
          <cell r="W142">
            <v>0</v>
          </cell>
          <cell r="X142" t="str">
            <v>JOSE JOAQUIN BENAVIDES ARRIETA</v>
          </cell>
          <cell r="Y142" t="str">
            <v>1 PÓLIZA</v>
          </cell>
          <cell r="Z142" t="str">
            <v>12 SEGUROS DEL ESTADO</v>
          </cell>
          <cell r="AA142" t="str">
            <v>2 CUMPLIMIENTO</v>
          </cell>
          <cell r="AB142">
            <v>44585</v>
          </cell>
          <cell r="AC142" t="str">
            <v>37-46-101003922</v>
          </cell>
          <cell r="AD142" t="str">
            <v>OFICINA DE GESTION DEL RIESGO</v>
          </cell>
          <cell r="AE142" t="str">
            <v>2 SUPERVISOR</v>
          </cell>
          <cell r="AF142" t="str">
            <v>3 CÉDULA DE CIUDADANÍA</v>
          </cell>
          <cell r="AG142">
            <v>7227393</v>
          </cell>
          <cell r="AH142" t="str">
            <v>CARLOS EDGAR TORRES BECERRA</v>
          </cell>
          <cell r="AI142">
            <v>337</v>
          </cell>
          <cell r="AJ142" t="str">
            <v>3 NO PACTADOS</v>
          </cell>
          <cell r="AK142" t="str">
            <v>24/01/2022</v>
          </cell>
          <cell r="AL142">
            <v>0</v>
          </cell>
          <cell r="AM142" t="str">
            <v>4 NO SE HA ADICIONADO NI EN VALOR y EN TIEMPO</v>
          </cell>
          <cell r="AN142">
            <v>0</v>
          </cell>
          <cell r="AO142">
            <v>0</v>
          </cell>
          <cell r="AP142">
            <v>0</v>
          </cell>
          <cell r="AQ142">
            <v>0</v>
          </cell>
          <cell r="AR142">
            <v>0</v>
          </cell>
          <cell r="AS142">
            <v>44585</v>
          </cell>
          <cell r="AT142">
            <v>44925</v>
          </cell>
          <cell r="AU142" t="str">
            <v>OK</v>
          </cell>
          <cell r="AV142" t="str">
            <v>2. NO</v>
          </cell>
          <cell r="AW142">
            <v>0</v>
          </cell>
          <cell r="AX142">
            <v>0</v>
          </cell>
          <cell r="AY142" t="str">
            <v>2. NO</v>
          </cell>
          <cell r="AZ142">
            <v>0</v>
          </cell>
          <cell r="BA142">
            <v>0</v>
          </cell>
          <cell r="BB142">
            <v>0</v>
          </cell>
          <cell r="BC142">
            <v>0</v>
          </cell>
          <cell r="BD142" t="str">
            <v>2022420501000140E</v>
          </cell>
          <cell r="BE142">
            <v>64030000</v>
          </cell>
          <cell r="BF142">
            <v>0</v>
          </cell>
          <cell r="BG142" t="str">
            <v>https://www.secop.gov.co/CO1BusinessLine/Tendering/BuyerWorkArea/Index?docUniqueIdentifier=CO1.BDOS.2649169</v>
          </cell>
          <cell r="BH142">
            <v>0</v>
          </cell>
          <cell r="BI142">
            <v>0</v>
          </cell>
          <cell r="BJ142" t="str">
            <v xml:space="preserve">https://community.secop.gov.co/Public/Tendering/OpportunityDetail/Index?noticeUID=CO1.NTC.2656306&amp;isFromPublicArea=True&amp;isModal=False
</v>
          </cell>
        </row>
        <row r="143">
          <cell r="A143" t="str">
            <v>NC-CPS-141-2022</v>
          </cell>
          <cell r="B143" t="str">
            <v>2 NACIONAL</v>
          </cell>
          <cell r="C143" t="str">
            <v>CD-NC-168-2022</v>
          </cell>
          <cell r="D143">
            <v>141</v>
          </cell>
          <cell r="E143" t="str">
            <v xml:space="preserve">NATALIA ALVARINO CAIPA </v>
          </cell>
          <cell r="F143">
            <v>44585</v>
          </cell>
          <cell r="G143" t="str">
            <v>Prestar servicios profesionales especializados para adelantar la implementación del Sistema de Control Interno en la Entidad, a través de los Seguimientos, Auditorías Internas, Informes de Ley y aplicación de los Roles del Control Interno con enfoque misional, estratégico y ambiental, a los tres niveles de decisión de Parques Nacionales Naturales de Colombia, de igual forma apoyar a la Coordinación del Grupo de Control Interno en el desarrollo y cumplimiento del Plan Anual de Auditorías 2022 y demás obligaciones asignadas.</v>
          </cell>
          <cell r="H143" t="str">
            <v>2 CONTRATACIÓN DIRECTA</v>
          </cell>
          <cell r="I143" t="str">
            <v>14 PRESTACIÓN DE SERVICIOS</v>
          </cell>
          <cell r="J143" t="str">
            <v>N/A</v>
          </cell>
          <cell r="K143">
            <v>24322</v>
          </cell>
          <cell r="L143">
            <v>18722</v>
          </cell>
          <cell r="M143" t="str">
            <v>24/01/2022</v>
          </cell>
          <cell r="N143">
            <v>0</v>
          </cell>
          <cell r="O143">
            <v>6304000</v>
          </cell>
          <cell r="P143">
            <v>70814933</v>
          </cell>
          <cell r="Q143">
            <v>0.33333334329999997</v>
          </cell>
          <cell r="R143" t="str">
            <v>1 PERSONA NATURAL</v>
          </cell>
          <cell r="S143" t="str">
            <v>3 CÉDULA DE CIUDADANÍA</v>
          </cell>
          <cell r="T143">
            <v>52991749</v>
          </cell>
          <cell r="U143" t="str">
            <v>N-A</v>
          </cell>
          <cell r="V143" t="str">
            <v>11 NO SE DILIGENCIA INFORMACIÓN PARA ESTE FORMULARIO EN ESTE PERÍODO DE REPORTE</v>
          </cell>
          <cell r="W143">
            <v>0</v>
          </cell>
          <cell r="X143" t="str">
            <v>NATALIA ALVARINO CAIPA</v>
          </cell>
          <cell r="Y143" t="str">
            <v>1 PÓLIZA</v>
          </cell>
          <cell r="Z143" t="str">
            <v>12 SEGUROS DEL ESTADO</v>
          </cell>
          <cell r="AA143" t="str">
            <v>2 CUMPLIMIENTO</v>
          </cell>
          <cell r="AB143">
            <v>44586</v>
          </cell>
          <cell r="AC143" t="str">
            <v>37-46-101003938</v>
          </cell>
          <cell r="AD143" t="str">
            <v>GRUPO DE CONTROL INTERNO</v>
          </cell>
          <cell r="AE143" t="str">
            <v>2 SUPERVISOR</v>
          </cell>
          <cell r="AF143" t="str">
            <v>3 CÉDULA DE CIUDADANÍA</v>
          </cell>
          <cell r="AG143">
            <v>51819216</v>
          </cell>
          <cell r="AH143" t="str">
            <v>GLADYS ESPITIA PEÑA</v>
          </cell>
          <cell r="AI143">
            <v>337</v>
          </cell>
          <cell r="AJ143" t="str">
            <v>3 NO PACTADOS</v>
          </cell>
          <cell r="AK143" t="str">
            <v>25/01/2022</v>
          </cell>
          <cell r="AL143">
            <v>0</v>
          </cell>
          <cell r="AM143" t="str">
            <v>4 NO SE HA ADICIONADO NI EN VALOR y EN TIEMPO</v>
          </cell>
          <cell r="AN143">
            <v>0</v>
          </cell>
          <cell r="AO143">
            <v>0</v>
          </cell>
          <cell r="AP143">
            <v>0</v>
          </cell>
          <cell r="AQ143">
            <v>0</v>
          </cell>
          <cell r="AR143">
            <v>0</v>
          </cell>
          <cell r="AS143">
            <v>44586</v>
          </cell>
          <cell r="AT143">
            <v>44925</v>
          </cell>
          <cell r="AU143" t="str">
            <v>LIBERAR</v>
          </cell>
          <cell r="AV143" t="str">
            <v>2. NO</v>
          </cell>
          <cell r="AW143">
            <v>0</v>
          </cell>
          <cell r="AX143">
            <v>0</v>
          </cell>
          <cell r="AY143" t="str">
            <v>2. NO</v>
          </cell>
          <cell r="AZ143">
            <v>0</v>
          </cell>
          <cell r="BA143">
            <v>0</v>
          </cell>
          <cell r="BB143">
            <v>0</v>
          </cell>
          <cell r="BC143">
            <v>0</v>
          </cell>
          <cell r="BD143" t="str">
            <v>2022420501000141E</v>
          </cell>
          <cell r="BE143">
            <v>70814933</v>
          </cell>
          <cell r="BF143">
            <v>0</v>
          </cell>
          <cell r="BG143" t="str">
            <v>https://www.secop.gov.co/CO1BusinessLine/Tendering/BuyerWorkArea/Index?docUniqueIdentifier=CO1.BDOS.2650158</v>
          </cell>
          <cell r="BH143">
            <v>0</v>
          </cell>
          <cell r="BI143">
            <v>0</v>
          </cell>
          <cell r="BJ143" t="str">
            <v xml:space="preserve">https://community.secop.gov.co/Public/Tendering/OpportunityDetail/Index?noticeUID=CO1.NTC.2656406&amp;isFromPublicArea=True&amp;isModal=False
</v>
          </cell>
        </row>
        <row r="144">
          <cell r="A144" t="str">
            <v>NC-CPS-142-2022</v>
          </cell>
          <cell r="B144" t="str">
            <v>2 NACIONAL</v>
          </cell>
          <cell r="C144" t="str">
            <v>CD-NC-160-2022</v>
          </cell>
          <cell r="D144">
            <v>142</v>
          </cell>
          <cell r="E144" t="str">
            <v>OMAR DAVID GUZMAN BRAVO</v>
          </cell>
          <cell r="F144">
            <v>44585</v>
          </cell>
          <cell r="G144" t="str">
            <v>Prestar servicios profesionales a la Oficina Asesora Jurídica para brindar acompañamiento y asesoría en asuntos de carácter jurídico – laboral y constitucional</v>
          </cell>
          <cell r="H144" t="str">
            <v>2 CONTRATACIÓN DIRECTA</v>
          </cell>
          <cell r="I144" t="str">
            <v>14 PRESTACIÓN DE SERVICIOS</v>
          </cell>
          <cell r="J144" t="str">
            <v>N/A</v>
          </cell>
          <cell r="K144">
            <v>9122</v>
          </cell>
          <cell r="L144">
            <v>22822</v>
          </cell>
          <cell r="M144" t="str">
            <v>27/01/2022</v>
          </cell>
          <cell r="N144">
            <v>0</v>
          </cell>
          <cell r="O144">
            <v>7574000</v>
          </cell>
          <cell r="P144">
            <v>83314000</v>
          </cell>
          <cell r="Q144">
            <v>0</v>
          </cell>
          <cell r="R144" t="str">
            <v>1 PERSONA NATURAL</v>
          </cell>
          <cell r="S144" t="str">
            <v>3 CÉDULA DE CIUDADANÍA</v>
          </cell>
          <cell r="T144">
            <v>13070660</v>
          </cell>
          <cell r="U144" t="str">
            <v>N-A</v>
          </cell>
          <cell r="V144" t="str">
            <v>11 NO SE DILIGENCIA INFORMACIÓN PARA ESTE FORMULARIO EN ESTE PERÍODO DE REPORTE</v>
          </cell>
          <cell r="W144">
            <v>0</v>
          </cell>
          <cell r="X144" t="str">
            <v>OMAR DAVID GUZMAN BRAVO</v>
          </cell>
          <cell r="Y144" t="str">
            <v>1 PÓLIZA</v>
          </cell>
          <cell r="Z144" t="str">
            <v>12 SEGUROS DEL ESTADO</v>
          </cell>
          <cell r="AA144" t="str">
            <v>2 CUMPLIMIENTO</v>
          </cell>
          <cell r="AB144">
            <v>44589</v>
          </cell>
          <cell r="AC144" t="str">
            <v>41-44-101252773</v>
          </cell>
          <cell r="AD144" t="str">
            <v>OFICINA ASESORA JURIDICA</v>
          </cell>
          <cell r="AE144" t="str">
            <v>2 SUPERVISOR</v>
          </cell>
          <cell r="AF144" t="str">
            <v>3 CÉDULA DE CIUDADANÍA</v>
          </cell>
          <cell r="AG144">
            <v>80157210</v>
          </cell>
          <cell r="AH144" t="str">
            <v>JUAN DE DIOS DUARTE SANCHEZ</v>
          </cell>
          <cell r="AI144">
            <v>330</v>
          </cell>
          <cell r="AJ144" t="str">
            <v>3 NO PACTADOS</v>
          </cell>
          <cell r="AK144" t="str">
            <v>28/01/2022</v>
          </cell>
          <cell r="AL144">
            <v>0</v>
          </cell>
          <cell r="AM144" t="str">
            <v>4 NO SE HA ADICIONADO NI EN VALOR y EN TIEMPO</v>
          </cell>
          <cell r="AN144">
            <v>0</v>
          </cell>
          <cell r="AO144">
            <v>0</v>
          </cell>
          <cell r="AP144">
            <v>0</v>
          </cell>
          <cell r="AQ144">
            <v>0</v>
          </cell>
          <cell r="AR144">
            <v>0</v>
          </cell>
          <cell r="AS144">
            <v>44589</v>
          </cell>
          <cell r="AT144">
            <v>44922</v>
          </cell>
          <cell r="AU144" t="str">
            <v>OK</v>
          </cell>
          <cell r="AV144" t="str">
            <v>2. NO</v>
          </cell>
          <cell r="AW144">
            <v>0</v>
          </cell>
          <cell r="AX144">
            <v>0</v>
          </cell>
          <cell r="AY144" t="str">
            <v>2. NO</v>
          </cell>
          <cell r="AZ144">
            <v>0</v>
          </cell>
          <cell r="BA144">
            <v>0</v>
          </cell>
          <cell r="BB144">
            <v>0</v>
          </cell>
          <cell r="BC144">
            <v>0</v>
          </cell>
          <cell r="BD144" t="str">
            <v>2022420501000142E</v>
          </cell>
          <cell r="BE144">
            <v>83314000</v>
          </cell>
          <cell r="BF144">
            <v>0</v>
          </cell>
          <cell r="BG144" t="str">
            <v>https://www.secop.gov.co/CO1BusinessLine/Tendering/BuyerWorkArea/Index?docUniqueIdentifier=CO1.BDOS.2641274</v>
          </cell>
          <cell r="BH144">
            <v>0</v>
          </cell>
          <cell r="BI144">
            <v>0</v>
          </cell>
          <cell r="BJ144" t="str">
            <v xml:space="preserve">https://community.secop.gov.co/Public/Tendering/OpportunityDetail/Index?noticeUID=CO1.NTC.2654679&amp;isFromPublicArea=True&amp;isModal=False
</v>
          </cell>
        </row>
        <row r="145">
          <cell r="A145" t="str">
            <v>NC-CPS-143-2022</v>
          </cell>
          <cell r="B145" t="str">
            <v>2 NACIONAL</v>
          </cell>
          <cell r="C145" t="str">
            <v>CD-NC-151-2022</v>
          </cell>
          <cell r="D145">
            <v>143</v>
          </cell>
          <cell r="E145" t="str">
            <v>JOHANNA MARIA PUENTES AGUILAR</v>
          </cell>
          <cell r="F145">
            <v>44585</v>
          </cell>
          <cell r="G145" t="str">
            <v xml:space="preserve"> Prestacion de servicios profesionales al Grupo de Planeación y manejo para orientar el diseño y la implementacion de proyectos de restauración ecológica en Parques Nacionales Naturales</v>
          </cell>
          <cell r="H145" t="str">
            <v>2 CONTRATACIÓN DIRECTA</v>
          </cell>
          <cell r="I145" t="str">
            <v>14 PRESTACIÓN DE SERVICIOS</v>
          </cell>
          <cell r="J145" t="str">
            <v>N/A</v>
          </cell>
          <cell r="K145">
            <v>15622</v>
          </cell>
          <cell r="L145">
            <v>19822</v>
          </cell>
          <cell r="M145" t="str">
            <v>25/01/2022</v>
          </cell>
          <cell r="N145">
            <v>0</v>
          </cell>
          <cell r="O145">
            <v>8973000</v>
          </cell>
          <cell r="P145">
            <v>101694000</v>
          </cell>
          <cell r="Q145">
            <v>0</v>
          </cell>
          <cell r="R145" t="str">
            <v>1 PERSONA NATURAL</v>
          </cell>
          <cell r="S145" t="str">
            <v>3 CÉDULA DE CIUDADANÍA</v>
          </cell>
          <cell r="T145">
            <v>33700575</v>
          </cell>
          <cell r="U145" t="str">
            <v>N-A</v>
          </cell>
          <cell r="V145" t="str">
            <v>11 NO SE DILIGENCIA INFORMACIÓN PARA ESTE FORMULARIO EN ESTE PERÍODO DE REPORTE</v>
          </cell>
          <cell r="W145">
            <v>0</v>
          </cell>
          <cell r="X145" t="str">
            <v>JOHANNA MARIA PUENTES AGUILAR</v>
          </cell>
          <cell r="Y145" t="str">
            <v>1 PÓLIZA</v>
          </cell>
          <cell r="Z145" t="str">
            <v>12 SEGUROS DEL ESTADO</v>
          </cell>
          <cell r="AA145" t="str">
            <v>2 CUMPLIMIENTO</v>
          </cell>
          <cell r="AB145">
            <v>44586</v>
          </cell>
          <cell r="AC145" t="str">
            <v>18-46-101013385</v>
          </cell>
          <cell r="AD145" t="str">
            <v>GRUPO DE PLANEACIÓN Y MANEJO</v>
          </cell>
          <cell r="AE145" t="str">
            <v>2 SUPERVISOR</v>
          </cell>
          <cell r="AF145" t="str">
            <v>3 CÉDULA DE CIUDADANÍA</v>
          </cell>
          <cell r="AG145">
            <v>52827064</v>
          </cell>
          <cell r="AH145" t="str">
            <v>SANDRA MILENA RODRIGUEZ PEÑA</v>
          </cell>
          <cell r="AI145">
            <v>340</v>
          </cell>
          <cell r="AJ145" t="str">
            <v>3 NO PACTADOS</v>
          </cell>
          <cell r="AK145" t="str">
            <v>26/01/2022</v>
          </cell>
          <cell r="AL145">
            <v>0</v>
          </cell>
          <cell r="AM145" t="str">
            <v>4 NO SE HA ADICIONADO NI EN VALOR y EN TIEMPO</v>
          </cell>
          <cell r="AN145">
            <v>0</v>
          </cell>
          <cell r="AO145">
            <v>0</v>
          </cell>
          <cell r="AP145">
            <v>0</v>
          </cell>
          <cell r="AQ145">
            <v>0</v>
          </cell>
          <cell r="AR145">
            <v>0</v>
          </cell>
          <cell r="AS145">
            <v>44587</v>
          </cell>
          <cell r="AT145">
            <v>44925</v>
          </cell>
          <cell r="AU145" t="str">
            <v>LIBERAR DIAS</v>
          </cell>
          <cell r="AV145" t="str">
            <v>2. NO</v>
          </cell>
          <cell r="AW145">
            <v>0</v>
          </cell>
          <cell r="AX145">
            <v>0</v>
          </cell>
          <cell r="AY145" t="str">
            <v>2. NO</v>
          </cell>
          <cell r="AZ145">
            <v>0</v>
          </cell>
          <cell r="BA145">
            <v>0</v>
          </cell>
          <cell r="BB145">
            <v>0</v>
          </cell>
          <cell r="BC145">
            <v>0</v>
          </cell>
          <cell r="BD145" t="str">
            <v>2022420501000143E</v>
          </cell>
          <cell r="BE145">
            <v>101694000</v>
          </cell>
          <cell r="BF145">
            <v>0</v>
          </cell>
          <cell r="BG145" t="str">
            <v>https://www.secop.gov.co/CO1BusinessLine/Tendering/BuyerWorkArea/Index?docUniqueIdentifier=CO1.BDOS.2631748</v>
          </cell>
          <cell r="BH145">
            <v>0</v>
          </cell>
          <cell r="BI145">
            <v>0</v>
          </cell>
          <cell r="BJ145" t="str">
            <v xml:space="preserve">https://community.secop.gov.co/Public/Tendering/OpportunityDetail/Index?noticeUID=CO1.NTC.2674736&amp;isFromPublicArea=True&amp;isModal=False
</v>
          </cell>
        </row>
        <row r="146">
          <cell r="A146" t="str">
            <v>NC-CPS-144-2022</v>
          </cell>
          <cell r="B146" t="str">
            <v>2 NACIONAL</v>
          </cell>
          <cell r="C146" t="str">
            <v>CD-NC-169-2022</v>
          </cell>
          <cell r="D146">
            <v>144</v>
          </cell>
          <cell r="E146" t="str">
            <v>HECTOR HERNAN RAMOS AREVALO</v>
          </cell>
          <cell r="F146">
            <v>44585</v>
          </cell>
          <cell r="G146" t="str">
            <v>Prestación de servicios profesionales en el área del derecho, para impulsar los procesos sancionatorios ambientales de competencia de la Subdirección de Gestión y Manejo de Áreas Protegidas, de acuerdo con las normas que regulan la materia, como apoyo al proceso de Autoridad Ambienta</v>
          </cell>
          <cell r="H146" t="str">
            <v>2 CONTRATACIÓN DIRECTA</v>
          </cell>
          <cell r="I146" t="str">
            <v>14 PRESTACIÓN DE SERVICIOS</v>
          </cell>
          <cell r="J146" t="str">
            <v>N/A</v>
          </cell>
          <cell r="K146">
            <v>24822</v>
          </cell>
          <cell r="L146">
            <v>20022</v>
          </cell>
          <cell r="M146" t="str">
            <v>25/01/2022</v>
          </cell>
          <cell r="N146">
            <v>0</v>
          </cell>
          <cell r="O146">
            <v>5700000</v>
          </cell>
          <cell r="P146">
            <v>62510000</v>
          </cell>
          <cell r="Q146">
            <v>0</v>
          </cell>
          <cell r="R146" t="str">
            <v>1 PERSONA NATURAL</v>
          </cell>
          <cell r="S146" t="str">
            <v>3 CÉDULA DE CIUDADANÍA</v>
          </cell>
          <cell r="T146">
            <v>79854379</v>
          </cell>
          <cell r="U146" t="str">
            <v>N-A</v>
          </cell>
          <cell r="V146" t="str">
            <v>11 NO SE DILIGENCIA INFORMACIÓN PARA ESTE FORMULARIO EN ESTE PERÍODO DE REPORTE</v>
          </cell>
          <cell r="W146">
            <v>0</v>
          </cell>
          <cell r="X146" t="str">
            <v>HECTOR HERNAN RAMOS AREVALO</v>
          </cell>
          <cell r="Y146" t="str">
            <v>1 PÓLIZA</v>
          </cell>
          <cell r="Z146" t="str">
            <v>12 SEGUROS DEL ESTADO</v>
          </cell>
          <cell r="AA146" t="str">
            <v>2 CUMPLIMIENTO</v>
          </cell>
          <cell r="AB146">
            <v>44586</v>
          </cell>
          <cell r="AC146" t="str">
            <v>21-47-101016765</v>
          </cell>
          <cell r="AD146" t="str">
            <v>GRUPO DE TRÁMITES Y EVALUACIÓN AMBIENTAL</v>
          </cell>
          <cell r="AE146" t="str">
            <v>2 SUPERVISOR</v>
          </cell>
          <cell r="AF146" t="str">
            <v>3 CÉDULA DE CIUDADANÍA</v>
          </cell>
          <cell r="AG146">
            <v>79690000</v>
          </cell>
          <cell r="AH146" t="str">
            <v>GUILLERMO ALBERTO SANTOS CEBALLOS</v>
          </cell>
          <cell r="AI146">
            <v>329</v>
          </cell>
          <cell r="AJ146" t="str">
            <v>3 NO PACTADOS</v>
          </cell>
          <cell r="AK146" t="str">
            <v>25/01/2022</v>
          </cell>
          <cell r="AL146">
            <v>0</v>
          </cell>
          <cell r="AM146" t="str">
            <v>4 NO SE HA ADICIONADO NI EN VALOR y EN TIEMPO</v>
          </cell>
          <cell r="AN146">
            <v>0</v>
          </cell>
          <cell r="AO146">
            <v>0</v>
          </cell>
          <cell r="AP146">
            <v>0</v>
          </cell>
          <cell r="AQ146">
            <v>0</v>
          </cell>
          <cell r="AR146">
            <v>0</v>
          </cell>
          <cell r="AS146">
            <v>44586</v>
          </cell>
          <cell r="AT146">
            <v>44919</v>
          </cell>
          <cell r="AU146" t="str">
            <v>SOBRA 1</v>
          </cell>
          <cell r="AV146" t="str">
            <v>2. NO</v>
          </cell>
          <cell r="AW146">
            <v>0</v>
          </cell>
          <cell r="AX146">
            <v>0</v>
          </cell>
          <cell r="AY146" t="str">
            <v>2. NO</v>
          </cell>
          <cell r="AZ146">
            <v>0</v>
          </cell>
          <cell r="BA146">
            <v>0</v>
          </cell>
          <cell r="BB146">
            <v>0</v>
          </cell>
          <cell r="BC146">
            <v>0</v>
          </cell>
          <cell r="BD146" t="str">
            <v>2022420501000144E</v>
          </cell>
          <cell r="BE146">
            <v>62510000</v>
          </cell>
          <cell r="BF146">
            <v>0</v>
          </cell>
          <cell r="BG146" t="str">
            <v>https://www.secop.gov.co/CO1BusinessLine/Tendering/BuyerWorkArea/Index?docUniqueIdentifier=CO1.BDOS.2651836</v>
          </cell>
          <cell r="BH146">
            <v>0</v>
          </cell>
          <cell r="BI146">
            <v>0</v>
          </cell>
          <cell r="BJ146" t="str">
            <v xml:space="preserve">https://community.secop.gov.co/Public/Tendering/OpportunityDetail/Index?noticeUID=CO1.NTC.2662774&amp;isFromPublicArea=True&amp;isModal=False
</v>
          </cell>
        </row>
        <row r="147">
          <cell r="A147" t="str">
            <v>NC-CPS-145-2022</v>
          </cell>
          <cell r="B147" t="str">
            <v>2 NACIONAL</v>
          </cell>
          <cell r="C147" t="str">
            <v>CD-NC-161-2022</v>
          </cell>
          <cell r="D147">
            <v>145</v>
          </cell>
          <cell r="E147" t="str">
            <v>HUGO GARAVITO OJEDA</v>
          </cell>
          <cell r="F147">
            <v>44585</v>
          </cell>
          <cell r="G147" t="str">
            <v>Prestación de servicios profesionales para el soporte y procesamiento cartográfico de la información asociada a uso, ocupación y tenencia en las areas del SPNN.</v>
          </cell>
          <cell r="H147" t="str">
            <v>2 CONTRATACIÓN DIRECTA</v>
          </cell>
          <cell r="I147" t="str">
            <v>14 PRESTACIÓN DE SERVICIOS</v>
          </cell>
          <cell r="J147" t="str">
            <v>N/A</v>
          </cell>
          <cell r="K147">
            <v>17322</v>
          </cell>
          <cell r="L147">
            <v>20422</v>
          </cell>
          <cell r="M147" t="str">
            <v>26/01/2022</v>
          </cell>
          <cell r="N147">
            <v>0</v>
          </cell>
          <cell r="O147">
            <v>5700000</v>
          </cell>
          <cell r="P147">
            <v>62510000</v>
          </cell>
          <cell r="Q147">
            <v>0</v>
          </cell>
          <cell r="R147" t="str">
            <v>1 PERSONA NATURAL</v>
          </cell>
          <cell r="S147" t="str">
            <v>3 CÉDULA DE CIUDADANÍA</v>
          </cell>
          <cell r="T147">
            <v>80212502</v>
          </cell>
          <cell r="U147" t="str">
            <v>N-A</v>
          </cell>
          <cell r="V147" t="str">
            <v>11 NO SE DILIGENCIA INFORMACIÓN PARA ESTE FORMULARIO EN ESTE PERÍODO DE REPORTE</v>
          </cell>
          <cell r="W147">
            <v>0</v>
          </cell>
          <cell r="X147" t="str">
            <v>HUGO GARAVITO OJEDA</v>
          </cell>
          <cell r="Y147" t="str">
            <v>1 PÓLIZA</v>
          </cell>
          <cell r="Z147" t="str">
            <v>12 SEGUROS DEL ESTADO</v>
          </cell>
          <cell r="AA147" t="str">
            <v>2 CUMPLIMIENTO</v>
          </cell>
          <cell r="AB147">
            <v>44586</v>
          </cell>
          <cell r="AC147" t="str">
            <v>17-46-101021445</v>
          </cell>
          <cell r="AD147" t="str">
            <v>GRUPO DE GESTION DEL CONOCIMIENTO E INNOVACIÓN</v>
          </cell>
          <cell r="AE147" t="str">
            <v>2 SUPERVISOR</v>
          </cell>
          <cell r="AF147" t="str">
            <v>3 CÉDULA DE CIUDADANÍA</v>
          </cell>
          <cell r="AG147">
            <v>51723033</v>
          </cell>
          <cell r="AH147" t="str">
            <v>LUZ MILA SOTELO DELGADILLO</v>
          </cell>
          <cell r="AI147">
            <v>329</v>
          </cell>
          <cell r="AJ147" t="str">
            <v>3 NO PACTADOS</v>
          </cell>
          <cell r="AK147" t="str">
            <v>28/01/2022</v>
          </cell>
          <cell r="AL147">
            <v>0</v>
          </cell>
          <cell r="AM147" t="str">
            <v>4 NO SE HA ADICIONADO NI EN VALOR y EN TIEMPO</v>
          </cell>
          <cell r="AN147">
            <v>0</v>
          </cell>
          <cell r="AO147">
            <v>0</v>
          </cell>
          <cell r="AP147">
            <v>0</v>
          </cell>
          <cell r="AQ147">
            <v>0</v>
          </cell>
          <cell r="AR147">
            <v>0</v>
          </cell>
          <cell r="AS147">
            <v>44589</v>
          </cell>
          <cell r="AT147">
            <v>44921</v>
          </cell>
          <cell r="AU147" t="str">
            <v>OK</v>
          </cell>
          <cell r="AV147" t="str">
            <v>2. NO</v>
          </cell>
          <cell r="AW147">
            <v>0</v>
          </cell>
          <cell r="AX147">
            <v>0</v>
          </cell>
          <cell r="AY147" t="str">
            <v>2. NO</v>
          </cell>
          <cell r="AZ147">
            <v>0</v>
          </cell>
          <cell r="BA147">
            <v>0</v>
          </cell>
          <cell r="BB147">
            <v>0</v>
          </cell>
          <cell r="BC147">
            <v>0</v>
          </cell>
          <cell r="BD147" t="str">
            <v>2022420501000145E</v>
          </cell>
          <cell r="BE147">
            <v>62510000</v>
          </cell>
          <cell r="BF147">
            <v>0</v>
          </cell>
          <cell r="BG147" t="str">
            <v>https://www.secop.gov.co/CO1BusinessLine/Tendering/BuyerWorkArea/Index?docUniqueIdentifier=CO1.BDOS.2641616</v>
          </cell>
          <cell r="BH147">
            <v>0</v>
          </cell>
          <cell r="BI147">
            <v>0</v>
          </cell>
          <cell r="BJ147" t="str">
            <v xml:space="preserve">https://community.secop.gov.co/Public/Tendering/OpportunityDetail/Index?noticeUID=CO1.NTC.2647418&amp;isFromPublicArea=True&amp;isModal=False
</v>
          </cell>
        </row>
        <row r="148">
          <cell r="A148" t="str">
            <v>NC-CPS-146-2022</v>
          </cell>
          <cell r="B148" t="str">
            <v>2 NACIONAL</v>
          </cell>
          <cell r="C148" t="str">
            <v>CD-NC-131-2022</v>
          </cell>
          <cell r="D148">
            <v>146</v>
          </cell>
          <cell r="E148" t="str">
            <v>FABIAN ANDRES RESTREPO</v>
          </cell>
          <cell r="F148">
            <v>44585</v>
          </cell>
          <cell r="G148" t="str">
            <v>Prestar los servicios profesionales al Grupo de Predios de la Oficina Asesora Jurídica para apoyar los asuntos prediales en especial los relacionados con los procesos de saneamiento al interior de las áreas del sistema de Parques Nacionales Naturales así como el registro de los estudios de títulos en el aplicativo SIPREDIAL</v>
          </cell>
          <cell r="H148" t="str">
            <v>2 CONTRATACIÓN DIRECTA</v>
          </cell>
          <cell r="I148" t="str">
            <v>14 PRESTACIÓN DE SERVICIOS</v>
          </cell>
          <cell r="J148" t="str">
            <v>N/A</v>
          </cell>
          <cell r="K148">
            <v>10122</v>
          </cell>
          <cell r="L148">
            <v>20622</v>
          </cell>
          <cell r="M148" t="str">
            <v>26/01/2022</v>
          </cell>
          <cell r="N148">
            <v>0</v>
          </cell>
          <cell r="O148">
            <v>4100000</v>
          </cell>
          <cell r="P148">
            <v>44690000</v>
          </cell>
          <cell r="Q148">
            <v>0</v>
          </cell>
          <cell r="R148" t="str">
            <v>1 PERSONA NATURAL</v>
          </cell>
          <cell r="S148" t="str">
            <v>3 CÉDULA DE CIUDADANÍA</v>
          </cell>
          <cell r="T148">
            <v>80775719</v>
          </cell>
          <cell r="U148" t="str">
            <v>N-A</v>
          </cell>
          <cell r="V148" t="str">
            <v>11 NO SE DILIGENCIA INFORMACIÓN PARA ESTE FORMULARIO EN ESTE PERÍODO DE REPORTE</v>
          </cell>
          <cell r="W148">
            <v>0</v>
          </cell>
          <cell r="X148" t="str">
            <v>FABIAN ANDRES RESTREPO</v>
          </cell>
          <cell r="Y148" t="str">
            <v>6 NO CONSTITUYÓ GARANTÍAS</v>
          </cell>
          <cell r="Z148">
            <v>0</v>
          </cell>
          <cell r="AA148" t="str">
            <v>N-A</v>
          </cell>
          <cell r="AB148" t="str">
            <v>N-A</v>
          </cell>
          <cell r="AC148" t="str">
            <v>N-A</v>
          </cell>
          <cell r="AD148" t="str">
            <v>GRUPO DE PREDIOS</v>
          </cell>
          <cell r="AE148" t="str">
            <v>2 SUPERVISOR</v>
          </cell>
          <cell r="AF148" t="str">
            <v>3 CÉDULA DE CIUDADANÍA</v>
          </cell>
          <cell r="AG148">
            <v>80157210</v>
          </cell>
          <cell r="AH148" t="str">
            <v>JUAN DE DIOS DUARTE SANCHEZ</v>
          </cell>
          <cell r="AI148">
            <v>327</v>
          </cell>
          <cell r="AJ148" t="str">
            <v>3 NO PACTADOS</v>
          </cell>
          <cell r="AK148" t="str">
            <v>n-a</v>
          </cell>
          <cell r="AL148">
            <v>44586</v>
          </cell>
          <cell r="AM148" t="str">
            <v>4 NO SE HA ADICIONADO NI EN VALOR y EN TIEMPO</v>
          </cell>
          <cell r="AN148">
            <v>0</v>
          </cell>
          <cell r="AO148">
            <v>0</v>
          </cell>
          <cell r="AP148">
            <v>0</v>
          </cell>
          <cell r="AQ148">
            <v>0</v>
          </cell>
          <cell r="AR148">
            <v>0</v>
          </cell>
          <cell r="AS148">
            <v>44587</v>
          </cell>
          <cell r="AT148">
            <v>44917</v>
          </cell>
          <cell r="AU148">
            <v>0</v>
          </cell>
          <cell r="AV148" t="str">
            <v>2. NO</v>
          </cell>
          <cell r="AW148">
            <v>0</v>
          </cell>
          <cell r="AX148">
            <v>0</v>
          </cell>
          <cell r="AY148" t="str">
            <v>2. NO</v>
          </cell>
          <cell r="AZ148">
            <v>0</v>
          </cell>
          <cell r="BA148">
            <v>0</v>
          </cell>
          <cell r="BB148">
            <v>0</v>
          </cell>
          <cell r="BC148">
            <v>0</v>
          </cell>
          <cell r="BD148" t="str">
            <v>2022420501000146E</v>
          </cell>
          <cell r="BE148">
            <v>44690000</v>
          </cell>
          <cell r="BF148">
            <v>0</v>
          </cell>
          <cell r="BG148" t="str">
            <v>https://www.secop.gov.co/CO1BusinessLine/Tendering/BuyerWorkArea/Index?docUniqueIdentifier=CO1.BDOS.2615240</v>
          </cell>
          <cell r="BH148">
            <v>0</v>
          </cell>
          <cell r="BI148">
            <v>0</v>
          </cell>
          <cell r="BJ148" t="str">
            <v xml:space="preserve">https://community.secop.gov.co/Public/Tendering/OpportunityDetail/Index?noticeUID=CO1.NTC.2643975&amp;isFromPublicArea=True&amp;isModal=False
</v>
          </cell>
        </row>
        <row r="149">
          <cell r="A149" t="str">
            <v>NC-CPS-147-2022</v>
          </cell>
          <cell r="B149" t="str">
            <v>2 NACIONAL</v>
          </cell>
          <cell r="C149" t="str">
            <v>CD-NC-130-2022</v>
          </cell>
          <cell r="D149">
            <v>147</v>
          </cell>
          <cell r="E149" t="str">
            <v>JOSE EDUARDO DE LA PEÑA MALAMBO</v>
          </cell>
          <cell r="F149">
            <v>44585</v>
          </cell>
          <cell r="G149" t="str">
            <v>Prestacion de servicios profesionales para orientar las acciones de educacion ambiental en apoyo al manejo efectivo de las areas protegidas.</v>
          </cell>
          <cell r="H149" t="str">
            <v>2 CONTRATACIÓN DIRECTA</v>
          </cell>
          <cell r="I149" t="str">
            <v>14 PRESTACIÓN DE SERVICIOS</v>
          </cell>
          <cell r="J149" t="str">
            <v>N/A</v>
          </cell>
          <cell r="K149">
            <v>19622</v>
          </cell>
          <cell r="L149">
            <v>22722</v>
          </cell>
          <cell r="M149" t="str">
            <v>26/01/2022</v>
          </cell>
          <cell r="N149">
            <v>0</v>
          </cell>
          <cell r="O149">
            <v>6304000</v>
          </cell>
          <cell r="P149">
            <v>68923733</v>
          </cell>
          <cell r="Q149">
            <v>0.33333334329999997</v>
          </cell>
          <cell r="R149" t="str">
            <v>1 PERSONA NATURAL</v>
          </cell>
          <cell r="S149" t="str">
            <v>3 CÉDULA DE CIUDADANÍA</v>
          </cell>
          <cell r="T149">
            <v>11318957</v>
          </cell>
          <cell r="U149" t="str">
            <v>N-A</v>
          </cell>
          <cell r="V149" t="str">
            <v>11 NO SE DILIGENCIA INFORMACIÓN PARA ESTE FORMULARIO EN ESTE PERÍODO DE REPORTE</v>
          </cell>
          <cell r="W149">
            <v>0</v>
          </cell>
          <cell r="X149" t="str">
            <v>JOSE EDUARDO DE LA PEÑA MALAMBO</v>
          </cell>
          <cell r="Y149" t="str">
            <v>1 PÓLIZA</v>
          </cell>
          <cell r="Z149" t="str">
            <v>12 SEGUROS DEL ESTADO</v>
          </cell>
          <cell r="AA149" t="str">
            <v>2 CUMPLIMIENTO</v>
          </cell>
          <cell r="AB149">
            <v>44587</v>
          </cell>
          <cell r="AC149" t="str">
            <v>18-46-101013537</v>
          </cell>
          <cell r="AD149" t="str">
            <v>GRUPO DE PLANEACIÓN Y MANEJO</v>
          </cell>
          <cell r="AE149" t="str">
            <v>2 SUPERVISOR</v>
          </cell>
          <cell r="AF149" t="str">
            <v>3 CÉDULA DE CIUDADANÍA</v>
          </cell>
          <cell r="AG149">
            <v>52827064</v>
          </cell>
          <cell r="AH149" t="str">
            <v>SANDRA MILENA RODRIGUEZ PEÑA</v>
          </cell>
          <cell r="AI149">
            <v>328</v>
          </cell>
          <cell r="AJ149" t="str">
            <v>3 NO PACTADOS</v>
          </cell>
          <cell r="AK149" t="str">
            <v>26/01/2022</v>
          </cell>
          <cell r="AL149">
            <v>0</v>
          </cell>
          <cell r="AM149" t="str">
            <v>4 NO SE HA ADICIONADO NI EN VALOR y EN TIEMPO</v>
          </cell>
          <cell r="AN149">
            <v>0</v>
          </cell>
          <cell r="AO149">
            <v>0</v>
          </cell>
          <cell r="AP149">
            <v>0</v>
          </cell>
          <cell r="AQ149">
            <v>0</v>
          </cell>
          <cell r="AR149">
            <v>0</v>
          </cell>
          <cell r="AS149">
            <v>44587</v>
          </cell>
          <cell r="AT149">
            <v>44918</v>
          </cell>
          <cell r="AU149" t="str">
            <v>OK</v>
          </cell>
          <cell r="AV149" t="str">
            <v>2. NO</v>
          </cell>
          <cell r="AW149">
            <v>0</v>
          </cell>
          <cell r="AX149">
            <v>0</v>
          </cell>
          <cell r="AY149" t="str">
            <v>2. NO</v>
          </cell>
          <cell r="AZ149">
            <v>0</v>
          </cell>
          <cell r="BA149">
            <v>0</v>
          </cell>
          <cell r="BB149">
            <v>0</v>
          </cell>
          <cell r="BC149">
            <v>0</v>
          </cell>
          <cell r="BD149" t="str">
            <v>2022420501000147E</v>
          </cell>
          <cell r="BE149">
            <v>68923733</v>
          </cell>
          <cell r="BF149">
            <v>0</v>
          </cell>
          <cell r="BG149" t="str">
            <v>https://www.secop.gov.co/CO1BusinessLine/Tendering/BuyerWorkArea/Index?docUniqueIdentifier=CO1.BDOS.2615437</v>
          </cell>
          <cell r="BH149">
            <v>0</v>
          </cell>
          <cell r="BI149">
            <v>0</v>
          </cell>
          <cell r="BJ149" t="str">
            <v>https://community.secop.gov.co/Public/Tendering/OpportunityDetail/Index?noticeUID=CO1.NTC.2686335&amp;isFromPublicArea=True&amp;isModal=False</v>
          </cell>
        </row>
        <row r="150">
          <cell r="A150" t="str">
            <v>NC-CPS-148-2022</v>
          </cell>
          <cell r="B150" t="str">
            <v>2 NACIONAL</v>
          </cell>
          <cell r="C150" t="str">
            <v>CD-NC-181-2022</v>
          </cell>
          <cell r="D150">
            <v>148</v>
          </cell>
          <cell r="E150" t="str">
            <v>ADRIANA DE LOS ANGELES BARON WILCHES</v>
          </cell>
          <cell r="F150">
            <v>44585</v>
          </cell>
          <cell r="G150" t="str">
            <v>Prestar servicios profesionales especializados para adelantar la implementación del Sistema de Control Interno en la Entidad, a través de los Seguimientos, Auditorías Internas, Informes de Ley y aplicación de los Roles del Control Interno con enfoque jurídico a los tres niveles de decisión de Parques Nacionales Naturales de Colombia, de igual forma apoyar a la Coordinación del Grupo de Control Interno en el desarrollo y cumplimiento del Plan Anual de Auditorías 2022 y demás obligaciones asignadas.</v>
          </cell>
          <cell r="H150" t="str">
            <v>2 CONTRATACIÓN DIRECTA</v>
          </cell>
          <cell r="I150" t="str">
            <v>14 PRESTACIÓN DE SERVICIOS</v>
          </cell>
          <cell r="J150" t="str">
            <v>N/A</v>
          </cell>
          <cell r="K150">
            <v>24422</v>
          </cell>
          <cell r="L150">
            <v>19722</v>
          </cell>
          <cell r="M150" t="str">
            <v>25/01/2022</v>
          </cell>
          <cell r="N150">
            <v>0</v>
          </cell>
          <cell r="O150">
            <v>6304000</v>
          </cell>
          <cell r="P150">
            <v>70604800</v>
          </cell>
          <cell r="Q150">
            <v>0</v>
          </cell>
          <cell r="R150" t="str">
            <v>1 PERSONA NATURAL</v>
          </cell>
          <cell r="S150" t="str">
            <v>3 CÉDULA DE CIUDADANÍA</v>
          </cell>
          <cell r="T150">
            <v>53016251</v>
          </cell>
          <cell r="U150" t="str">
            <v>N-A</v>
          </cell>
          <cell r="V150" t="str">
            <v>11 NO SE DILIGENCIA INFORMACIÓN PARA ESTE FORMULARIO EN ESTE PERÍODO DE REPORTE</v>
          </cell>
          <cell r="W150">
            <v>0</v>
          </cell>
          <cell r="X150" t="str">
            <v>ADRIANA DE LOS ANGELES BARON WILCHES</v>
          </cell>
          <cell r="Y150" t="str">
            <v>1 PÓLIZA</v>
          </cell>
          <cell r="Z150" t="str">
            <v>12 SEGUROS DEL ESTADO</v>
          </cell>
          <cell r="AA150" t="str">
            <v>2 CUMPLIMIENTO</v>
          </cell>
          <cell r="AB150">
            <v>44586</v>
          </cell>
          <cell r="AC150" t="str">
            <v>21-46-101042113</v>
          </cell>
          <cell r="AD150" t="str">
            <v>GRUPO DE CONTROL INTERNO</v>
          </cell>
          <cell r="AE150" t="str">
            <v>2 SUPERVISOR</v>
          </cell>
          <cell r="AF150" t="str">
            <v>3 CÉDULA DE CIUDADANÍA</v>
          </cell>
          <cell r="AG150">
            <v>51819216</v>
          </cell>
          <cell r="AH150" t="str">
            <v>GLADYS ESPITIA PEÑA</v>
          </cell>
          <cell r="AI150">
            <v>336</v>
          </cell>
          <cell r="AJ150" t="str">
            <v>3 NO PACTADOS</v>
          </cell>
          <cell r="AK150" t="str">
            <v>26/01/2022</v>
          </cell>
          <cell r="AL150">
            <v>0</v>
          </cell>
          <cell r="AM150" t="str">
            <v>4 NO SE HA ADICIONADO NI EN VALOR y EN TIEMPO</v>
          </cell>
          <cell r="AN150">
            <v>0</v>
          </cell>
          <cell r="AO150">
            <v>0</v>
          </cell>
          <cell r="AP150">
            <v>0</v>
          </cell>
          <cell r="AQ150">
            <v>0</v>
          </cell>
          <cell r="AR150">
            <v>0</v>
          </cell>
          <cell r="AS150">
            <v>44587</v>
          </cell>
          <cell r="AT150">
            <v>44925</v>
          </cell>
          <cell r="AU150">
            <v>0</v>
          </cell>
          <cell r="AV150" t="str">
            <v>2. NO</v>
          </cell>
          <cell r="AW150">
            <v>0</v>
          </cell>
          <cell r="AX150">
            <v>0</v>
          </cell>
          <cell r="AY150" t="str">
            <v>2. NO</v>
          </cell>
          <cell r="AZ150">
            <v>0</v>
          </cell>
          <cell r="BA150">
            <v>0</v>
          </cell>
          <cell r="BB150">
            <v>0</v>
          </cell>
          <cell r="BC150">
            <v>0</v>
          </cell>
          <cell r="BD150" t="str">
            <v>2022420501000148E</v>
          </cell>
          <cell r="BE150">
            <v>70604800</v>
          </cell>
          <cell r="BF150">
            <v>0</v>
          </cell>
          <cell r="BG150" t="str">
            <v>https://www.secop.gov.co/CO1BusinessLine/Tendering/BuyerWorkArea/Index?docUniqueIdentifier=CO1.BDOS.2662308</v>
          </cell>
          <cell r="BH150">
            <v>0</v>
          </cell>
          <cell r="BI150">
            <v>0</v>
          </cell>
          <cell r="BJ150" t="str">
            <v xml:space="preserve">https://community.secop.gov.co/Public/Tendering/OpportunityDetail/Index?noticeUID=CO1.NTC.2667101&amp;isFromPublicArea=True&amp;isModal=False
</v>
          </cell>
        </row>
        <row r="151">
          <cell r="A151" t="str">
            <v>NC-CPS-149-2022</v>
          </cell>
          <cell r="B151" t="str">
            <v>2 NACIONAL</v>
          </cell>
          <cell r="C151" t="str">
            <v>CD-NC-186-2022</v>
          </cell>
          <cell r="D151">
            <v>149</v>
          </cell>
          <cell r="E151" t="str">
            <v>NORMA CAROLINA ESPEJO DELGADO</v>
          </cell>
          <cell r="F151">
            <v>44585</v>
          </cell>
          <cell r="G151" t="str">
            <v>Prestación de servicios profesionales especializados para la estructuracion y orientacion e informacion para la puesta en marcha del sistema de informacion de restauracion</v>
          </cell>
          <cell r="H151" t="str">
            <v>2 CONTRATACIÓN DIRECTA</v>
          </cell>
          <cell r="I151" t="str">
            <v>14 PRESTACIÓN DE SERVICIOS</v>
          </cell>
          <cell r="J151" t="str">
            <v>N/A</v>
          </cell>
          <cell r="K151">
            <v>21922</v>
          </cell>
          <cell r="L151">
            <v>23422</v>
          </cell>
          <cell r="M151" t="str">
            <v>27/01/2022</v>
          </cell>
          <cell r="N151">
            <v>0</v>
          </cell>
          <cell r="O151">
            <v>6304000</v>
          </cell>
          <cell r="P151">
            <v>68923733</v>
          </cell>
          <cell r="Q151">
            <v>0.33333334329999997</v>
          </cell>
          <cell r="R151" t="str">
            <v>1 PERSONA NATURAL</v>
          </cell>
          <cell r="S151" t="str">
            <v>3 CÉDULA DE CIUDADANÍA</v>
          </cell>
          <cell r="T151">
            <v>52811163</v>
          </cell>
          <cell r="U151" t="str">
            <v>N-A</v>
          </cell>
          <cell r="V151" t="str">
            <v>11 NO SE DILIGENCIA INFORMACIÓN PARA ESTE FORMULARIO EN ESTE PERÍODO DE REPORTE</v>
          </cell>
          <cell r="W151">
            <v>0</v>
          </cell>
          <cell r="X151" t="str">
            <v>NORMA CAROLINA ESPEJO DELGADO</v>
          </cell>
          <cell r="Y151" t="str">
            <v>1 PÓLIZA</v>
          </cell>
          <cell r="Z151" t="str">
            <v>12 SEGUROS DEL ESTADO</v>
          </cell>
          <cell r="AA151" t="str">
            <v>2 CUMPLIMIENTO</v>
          </cell>
          <cell r="AB151">
            <v>44588</v>
          </cell>
          <cell r="AC151" t="str">
            <v>15-44-101257943</v>
          </cell>
          <cell r="AD151" t="str">
            <v>GRUPO DE PLANEACIÓN Y MANEJO</v>
          </cell>
          <cell r="AE151" t="str">
            <v>2 SUPERVISOR</v>
          </cell>
          <cell r="AF151" t="str">
            <v>3 CÉDULA DE CIUDADANÍA</v>
          </cell>
          <cell r="AG151">
            <v>52827064</v>
          </cell>
          <cell r="AH151" t="str">
            <v>SANDRA MILENA RODRIGUEZ PEÑA</v>
          </cell>
          <cell r="AI151">
            <v>328</v>
          </cell>
          <cell r="AJ151" t="str">
            <v>3 NO PACTADOS</v>
          </cell>
          <cell r="AK151" t="str">
            <v>28/01/2022</v>
          </cell>
          <cell r="AL151">
            <v>0</v>
          </cell>
          <cell r="AM151" t="str">
            <v>4 NO SE HA ADICIONADO NI EN VALOR y EN TIEMPO</v>
          </cell>
          <cell r="AN151">
            <v>0</v>
          </cell>
          <cell r="AO151">
            <v>0</v>
          </cell>
          <cell r="AP151">
            <v>0</v>
          </cell>
          <cell r="AQ151">
            <v>0</v>
          </cell>
          <cell r="AR151">
            <v>0</v>
          </cell>
          <cell r="AS151">
            <v>44589</v>
          </cell>
          <cell r="AT151">
            <v>44920</v>
          </cell>
          <cell r="AU151" t="str">
            <v>OK</v>
          </cell>
          <cell r="AV151" t="str">
            <v>2. NO</v>
          </cell>
          <cell r="AW151">
            <v>0</v>
          </cell>
          <cell r="AX151">
            <v>0</v>
          </cell>
          <cell r="AY151" t="str">
            <v>2. NO</v>
          </cell>
          <cell r="AZ151">
            <v>0</v>
          </cell>
          <cell r="BA151">
            <v>0</v>
          </cell>
          <cell r="BB151">
            <v>0</v>
          </cell>
          <cell r="BC151">
            <v>0</v>
          </cell>
          <cell r="BD151" t="str">
            <v>2022420501000149E</v>
          </cell>
          <cell r="BE151">
            <v>68923733</v>
          </cell>
          <cell r="BF151">
            <v>0</v>
          </cell>
          <cell r="BG151" t="str">
            <v>https://www.secop.gov.co/CO1BusinessLine/Tendering/BuyerWorkArea/Index?docUniqueIdentifier=CO1.BDOS.2669246</v>
          </cell>
          <cell r="BH151">
            <v>0</v>
          </cell>
          <cell r="BI151">
            <v>0</v>
          </cell>
          <cell r="BJ151" t="str">
            <v>https://community.secop.gov.co/Public/Tendering/OpportunityDetail/Index?noticeUID=CO1.NTC.2677909&amp;isFromPublicArea=True&amp;isModal=False</v>
          </cell>
        </row>
        <row r="152">
          <cell r="A152" t="str">
            <v>NC-CPS-150-2022</v>
          </cell>
          <cell r="B152" t="str">
            <v>2 NACIONAL</v>
          </cell>
          <cell r="C152" t="str">
            <v>CD-NC-171-2022</v>
          </cell>
          <cell r="D152">
            <v>150</v>
          </cell>
          <cell r="E152" t="str">
            <v>JOSE CELESTINO HERNANDEZ RUEDA</v>
          </cell>
          <cell r="F152">
            <v>44585</v>
          </cell>
          <cell r="G152" t="str">
            <v>Prestar los servicios profesionales a la Oficina Asesora Jurídica de Parques Nacionales Naturales, para asesorar y ejercer la defensa y representación judicial de la entidad en los procesos penales, policivos, ambientales e incidentes de reparación integral en curso y los que surjan frente al cometimiento de conductas punibles contra los recursos naturales y el medio ambiente</v>
          </cell>
          <cell r="H152" t="str">
            <v>2 CONTRATACIÓN DIRECTA</v>
          </cell>
          <cell r="I152" t="str">
            <v>14 PRESTACIÓN DE SERVICIOS</v>
          </cell>
          <cell r="J152" t="str">
            <v>N/A</v>
          </cell>
          <cell r="K152">
            <v>5022</v>
          </cell>
          <cell r="L152">
            <v>20522</v>
          </cell>
          <cell r="M152" t="str">
            <v>26/01/2022</v>
          </cell>
          <cell r="N152">
            <v>0</v>
          </cell>
          <cell r="O152">
            <v>8973000</v>
          </cell>
          <cell r="P152">
            <v>83149800</v>
          </cell>
          <cell r="Q152">
            <v>0</v>
          </cell>
          <cell r="R152" t="str">
            <v>1 PERSONA NATURAL</v>
          </cell>
          <cell r="S152" t="str">
            <v>3 CÉDULA DE CIUDADANÍA</v>
          </cell>
          <cell r="T152">
            <v>79277404</v>
          </cell>
          <cell r="U152" t="str">
            <v>N-A</v>
          </cell>
          <cell r="V152" t="str">
            <v>11 NO SE DILIGENCIA INFORMACIÓN PARA ESTE FORMULARIO EN ESTE PERÍODO DE REPORTE</v>
          </cell>
          <cell r="W152">
            <v>0</v>
          </cell>
          <cell r="X152" t="str">
            <v>JOSE CELESTINO HERNANDEZ RUEDA</v>
          </cell>
          <cell r="Y152" t="str">
            <v>1 PÓLIZA</v>
          </cell>
          <cell r="Z152" t="str">
            <v>12 SEGUROS DEL ESTADO</v>
          </cell>
          <cell r="AA152" t="str">
            <v>2 CUMPLIMIENTO</v>
          </cell>
          <cell r="AB152">
            <v>44586</v>
          </cell>
          <cell r="AC152" t="str">
            <v>21-46-101041858</v>
          </cell>
          <cell r="AD152" t="str">
            <v>OFICINA ASESORA JURIDICA</v>
          </cell>
          <cell r="AE152" t="str">
            <v>2 SUPERVISOR</v>
          </cell>
          <cell r="AF152" t="str">
            <v>3 CÉDULA DE CIUDADANÍA</v>
          </cell>
          <cell r="AG152">
            <v>80157210</v>
          </cell>
          <cell r="AH152" t="str">
            <v>JUAN DE DIOS DUARTE SANCHEZ</v>
          </cell>
          <cell r="AI152">
            <v>278</v>
          </cell>
          <cell r="AJ152" t="str">
            <v>3 NO PACTADOS</v>
          </cell>
          <cell r="AK152" t="str">
            <v>26/01/2022</v>
          </cell>
          <cell r="AL152">
            <v>0</v>
          </cell>
          <cell r="AM152" t="str">
            <v>4 NO SE HA ADICIONADO NI EN VALOR y EN TIEMPO</v>
          </cell>
          <cell r="AN152">
            <v>0</v>
          </cell>
          <cell r="AO152">
            <v>0</v>
          </cell>
          <cell r="AP152">
            <v>0</v>
          </cell>
          <cell r="AQ152">
            <v>0</v>
          </cell>
          <cell r="AR152">
            <v>0</v>
          </cell>
          <cell r="AS152">
            <v>44587</v>
          </cell>
          <cell r="AT152">
            <v>44868</v>
          </cell>
          <cell r="AU152" t="str">
            <v>OK</v>
          </cell>
          <cell r="AV152" t="str">
            <v>2. NO</v>
          </cell>
          <cell r="AW152">
            <v>0</v>
          </cell>
          <cell r="AX152">
            <v>0</v>
          </cell>
          <cell r="AY152" t="str">
            <v>2. NO</v>
          </cell>
          <cell r="AZ152">
            <v>0</v>
          </cell>
          <cell r="BA152">
            <v>0</v>
          </cell>
          <cell r="BB152">
            <v>0</v>
          </cell>
          <cell r="BC152">
            <v>0</v>
          </cell>
          <cell r="BD152" t="str">
            <v>2022420501000150E</v>
          </cell>
          <cell r="BE152">
            <v>83149800</v>
          </cell>
          <cell r="BF152">
            <v>0</v>
          </cell>
          <cell r="BG152" t="str">
            <v>https://www.secop.gov.co/CO1BusinessLine/Tendering/BuyerWorkArea/Index?docUniqueIdentifier=CO1.BDOS.2648707</v>
          </cell>
          <cell r="BH152">
            <v>0</v>
          </cell>
          <cell r="BI152">
            <v>0</v>
          </cell>
          <cell r="BJ152" t="str">
            <v>https://community.secop.gov.co/Public/Tendering/OpportunityDetail/Index?noticeUID=CO1.NTC.2656307&amp;isFromPublicArea=True&amp;isModal=False</v>
          </cell>
        </row>
        <row r="153">
          <cell r="A153" t="str">
            <v>NC-CPS-151-2022</v>
          </cell>
          <cell r="B153" t="str">
            <v>2 NACIONAL</v>
          </cell>
          <cell r="C153" t="str">
            <v>CD-NC-126-2022</v>
          </cell>
          <cell r="D153">
            <v>151</v>
          </cell>
          <cell r="E153" t="str">
            <v>ADRIANA MARCELA VERGARA GEJEN</v>
          </cell>
          <cell r="F153">
            <v>44585</v>
          </cell>
          <cell r="G153" t="str">
            <v>Prestar los servicios profesionales para la revisión, implementación, formación y seguimiento de la estrategia denominada Registro de prestadores de servicios ecoturísticos "REPSE", así como, el acompañamiento en la implementación de estrategias del mejoramiento de calidad en la prestación de servicios ecoturísticos en las Áreas del Sistema de Parques Nacionales Naturales.</v>
          </cell>
          <cell r="H153" t="str">
            <v>2 CONTRATACIÓN DIRECTA</v>
          </cell>
          <cell r="I153" t="str">
            <v>14 PRESTACIÓN DE SERVICIOS</v>
          </cell>
          <cell r="J153" t="str">
            <v>N/A</v>
          </cell>
          <cell r="K153">
            <v>25122</v>
          </cell>
          <cell r="L153">
            <v>20722</v>
          </cell>
          <cell r="M153" t="str">
            <v>26/01/2022</v>
          </cell>
          <cell r="N153">
            <v>0</v>
          </cell>
          <cell r="O153">
            <v>5100000</v>
          </cell>
          <cell r="P153">
            <v>56100000</v>
          </cell>
          <cell r="Q153">
            <v>0</v>
          </cell>
          <cell r="R153" t="str">
            <v>1 PERSONA NATURAL</v>
          </cell>
          <cell r="S153" t="str">
            <v>3 CÉDULA DE CIUDADANÍA</v>
          </cell>
          <cell r="T153">
            <v>1013576667</v>
          </cell>
          <cell r="U153" t="str">
            <v>N-A</v>
          </cell>
          <cell r="V153" t="str">
            <v>11 NO SE DILIGENCIA INFORMACIÓN PARA ESTE FORMULARIO EN ESTE PERÍODO DE REPORTE</v>
          </cell>
          <cell r="W153">
            <v>0</v>
          </cell>
          <cell r="X153" t="str">
            <v>ADRIANA MARCELA VERGARA GEJEN</v>
          </cell>
          <cell r="Y153" t="str">
            <v>1 PÓLIZA</v>
          </cell>
          <cell r="Z153" t="str">
            <v>13 SURAMERICANA</v>
          </cell>
          <cell r="AA153" t="str">
            <v>2 CUMPLIMIENTO</v>
          </cell>
          <cell r="AB153">
            <v>44587</v>
          </cell>
          <cell r="AC153" t="str">
            <v>3258503-2</v>
          </cell>
          <cell r="AD153" t="str">
            <v>SUBDIRECCIÓN DE SOSTENIBILIDAD Y NEGOCIOS AMBIENTALES</v>
          </cell>
          <cell r="AE153" t="str">
            <v>2 SUPERVISOR</v>
          </cell>
          <cell r="AF153" t="str">
            <v>3 CÉDULA DE CIUDADANÍA</v>
          </cell>
          <cell r="AG153">
            <v>80857647</v>
          </cell>
          <cell r="AH153" t="str">
            <v>LUIS ALBERTO BAUTISTA PEÑA</v>
          </cell>
          <cell r="AI153">
            <v>330</v>
          </cell>
          <cell r="AJ153" t="str">
            <v>3 NO PACTADOS</v>
          </cell>
          <cell r="AK153" t="str">
            <v>26/01/2022</v>
          </cell>
          <cell r="AL153">
            <v>0</v>
          </cell>
          <cell r="AM153" t="str">
            <v>4 NO SE HA ADICIONADO NI EN VALOR y EN TIEMPO</v>
          </cell>
          <cell r="AN153">
            <v>0</v>
          </cell>
          <cell r="AO153">
            <v>0</v>
          </cell>
          <cell r="AP153">
            <v>0</v>
          </cell>
          <cell r="AQ153">
            <v>0</v>
          </cell>
          <cell r="AR153">
            <v>0</v>
          </cell>
          <cell r="AS153">
            <v>44587</v>
          </cell>
          <cell r="AT153">
            <v>44920</v>
          </cell>
          <cell r="AU153" t="str">
            <v>OK</v>
          </cell>
          <cell r="AV153" t="str">
            <v>2. NO</v>
          </cell>
          <cell r="AW153">
            <v>0</v>
          </cell>
          <cell r="AX153">
            <v>0</v>
          </cell>
          <cell r="AY153" t="str">
            <v>2. NO</v>
          </cell>
          <cell r="AZ153">
            <v>0</v>
          </cell>
          <cell r="BA153">
            <v>0</v>
          </cell>
          <cell r="BB153">
            <v>0</v>
          </cell>
          <cell r="BC153">
            <v>0</v>
          </cell>
          <cell r="BD153" t="str">
            <v>2022420501000151E</v>
          </cell>
          <cell r="BE153">
            <v>56100000</v>
          </cell>
          <cell r="BF153">
            <v>0</v>
          </cell>
          <cell r="BG153" t="str">
            <v>https://www.secop.gov.co/CO1BusinessLine/Tendering/BuyerWorkArea/Index?docUniqueIdentifier=CO1.BDOS.2611501</v>
          </cell>
          <cell r="BH153">
            <v>0</v>
          </cell>
          <cell r="BI153">
            <v>0</v>
          </cell>
          <cell r="BJ153" t="str">
            <v xml:space="preserve">https://community.secop.gov.co/Public/Tendering/OpportunityDetail/Index?noticeUID=CO1.NTC.2670570&amp;isFromPublicArea=True&amp;isModal=False
</v>
          </cell>
        </row>
        <row r="154">
          <cell r="A154" t="str">
            <v>NC-CPS-152-2022</v>
          </cell>
          <cell r="B154" t="str">
            <v>2 NACIONAL</v>
          </cell>
          <cell r="C154" t="str">
            <v>CD-NC-174-2022</v>
          </cell>
          <cell r="D154">
            <v>152</v>
          </cell>
          <cell r="E154" t="str">
            <v>JOHANA MILENA VALBUENA VELANDIA</v>
          </cell>
          <cell r="F154">
            <v>44585</v>
          </cell>
          <cell r="G154" t="str">
            <v>Prestación de servicios profesionales para orientar técnicamente los procesos de participación y gobernanza conjunta acorde con los lineamientos y política institucional que fortalezcan el relacionamiento con grupos étnicos.</v>
          </cell>
          <cell r="H154" t="str">
            <v>2 CONTRATACIÓN DIRECTA</v>
          </cell>
          <cell r="I154" t="str">
            <v>14 PRESTACIÓN DE SERVICIOS</v>
          </cell>
          <cell r="J154" t="str">
            <v>N/A</v>
          </cell>
          <cell r="K154">
            <v>22222</v>
          </cell>
          <cell r="L154">
            <v>20822</v>
          </cell>
          <cell r="M154" t="str">
            <v>26/01/2022</v>
          </cell>
          <cell r="N154">
            <v>0</v>
          </cell>
          <cell r="O154">
            <v>6304000</v>
          </cell>
          <cell r="P154">
            <v>68923733</v>
          </cell>
          <cell r="Q154">
            <v>0.33333334329999997</v>
          </cell>
          <cell r="R154" t="str">
            <v>1 PERSONA NATURAL</v>
          </cell>
          <cell r="S154" t="str">
            <v>3 CÉDULA DE CIUDADANÍA</v>
          </cell>
          <cell r="T154">
            <v>52440992</v>
          </cell>
          <cell r="U154" t="str">
            <v>N-A</v>
          </cell>
          <cell r="V154" t="str">
            <v>11 NO SE DILIGENCIA INFORMACIÓN PARA ESTE FORMULARIO EN ESTE PERÍODO DE REPORTE</v>
          </cell>
          <cell r="W154">
            <v>0</v>
          </cell>
          <cell r="X154" t="str">
            <v>JOHANA MILENA VALBUENA VELANDIA</v>
          </cell>
          <cell r="Y154" t="str">
            <v>1 PÓLIZA</v>
          </cell>
          <cell r="Z154" t="str">
            <v>12 SEGUROS DEL ESTADO</v>
          </cell>
          <cell r="AA154" t="str">
            <v>2 CUMPLIMIENTO</v>
          </cell>
          <cell r="AB154">
            <v>44587</v>
          </cell>
          <cell r="AC154" t="str">
            <v>18-46-101013512</v>
          </cell>
          <cell r="AD154" t="str">
            <v>GRUPO DE PLANEACIÓN Y MANEJO</v>
          </cell>
          <cell r="AE154" t="str">
            <v>2 SUPERVISOR</v>
          </cell>
          <cell r="AF154" t="str">
            <v>3 CÉDULA DE CIUDADANÍA</v>
          </cell>
          <cell r="AG154">
            <v>52827064</v>
          </cell>
          <cell r="AH154" t="str">
            <v>SANDRA MILENA RODRIGUEZ PEÑA</v>
          </cell>
          <cell r="AI154">
            <v>328</v>
          </cell>
          <cell r="AJ154" t="str">
            <v>3 NO PACTADOS</v>
          </cell>
          <cell r="AK154" t="str">
            <v>26/01/2022</v>
          </cell>
          <cell r="AL154">
            <v>0</v>
          </cell>
          <cell r="AM154" t="str">
            <v>4 NO SE HA ADICIONADO NI EN VALOR y EN TIEMPO</v>
          </cell>
          <cell r="AN154">
            <v>0</v>
          </cell>
          <cell r="AO154">
            <v>0</v>
          </cell>
          <cell r="AP154">
            <v>0</v>
          </cell>
          <cell r="AQ154">
            <v>0</v>
          </cell>
          <cell r="AR154">
            <v>0</v>
          </cell>
          <cell r="AS154">
            <v>44587</v>
          </cell>
          <cell r="AT154">
            <v>44918</v>
          </cell>
          <cell r="AU154" t="str">
            <v>OK</v>
          </cell>
          <cell r="AV154" t="str">
            <v>2. NO</v>
          </cell>
          <cell r="AW154">
            <v>0</v>
          </cell>
          <cell r="AX154">
            <v>0</v>
          </cell>
          <cell r="AY154" t="str">
            <v>2. NO</v>
          </cell>
          <cell r="AZ154">
            <v>0</v>
          </cell>
          <cell r="BA154">
            <v>0</v>
          </cell>
          <cell r="BB154">
            <v>0</v>
          </cell>
          <cell r="BC154">
            <v>0</v>
          </cell>
          <cell r="BD154" t="str">
            <v>2022420501000152E</v>
          </cell>
          <cell r="BE154">
            <v>68923733</v>
          </cell>
          <cell r="BF154">
            <v>0</v>
          </cell>
          <cell r="BG154" t="str">
            <v>https://www.secop.gov.co/CO1BusinessLine/Tendering/BuyerWorkArea/Index?docUniqueIdentifier=CO1.BDOS.2651274</v>
          </cell>
          <cell r="BH154">
            <v>0</v>
          </cell>
          <cell r="BI154">
            <v>0</v>
          </cell>
          <cell r="BJ154" t="str">
            <v>https://community.secop.gov.co/Public/Tendering/OpportunityDetail/Index?noticeUID=CO1.NTC.2669037&amp;isFromPublicArea=True&amp;isModal=False</v>
          </cell>
        </row>
        <row r="155">
          <cell r="A155" t="str">
            <v>NC-CPS-153-2022</v>
          </cell>
          <cell r="B155" t="str">
            <v>2 NACIONAL</v>
          </cell>
          <cell r="C155" t="str">
            <v>CD-NC-191-2022</v>
          </cell>
          <cell r="D155">
            <v>153</v>
          </cell>
          <cell r="E155" t="str">
            <v>CRISTIAN LEONARDO ELIZALDE ELIZALDE</v>
          </cell>
          <cell r="F155">
            <v>44585</v>
          </cell>
          <cell r="G155" t="str">
            <v>Prestación de servicios profesionales , en el marco de la politica pública de catastro multiproposito del Sistema de Parques Nacionales Naturales de Colombia.</v>
          </cell>
          <cell r="H155" t="str">
            <v>2 CONTRATACIÓN DIRECTA</v>
          </cell>
          <cell r="I155" t="str">
            <v>14 PRESTACIÓN DE SERVICIOS</v>
          </cell>
          <cell r="J155" t="str">
            <v>N/A</v>
          </cell>
          <cell r="K155">
            <v>26522</v>
          </cell>
          <cell r="L155">
            <v>21122</v>
          </cell>
          <cell r="M155" t="str">
            <v>26/01/2022</v>
          </cell>
          <cell r="N155">
            <v>0</v>
          </cell>
          <cell r="O155">
            <v>4680000</v>
          </cell>
          <cell r="P155">
            <v>51324000</v>
          </cell>
          <cell r="Q155">
            <v>0</v>
          </cell>
          <cell r="R155" t="str">
            <v>1 PERSONA NATURAL</v>
          </cell>
          <cell r="S155" t="str">
            <v>3 CÉDULA DE CIUDADANÍA</v>
          </cell>
          <cell r="T155">
            <v>1014213391</v>
          </cell>
          <cell r="U155" t="str">
            <v>N-A</v>
          </cell>
          <cell r="V155" t="str">
            <v>11 NO SE DILIGENCIA INFORMACIÓN PARA ESTE FORMULARIO EN ESTE PERÍODO DE REPORTE</v>
          </cell>
          <cell r="W155">
            <v>0</v>
          </cell>
          <cell r="X155" t="str">
            <v>CRISTIAN LEONARDO ELIZALDE ELIZALDE</v>
          </cell>
          <cell r="Y155" t="str">
            <v>1 PÓLIZA</v>
          </cell>
          <cell r="Z155" t="str">
            <v>8 MUNDIAL SEGUROS</v>
          </cell>
          <cell r="AA155" t="str">
            <v>2 CUMPLIMIENTO</v>
          </cell>
          <cell r="AB155">
            <v>44587</v>
          </cell>
          <cell r="AC155" t="str">
            <v>NB-100195058</v>
          </cell>
          <cell r="AD155" t="str">
            <v>GRUPO DE GESTION DEL CONOCIMIENTO E INNOVACIÓN</v>
          </cell>
          <cell r="AE155" t="str">
            <v>2 SUPERVISOR</v>
          </cell>
          <cell r="AF155" t="str">
            <v>3 CÉDULA DE CIUDADANÍA</v>
          </cell>
          <cell r="AG155">
            <v>51723033</v>
          </cell>
          <cell r="AH155" t="str">
            <v>LUZ MILA SOTELO DELGADILLO</v>
          </cell>
          <cell r="AI155">
            <v>329</v>
          </cell>
          <cell r="AJ155" t="str">
            <v>3 NO PACTADOS</v>
          </cell>
          <cell r="AK155" t="str">
            <v>26/01/2022</v>
          </cell>
          <cell r="AL155">
            <v>0</v>
          </cell>
          <cell r="AM155" t="str">
            <v>4 NO SE HA ADICIONADO NI EN VALOR y EN TIEMPO</v>
          </cell>
          <cell r="AN155">
            <v>0</v>
          </cell>
          <cell r="AO155">
            <v>0</v>
          </cell>
          <cell r="AP155">
            <v>0</v>
          </cell>
          <cell r="AQ155">
            <v>0</v>
          </cell>
          <cell r="AR155">
            <v>0</v>
          </cell>
          <cell r="AS155">
            <v>44587</v>
          </cell>
          <cell r="AT155">
            <v>44919</v>
          </cell>
          <cell r="AU155" t="str">
            <v>OK</v>
          </cell>
          <cell r="AV155" t="str">
            <v>2. NO</v>
          </cell>
          <cell r="AW155">
            <v>0</v>
          </cell>
          <cell r="AX155">
            <v>0</v>
          </cell>
          <cell r="AY155" t="str">
            <v>2. NO</v>
          </cell>
          <cell r="AZ155">
            <v>0</v>
          </cell>
          <cell r="BA155">
            <v>0</v>
          </cell>
          <cell r="BB155">
            <v>0</v>
          </cell>
          <cell r="BC155">
            <v>0</v>
          </cell>
          <cell r="BD155" t="str">
            <v>2022420501000153E</v>
          </cell>
          <cell r="BE155">
            <v>51324000</v>
          </cell>
          <cell r="BF155">
            <v>0</v>
          </cell>
          <cell r="BG155" t="str">
            <v>https://www.secop.gov.co/CO1BusinessLine/Tendering/BuyerWorkArea/Index?docUniqueIdentifier=CO1.BDOS.2670192</v>
          </cell>
          <cell r="BH155">
            <v>0</v>
          </cell>
          <cell r="BI155">
            <v>0</v>
          </cell>
          <cell r="BJ155" t="str">
            <v xml:space="preserve">https://community.secop.gov.co/Public/Tendering/OpportunityDetail/Index?noticeUID=CO1.NTC.2672133&amp;isFromPublicArea=True&amp;isModal=False
</v>
          </cell>
        </row>
        <row r="156">
          <cell r="A156" t="str">
            <v>NC-CPS-154-2022</v>
          </cell>
          <cell r="B156" t="str">
            <v>2 NACIONAL</v>
          </cell>
          <cell r="C156" t="str">
            <v>CD-NC-141-2022</v>
          </cell>
          <cell r="D156">
            <v>154</v>
          </cell>
          <cell r="E156" t="str">
            <v>JUAN DAVID NAVARRO DELGADILLO</v>
          </cell>
          <cell r="F156">
            <v>44585</v>
          </cell>
          <cell r="G156" t="str">
            <v>Prestar los servicios profesionales para la construcción e implementación de esquemas financieros, para las Áreas Protegidas de Parques Nacionales Naturales de Colombia con vocación ecoturística que sean definidas por la entidad, así como, apoyar estrategias de fortalecimiento al ecoturismo</v>
          </cell>
          <cell r="H156" t="str">
            <v>2 CONTRATACIÓN DIRECTA</v>
          </cell>
          <cell r="I156" t="str">
            <v>14 PRESTACIÓN DE SERVICIOS</v>
          </cell>
          <cell r="J156" t="str">
            <v>N/A</v>
          </cell>
          <cell r="K156">
            <v>18922</v>
          </cell>
          <cell r="L156">
            <v>19922</v>
          </cell>
          <cell r="M156" t="str">
            <v>25/01/2022</v>
          </cell>
          <cell r="N156">
            <v>0</v>
          </cell>
          <cell r="O156">
            <v>6665000</v>
          </cell>
          <cell r="P156">
            <v>73315000</v>
          </cell>
          <cell r="Q156">
            <v>0</v>
          </cell>
          <cell r="R156" t="str">
            <v>1 PERSONA NATURAL</v>
          </cell>
          <cell r="S156" t="str">
            <v>3 CÉDULA DE CIUDADANÍA</v>
          </cell>
          <cell r="T156">
            <v>1032423602</v>
          </cell>
          <cell r="U156" t="str">
            <v>N-A</v>
          </cell>
          <cell r="V156" t="str">
            <v>11 NO SE DILIGENCIA INFORMACIÓN PARA ESTE FORMULARIO EN ESTE PERÍODO DE REPORTE</v>
          </cell>
          <cell r="W156">
            <v>0</v>
          </cell>
          <cell r="X156" t="str">
            <v>JUAN DAVID NAVARRO DELGADILLO</v>
          </cell>
          <cell r="Y156" t="str">
            <v>1 PÓLIZA</v>
          </cell>
          <cell r="Z156" t="str">
            <v>13 SURAMERICANA</v>
          </cell>
          <cell r="AA156" t="str">
            <v>2 CUMPLIMIENTO</v>
          </cell>
          <cell r="AB156">
            <v>44587</v>
          </cell>
          <cell r="AC156" t="str">
            <v>3257863-4</v>
          </cell>
          <cell r="AD156" t="str">
            <v>SUBDIRECCIÓN DE SOSTENIBILIDAD Y NEGOCIOS AMBIENTALES</v>
          </cell>
          <cell r="AE156" t="str">
            <v>2 SUPERVISOR</v>
          </cell>
          <cell r="AF156" t="str">
            <v>3 CÉDULA DE CIUDADANÍA</v>
          </cell>
          <cell r="AG156">
            <v>80857647</v>
          </cell>
          <cell r="AH156" t="str">
            <v>LUIS ALBERTO BAUTISTA PEÑA</v>
          </cell>
          <cell r="AI156">
            <v>330</v>
          </cell>
          <cell r="AJ156" t="str">
            <v>3 NO PACTADOS</v>
          </cell>
          <cell r="AK156" t="str">
            <v>26/01/2022</v>
          </cell>
          <cell r="AL156">
            <v>0</v>
          </cell>
          <cell r="AM156" t="str">
            <v>4 NO SE HA ADICIONADO NI EN VALOR y EN TIEMPO</v>
          </cell>
          <cell r="AN156">
            <v>0</v>
          </cell>
          <cell r="AO156">
            <v>0</v>
          </cell>
          <cell r="AP156">
            <v>0</v>
          </cell>
          <cell r="AQ156">
            <v>0</v>
          </cell>
          <cell r="AR156">
            <v>0</v>
          </cell>
          <cell r="AS156">
            <v>44587</v>
          </cell>
          <cell r="AT156">
            <v>44920</v>
          </cell>
          <cell r="AU156" t="str">
            <v>OK</v>
          </cell>
          <cell r="AV156" t="str">
            <v>2. NO</v>
          </cell>
          <cell r="AW156">
            <v>0</v>
          </cell>
          <cell r="AX156">
            <v>0</v>
          </cell>
          <cell r="AY156" t="str">
            <v>2. NO</v>
          </cell>
          <cell r="AZ156">
            <v>0</v>
          </cell>
          <cell r="BA156">
            <v>0</v>
          </cell>
          <cell r="BB156">
            <v>0</v>
          </cell>
          <cell r="BC156">
            <v>0</v>
          </cell>
          <cell r="BD156" t="str">
            <v>2022420501000154E</v>
          </cell>
          <cell r="BE156">
            <v>73315000</v>
          </cell>
          <cell r="BF156">
            <v>0</v>
          </cell>
          <cell r="BG156" t="str">
            <v>https://www.secop.gov.co/CO1BusinessLine/Tendering/BuyerWorkArea/Index?docUniqueIdentifier=CO1.BDOS.2627053</v>
          </cell>
          <cell r="BH156">
            <v>0</v>
          </cell>
          <cell r="BI156">
            <v>0</v>
          </cell>
          <cell r="BJ156" t="str">
            <v xml:space="preserve">https://community.secop.gov.co/Public/Tendering/OpportunityDetail/Index?noticeUID=CO1.NTC.2631911&amp;isFromPublicArea=True&amp;isModal=False
</v>
          </cell>
        </row>
        <row r="157">
          <cell r="A157" t="str">
            <v>NC-CPS-155-2022</v>
          </cell>
          <cell r="B157" t="str">
            <v>2 NACIONAL</v>
          </cell>
          <cell r="C157" t="str">
            <v>CD-NC-180-2022</v>
          </cell>
          <cell r="D157">
            <v>155</v>
          </cell>
          <cell r="E157" t="str">
            <v>YESMINDELID RIAÑO SASTRE</v>
          </cell>
          <cell r="F157">
            <v>44585</v>
          </cell>
          <cell r="G157" t="str">
            <v>Prestar servicios profesionales para adelantar la implementación del Sistema de Control Interno en la Entidad, a través de los Seguimientos, Auditorías Internas, Informes de Ley y aplicación de los Roles del Control Interno con enfoque financiero a los tres niveles de decisión de Parques Nacionales Naturales de Colombia, de igual forma apoyar a la Coordinación del Grupo de Control Interno en el desarrollo y cumplimiento del Plan Anual de Auditorías 2022 y demás obligaciones asignada</v>
          </cell>
          <cell r="H157" t="str">
            <v>2 CONTRATACIÓN DIRECTA</v>
          </cell>
          <cell r="I157" t="str">
            <v>14 PRESTACIÓN DE SERVICIOS</v>
          </cell>
          <cell r="J157" t="str">
            <v>N/A</v>
          </cell>
          <cell r="K157">
            <v>25622</v>
          </cell>
          <cell r="L157">
            <v>23622</v>
          </cell>
          <cell r="M157" t="str">
            <v>27/01/2022</v>
          </cell>
          <cell r="N157">
            <v>0</v>
          </cell>
          <cell r="O157">
            <v>6304000</v>
          </cell>
          <cell r="P157">
            <v>70604800</v>
          </cell>
          <cell r="Q157">
            <v>0</v>
          </cell>
          <cell r="R157" t="str">
            <v>1 PERSONA NATURAL</v>
          </cell>
          <cell r="S157" t="str">
            <v>3 CÉDULA DE CIUDADANÍA</v>
          </cell>
          <cell r="T157">
            <v>1012319177</v>
          </cell>
          <cell r="U157" t="str">
            <v>N-A</v>
          </cell>
          <cell r="V157" t="str">
            <v>11 NO SE DILIGENCIA INFORMACIÓN PARA ESTE FORMULARIO EN ESTE PERÍODO DE REPORTE</v>
          </cell>
          <cell r="W157">
            <v>0</v>
          </cell>
          <cell r="X157" t="str">
            <v>YESMINDELID RIAÑO SASTRE</v>
          </cell>
          <cell r="Y157" t="str">
            <v>1 PÓLIZA</v>
          </cell>
          <cell r="Z157" t="str">
            <v>12 SEGUROS DEL ESTADO</v>
          </cell>
          <cell r="AA157" t="str">
            <v>2 CUMPLIMIENTO</v>
          </cell>
          <cell r="AB157">
            <v>44588</v>
          </cell>
          <cell r="AC157" t="str">
            <v>37-46-101004100</v>
          </cell>
          <cell r="AD157" t="str">
            <v>GRUPO DE CONTROL INTERNO</v>
          </cell>
          <cell r="AE157" t="str">
            <v>2 SUPERVISOR</v>
          </cell>
          <cell r="AF157" t="str">
            <v>3 CÉDULA DE CIUDADANÍA</v>
          </cell>
          <cell r="AG157">
            <v>51819216</v>
          </cell>
          <cell r="AH157" t="str">
            <v>GLADYS ESPITIA PEÑA</v>
          </cell>
          <cell r="AI157">
            <v>336</v>
          </cell>
          <cell r="AJ157" t="str">
            <v>3 NO PACTADOS</v>
          </cell>
          <cell r="AK157" t="str">
            <v>28/01/2022</v>
          </cell>
          <cell r="AL157">
            <v>0</v>
          </cell>
          <cell r="AM157" t="str">
            <v>4 NO SE HA ADICIONADO NI EN VALOR y EN TIEMPO</v>
          </cell>
          <cell r="AN157">
            <v>0</v>
          </cell>
          <cell r="AO157">
            <v>0</v>
          </cell>
          <cell r="AP157">
            <v>0</v>
          </cell>
          <cell r="AQ157">
            <v>0</v>
          </cell>
          <cell r="AR157">
            <v>0</v>
          </cell>
          <cell r="AS157">
            <v>44589</v>
          </cell>
          <cell r="AT157">
            <v>44925</v>
          </cell>
          <cell r="AU157" t="str">
            <v>LIBERAR DIAS</v>
          </cell>
          <cell r="AV157" t="str">
            <v>2. NO</v>
          </cell>
          <cell r="AW157">
            <v>0</v>
          </cell>
          <cell r="AX157">
            <v>0</v>
          </cell>
          <cell r="AY157" t="str">
            <v>2. NO</v>
          </cell>
          <cell r="AZ157">
            <v>0</v>
          </cell>
          <cell r="BA157">
            <v>0</v>
          </cell>
          <cell r="BB157">
            <v>0</v>
          </cell>
          <cell r="BC157">
            <v>0</v>
          </cell>
          <cell r="BD157" t="str">
            <v>2022420501000155E</v>
          </cell>
          <cell r="BE157">
            <v>70604800</v>
          </cell>
          <cell r="BF157">
            <v>0</v>
          </cell>
          <cell r="BG157" t="str">
            <v>https://www.secop.gov.co/CO1BusinessLine/Tendering/BuyerWorkArea/Index?docUniqueIdentifier=CO1.BDOS.2663047</v>
          </cell>
          <cell r="BH157">
            <v>0</v>
          </cell>
          <cell r="BI157">
            <v>0</v>
          </cell>
          <cell r="BJ157" t="str">
            <v xml:space="preserve">https://community.secop.gov.co/Public/Tendering/OpportunityDetail/Index?noticeUID=CO1.NTC.2667700&amp;isFromPublicArea=True&amp;isModal=False
</v>
          </cell>
        </row>
        <row r="158">
          <cell r="A158" t="str">
            <v>NC-CPS-156-2022</v>
          </cell>
          <cell r="B158" t="str">
            <v>2 NACIONAL</v>
          </cell>
          <cell r="C158" t="str">
            <v>CD-NC-110-2022</v>
          </cell>
          <cell r="D158">
            <v>156</v>
          </cell>
          <cell r="E158" t="str">
            <v>GERMAN ANDRES ACOSTA RUGE</v>
          </cell>
          <cell r="F158">
            <v>44585</v>
          </cell>
          <cell r="G158" t="str">
            <v>Prestacion de servicios profesionales como facilitador de los temas de telecomunicaciones, estudios de viabilidad, planificacion, seguimiento al desarrollo de actividades de telecomunicaciones de la entidad.</v>
          </cell>
          <cell r="H158" t="str">
            <v>2 CONTRATACIÓN DIRECTA</v>
          </cell>
          <cell r="I158" t="str">
            <v>14 PRESTACIÓN DE SERVICIOS</v>
          </cell>
          <cell r="J158" t="str">
            <v>N/A</v>
          </cell>
          <cell r="K158">
            <v>13022</v>
          </cell>
          <cell r="L158">
            <v>21422</v>
          </cell>
          <cell r="M158" t="str">
            <v>26/01/2022</v>
          </cell>
          <cell r="N158">
            <v>0</v>
          </cell>
          <cell r="O158">
            <v>5700000</v>
          </cell>
          <cell r="P158">
            <v>62700000</v>
          </cell>
          <cell r="Q158">
            <v>0</v>
          </cell>
          <cell r="R158" t="str">
            <v>1 PERSONA NATURAL</v>
          </cell>
          <cell r="S158" t="str">
            <v>3 CÉDULA DE CIUDADANÍA</v>
          </cell>
          <cell r="T158">
            <v>80931479</v>
          </cell>
          <cell r="U158" t="str">
            <v>N-A</v>
          </cell>
          <cell r="V158" t="str">
            <v>11 NO SE DILIGENCIA INFORMACIÓN PARA ESTE FORMULARIO EN ESTE PERÍODO DE REPORTE</v>
          </cell>
          <cell r="W158">
            <v>0</v>
          </cell>
          <cell r="X158" t="str">
            <v>GERMAN ANDRES ACOSTA RUGE</v>
          </cell>
          <cell r="Y158" t="str">
            <v>1 PÓLIZA</v>
          </cell>
          <cell r="Z158" t="str">
            <v>12 SEGUROS DEL ESTADO</v>
          </cell>
          <cell r="AA158" t="str">
            <v>2 CUMPLIMIENTO</v>
          </cell>
          <cell r="AB158">
            <v>44587</v>
          </cell>
          <cell r="AC158" t="str">
            <v>17-44-101195614</v>
          </cell>
          <cell r="AD158" t="str">
            <v>Grupo de Tecnologías de la Información y Comunicaciones</v>
          </cell>
          <cell r="AE158" t="str">
            <v>2 SUPERVISOR</v>
          </cell>
          <cell r="AF158" t="str">
            <v>3 CÉDULA DE CIUDADANÍA</v>
          </cell>
          <cell r="AG158">
            <v>79245176</v>
          </cell>
          <cell r="AH158" t="str">
            <v>CARLOS ARTURAO SAENZ BARON</v>
          </cell>
          <cell r="AI158">
            <v>330</v>
          </cell>
          <cell r="AJ158" t="str">
            <v>3 NO PACTADOS</v>
          </cell>
          <cell r="AK158" t="str">
            <v>26/01/2022</v>
          </cell>
          <cell r="AL158">
            <v>0</v>
          </cell>
          <cell r="AM158" t="str">
            <v>4 NO SE HA ADICIONADO NI EN VALOR y EN TIEMPO</v>
          </cell>
          <cell r="AN158">
            <v>0</v>
          </cell>
          <cell r="AO158">
            <v>0</v>
          </cell>
          <cell r="AP158">
            <v>0</v>
          </cell>
          <cell r="AQ158">
            <v>0</v>
          </cell>
          <cell r="AR158">
            <v>0</v>
          </cell>
          <cell r="AS158">
            <v>44587</v>
          </cell>
          <cell r="AT158">
            <v>44920</v>
          </cell>
          <cell r="AU158" t="str">
            <v>OK</v>
          </cell>
          <cell r="AV158" t="str">
            <v>2. NO</v>
          </cell>
          <cell r="AW158">
            <v>0</v>
          </cell>
          <cell r="AX158">
            <v>0</v>
          </cell>
          <cell r="AY158" t="str">
            <v>2. NO</v>
          </cell>
          <cell r="AZ158">
            <v>0</v>
          </cell>
          <cell r="BA158">
            <v>0</v>
          </cell>
          <cell r="BB158">
            <v>0</v>
          </cell>
          <cell r="BC158">
            <v>0</v>
          </cell>
          <cell r="BD158" t="str">
            <v>2022420501000156E</v>
          </cell>
          <cell r="BE158">
            <v>62700000</v>
          </cell>
          <cell r="BF158">
            <v>0</v>
          </cell>
          <cell r="BG158" t="str">
            <v>https://www.secop.gov.co/CO1BusinessLine/Tendering/BuyerWorkArea/Index?docUniqueIdentifier=CO1.BDOS.2604661</v>
          </cell>
          <cell r="BH158">
            <v>0</v>
          </cell>
          <cell r="BI158">
            <v>0</v>
          </cell>
          <cell r="BJ158" t="str">
            <v xml:space="preserve">https://community.secop.gov.co/Public/Tendering/OpportunityDetail/Index?noticeUID=CO1.NTC.2654690&amp;isFromPublicArea=True&amp;isModal=False
</v>
          </cell>
        </row>
        <row r="159">
          <cell r="A159" t="str">
            <v>NC-CPS-157-2022</v>
          </cell>
          <cell r="B159" t="str">
            <v>2 NACIONAL</v>
          </cell>
          <cell r="C159" t="str">
            <v>CD-NC-170-2022</v>
          </cell>
          <cell r="D159">
            <v>157</v>
          </cell>
          <cell r="E159" t="str">
            <v>SUGEY PINZON ALONSO</v>
          </cell>
          <cell r="F159">
            <v>44585</v>
          </cell>
          <cell r="G159" t="str">
            <v>Prestar los servicios profesionales para el diseño, revisión, implementación y seguimiento de las estrategias y alianzas que contribuyan al fortalecimiento de la Sostenibilidad Financiera de la Entidad</v>
          </cell>
          <cell r="H159" t="str">
            <v>2 CONTRATACIÓN DIRECTA</v>
          </cell>
          <cell r="I159" t="str">
            <v>14 PRESTACIÓN DE SERVICIOS</v>
          </cell>
          <cell r="J159" t="str">
            <v>N/A</v>
          </cell>
          <cell r="K159">
            <v>23322</v>
          </cell>
          <cell r="L159">
            <v>23522</v>
          </cell>
          <cell r="M159" t="str">
            <v>27/01/2022</v>
          </cell>
          <cell r="N159">
            <v>0</v>
          </cell>
          <cell r="O159">
            <v>7574000</v>
          </cell>
          <cell r="P159">
            <v>83314000</v>
          </cell>
          <cell r="Q159">
            <v>0</v>
          </cell>
          <cell r="R159" t="str">
            <v>1 PERSONA NATURAL</v>
          </cell>
          <cell r="S159" t="str">
            <v>3 CÉDULA DE CIUDADANÍA</v>
          </cell>
          <cell r="T159">
            <v>0</v>
          </cell>
          <cell r="U159" t="str">
            <v>N-A</v>
          </cell>
          <cell r="V159" t="str">
            <v>11 NO SE DILIGENCIA INFORMACIÓN PARA ESTE FORMULARIO EN ESTE PERÍODO DE REPORTE</v>
          </cell>
          <cell r="W159">
            <v>0</v>
          </cell>
          <cell r="X159" t="str">
            <v>SUGEY PINZON ALONSO</v>
          </cell>
          <cell r="Y159" t="str">
            <v>1 PÓLIZA</v>
          </cell>
          <cell r="Z159" t="str">
            <v>13 SURAMERICANA</v>
          </cell>
          <cell r="AA159" t="str">
            <v>2 CUMPLIMIENTO</v>
          </cell>
          <cell r="AB159">
            <v>44586</v>
          </cell>
          <cell r="AC159" t="str">
            <v>3256226-8</v>
          </cell>
          <cell r="AD159" t="str">
            <v>SUBDIRECCIÓN DE SOSTENIBILIDAD Y NEGOCIOS AMBIENTALES</v>
          </cell>
          <cell r="AE159" t="str">
            <v>2 SUPERVISOR</v>
          </cell>
          <cell r="AF159" t="str">
            <v>3 CÉDULA DE CIUDADANÍA</v>
          </cell>
          <cell r="AG159">
            <v>80857647</v>
          </cell>
          <cell r="AH159" t="str">
            <v>LUIS ALBERTO BAUTISTA PEÑA</v>
          </cell>
          <cell r="AI159">
            <v>330</v>
          </cell>
          <cell r="AJ159" t="str">
            <v>3 NO PACTADOS</v>
          </cell>
          <cell r="AK159" t="str">
            <v>28/01/2022</v>
          </cell>
          <cell r="AL159">
            <v>0</v>
          </cell>
          <cell r="AM159" t="str">
            <v>4 NO SE HA ADICIONADO NI EN VALOR y EN TIEMPO</v>
          </cell>
          <cell r="AN159">
            <v>0</v>
          </cell>
          <cell r="AO159">
            <v>0</v>
          </cell>
          <cell r="AP159">
            <v>0</v>
          </cell>
          <cell r="AQ159">
            <v>0</v>
          </cell>
          <cell r="AR159">
            <v>0</v>
          </cell>
          <cell r="AS159">
            <v>44589</v>
          </cell>
          <cell r="AT159">
            <v>44922</v>
          </cell>
          <cell r="AU159">
            <v>0</v>
          </cell>
          <cell r="AV159" t="str">
            <v>2. NO</v>
          </cell>
          <cell r="AW159">
            <v>0</v>
          </cell>
          <cell r="AX159">
            <v>0</v>
          </cell>
          <cell r="AY159" t="str">
            <v>2. NO</v>
          </cell>
          <cell r="AZ159">
            <v>0</v>
          </cell>
          <cell r="BA159">
            <v>0</v>
          </cell>
          <cell r="BB159">
            <v>0</v>
          </cell>
          <cell r="BC159">
            <v>0</v>
          </cell>
          <cell r="BD159" t="str">
            <v>2022420501000157E</v>
          </cell>
          <cell r="BE159">
            <v>83314000</v>
          </cell>
          <cell r="BF159">
            <v>0</v>
          </cell>
          <cell r="BG159" t="str">
            <v>https://www.secop.gov.co/CO1BusinessLine/Tendering/BuyerWorkArea/Index?docUniqueIdentifier=CO1.BDOS.2650078</v>
          </cell>
          <cell r="BH159">
            <v>0</v>
          </cell>
          <cell r="BI159">
            <v>0</v>
          </cell>
          <cell r="BJ159" t="str">
            <v xml:space="preserve">https://community.secop.gov.co/Public/Tendering/OpportunityDetail/Index?noticeUID=CO1.NTC.2664095&amp;isFromPublicArea=True&amp;isModal=False
</v>
          </cell>
        </row>
        <row r="160">
          <cell r="A160" t="str">
            <v>NC-CPS-158-2022</v>
          </cell>
          <cell r="B160" t="str">
            <v>2 NACIONAL</v>
          </cell>
          <cell r="C160" t="str">
            <v>CD-NC-100-2022</v>
          </cell>
          <cell r="D160">
            <v>158</v>
          </cell>
          <cell r="E160" t="str">
            <v>ALAN AGUIA AGUDELO</v>
          </cell>
          <cell r="F160">
            <v>44585</v>
          </cell>
          <cell r="G160" t="str">
            <v>Prestación de servicios profesionales al Grupo de Tecnologías de la Información y la Comunicación de Parques Nacionales Naturales de Colombia, para el apoyo, definición de la arquitectura, desarrollo, mantenimiento, acompañamiento y aprestamiento de los sistemas de información de la entidad</v>
          </cell>
          <cell r="H160" t="str">
            <v>2 CONTRATACIÓN DIRECTA</v>
          </cell>
          <cell r="I160" t="str">
            <v>14 PRESTACIÓN DE SERVICIOS</v>
          </cell>
          <cell r="J160" t="str">
            <v>N/A</v>
          </cell>
          <cell r="K160">
            <v>13822</v>
          </cell>
          <cell r="L160">
            <v>21322</v>
          </cell>
          <cell r="M160" t="str">
            <v>26/01/2022</v>
          </cell>
          <cell r="N160">
            <v>0</v>
          </cell>
          <cell r="O160">
            <v>8973000</v>
          </cell>
          <cell r="P160">
            <v>102292200</v>
          </cell>
          <cell r="Q160">
            <v>-1495500</v>
          </cell>
          <cell r="R160" t="str">
            <v>1 PERSONA NATURAL</v>
          </cell>
          <cell r="S160" t="str">
            <v>3 CÉDULA DE CIUDADANÍA</v>
          </cell>
          <cell r="T160">
            <v>80082479</v>
          </cell>
          <cell r="U160" t="str">
            <v>N-A</v>
          </cell>
          <cell r="V160" t="str">
            <v>11 NO SE DILIGENCIA INFORMACIÓN PARA ESTE FORMULARIO EN ESTE PERÍODO DE REPORTE</v>
          </cell>
          <cell r="W160">
            <v>0</v>
          </cell>
          <cell r="X160" t="str">
            <v>ALAN AGUIA AGUDELO</v>
          </cell>
          <cell r="Y160" t="str">
            <v>1 PÓLIZA</v>
          </cell>
          <cell r="Z160" t="str">
            <v>8 MUNDIAL SEGUROS</v>
          </cell>
          <cell r="AA160" t="str">
            <v>2 CUMPLIMIENTO</v>
          </cell>
          <cell r="AB160">
            <v>44587</v>
          </cell>
          <cell r="AC160" t="str">
            <v>NB-100195380</v>
          </cell>
          <cell r="AD160" t="str">
            <v>Grupo de Tecnologías de la Información y Comunicaciones</v>
          </cell>
          <cell r="AE160" t="str">
            <v>2 SUPERVISOR</v>
          </cell>
          <cell r="AF160" t="str">
            <v>3 CÉDULA DE CIUDADANÍA</v>
          </cell>
          <cell r="AG160">
            <v>79245176</v>
          </cell>
          <cell r="AH160" t="str">
            <v>CARLOS ARTURAO SAENZ BARON</v>
          </cell>
          <cell r="AI160">
            <v>337</v>
          </cell>
          <cell r="AJ160" t="str">
            <v>3 NO PACTADOS</v>
          </cell>
          <cell r="AK160" t="str">
            <v>26/01/2022</v>
          </cell>
          <cell r="AL160">
            <v>0</v>
          </cell>
          <cell r="AM160" t="str">
            <v>4 NO SE HA ADICIONADO NI EN VALOR y EN TIEMPO</v>
          </cell>
          <cell r="AN160">
            <v>0</v>
          </cell>
          <cell r="AO160">
            <v>0</v>
          </cell>
          <cell r="AP160">
            <v>0</v>
          </cell>
          <cell r="AQ160">
            <v>0</v>
          </cell>
          <cell r="AR160">
            <v>0</v>
          </cell>
          <cell r="AS160">
            <v>44587</v>
          </cell>
          <cell r="AT160">
            <v>44925</v>
          </cell>
          <cell r="AU160" t="str">
            <v>LIBERAR DIAS</v>
          </cell>
          <cell r="AV160" t="str">
            <v>2. NO</v>
          </cell>
          <cell r="AW160">
            <v>0</v>
          </cell>
          <cell r="AX160">
            <v>0</v>
          </cell>
          <cell r="AY160" t="str">
            <v>2. NO</v>
          </cell>
          <cell r="AZ160">
            <v>0</v>
          </cell>
          <cell r="BA160">
            <v>0</v>
          </cell>
          <cell r="BB160">
            <v>0</v>
          </cell>
          <cell r="BC160">
            <v>0</v>
          </cell>
          <cell r="BD160" t="str">
            <v>2022420501000158E</v>
          </cell>
          <cell r="BE160">
            <v>102292200</v>
          </cell>
          <cell r="BF160">
            <v>0</v>
          </cell>
          <cell r="BG160" t="str">
            <v>https://www.secop.gov.co/CO1BusinessLine/Tendering/BuyerWorkArea/Index?docUniqueIdentifier=CO1.BDOS.2589981</v>
          </cell>
          <cell r="BH160">
            <v>0</v>
          </cell>
          <cell r="BI160">
            <v>0</v>
          </cell>
          <cell r="BJ160" t="str">
            <v xml:space="preserve">https://community.secop.gov.co/Public/Tendering/OpportunityDetail/Index?noticeUID=CO1.NTC.2595783&amp;isFromPublicArea=True&amp;isModal=False
</v>
          </cell>
        </row>
        <row r="161">
          <cell r="A161" t="str">
            <v>NC-CPS-159-2022</v>
          </cell>
          <cell r="B161" t="str">
            <v>2 NACIONAL</v>
          </cell>
          <cell r="C161" t="str">
            <v>CD-NC-165-2022</v>
          </cell>
          <cell r="D161">
            <v>159</v>
          </cell>
          <cell r="E161" t="str">
            <v>JAIRO GARCIA RUIZ</v>
          </cell>
          <cell r="F161">
            <v>44585</v>
          </cell>
          <cell r="G161" t="str">
            <v>Prestación de servicios profesionales para el fomento y desarrollo de espacios de dialogo con las comunidades y organizaciones campesinas en las areas administradas por Parques Nacionales Naturales de Colombia.</v>
          </cell>
          <cell r="H161" t="str">
            <v>2 CONTRATACIÓN DIRECTA</v>
          </cell>
          <cell r="I161" t="str">
            <v>14 PRESTACIÓN DE SERVICIOS</v>
          </cell>
          <cell r="J161" t="str">
            <v>N/A</v>
          </cell>
          <cell r="K161">
            <v>21122</v>
          </cell>
          <cell r="L161">
            <v>20922</v>
          </cell>
          <cell r="M161" t="str">
            <v>26/01/2022</v>
          </cell>
          <cell r="N161">
            <v>0</v>
          </cell>
          <cell r="O161">
            <v>6794000</v>
          </cell>
          <cell r="P161">
            <v>74507533</v>
          </cell>
          <cell r="Q161">
            <v>0.33333332840000002</v>
          </cell>
          <cell r="R161" t="str">
            <v>1 PERSONA NATURAL</v>
          </cell>
          <cell r="S161" t="str">
            <v>3 CÉDULA DE CIUDADANÍA</v>
          </cell>
          <cell r="T161">
            <v>79379515</v>
          </cell>
          <cell r="U161" t="str">
            <v>N-A</v>
          </cell>
          <cell r="V161" t="str">
            <v>11 NO SE DILIGENCIA INFORMACIÓN PARA ESTE FORMULARIO EN ESTE PERÍODO DE REPORTE</v>
          </cell>
          <cell r="W161">
            <v>0</v>
          </cell>
          <cell r="X161" t="str">
            <v>JAIRO GARCIA RUIZ</v>
          </cell>
          <cell r="Y161" t="str">
            <v>1 PÓLIZA</v>
          </cell>
          <cell r="Z161" t="str">
            <v>12 SEGUROS DEL ESTADO</v>
          </cell>
          <cell r="AA161" t="str">
            <v>2 CUMPLIMIENTO</v>
          </cell>
          <cell r="AB161">
            <v>44589</v>
          </cell>
          <cell r="AC161" t="str">
            <v>37-46-101004134</v>
          </cell>
          <cell r="AD161" t="str">
            <v>GRUPO DE PLANEACIÓN Y MANEJO</v>
          </cell>
          <cell r="AE161" t="str">
            <v>2 SUPERVISOR</v>
          </cell>
          <cell r="AF161" t="str">
            <v>3 CÉDULA DE CIUDADANÍA</v>
          </cell>
          <cell r="AG161">
            <v>52827064</v>
          </cell>
          <cell r="AH161" t="str">
            <v>SANDRA MILENA RODRIGUEZ PEÑA</v>
          </cell>
          <cell r="AI161">
            <v>329</v>
          </cell>
          <cell r="AJ161" t="str">
            <v>3 NO PACTADOS</v>
          </cell>
          <cell r="AK161" t="str">
            <v>31/01/2022</v>
          </cell>
          <cell r="AL161">
            <v>0</v>
          </cell>
          <cell r="AM161" t="str">
            <v>4 NO SE HA ADICIONADO NI EN VALOR y EN TIEMPO</v>
          </cell>
          <cell r="AN161">
            <v>0</v>
          </cell>
          <cell r="AO161">
            <v>0</v>
          </cell>
          <cell r="AP161">
            <v>0</v>
          </cell>
          <cell r="AQ161">
            <v>0</v>
          </cell>
          <cell r="AR161">
            <v>0</v>
          </cell>
          <cell r="AS161">
            <v>44592</v>
          </cell>
          <cell r="AT161">
            <v>44923</v>
          </cell>
          <cell r="AU161" t="str">
            <v>OK</v>
          </cell>
          <cell r="AV161" t="str">
            <v>2. NO</v>
          </cell>
          <cell r="AW161">
            <v>0</v>
          </cell>
          <cell r="AX161">
            <v>0</v>
          </cell>
          <cell r="AY161" t="str">
            <v>2. NO</v>
          </cell>
          <cell r="AZ161">
            <v>0</v>
          </cell>
          <cell r="BA161">
            <v>0</v>
          </cell>
          <cell r="BB161">
            <v>0</v>
          </cell>
          <cell r="BC161">
            <v>0</v>
          </cell>
          <cell r="BD161" t="str">
            <v>2022420501000159E</v>
          </cell>
          <cell r="BE161">
            <v>74507533</v>
          </cell>
          <cell r="BF161">
            <v>0</v>
          </cell>
          <cell r="BG161" t="str">
            <v>https://www.secop.gov.co/CO1BusinessLine/Tendering/BuyerWorkArea/Index?docUniqueIdentifier=CO1.BDOS.2641468</v>
          </cell>
          <cell r="BH161">
            <v>0</v>
          </cell>
          <cell r="BI161">
            <v>0</v>
          </cell>
          <cell r="BJ161" t="str">
            <v xml:space="preserve">https://community.secop.gov.co/Public/Tendering/OpportunityDetail/Index?noticeUID=CO1.NTC.2669944&amp;isFromPublicArea=True&amp;isModal=False
</v>
          </cell>
        </row>
        <row r="162">
          <cell r="A162" t="str">
            <v>NC-CPS-160-2022</v>
          </cell>
          <cell r="B162" t="str">
            <v>2 NACIONAL</v>
          </cell>
          <cell r="C162" t="str">
            <v>CD-NC-193-2022</v>
          </cell>
          <cell r="D162">
            <v>160</v>
          </cell>
          <cell r="E162" t="str">
            <v>MATTIUS ESTEBAN SARMIENTO SANCHEZ</v>
          </cell>
          <cell r="F162">
            <v>44586</v>
          </cell>
          <cell r="G162" t="str">
            <v>Prestación de servicios jurídicos, para el impulso de solicitudes de registro de Reservas Naturales de la Sociedad Civil, en el marco del proceso de Coordinación del SINAP.</v>
          </cell>
          <cell r="H162" t="str">
            <v>2 CONTRATACIÓN DIRECTA</v>
          </cell>
          <cell r="I162" t="str">
            <v>14 PRESTACIÓN DE SERVICIOS</v>
          </cell>
          <cell r="J162" t="str">
            <v>N/A</v>
          </cell>
          <cell r="K162">
            <v>22522</v>
          </cell>
          <cell r="L162">
            <v>20122</v>
          </cell>
          <cell r="M162" t="str">
            <v>25/01/2022</v>
          </cell>
          <cell r="N162">
            <v>0</v>
          </cell>
          <cell r="O162">
            <v>3000000</v>
          </cell>
          <cell r="P162">
            <v>33000000</v>
          </cell>
          <cell r="Q162">
            <v>0</v>
          </cell>
          <cell r="R162" t="str">
            <v>1 PERSONA NATURAL</v>
          </cell>
          <cell r="S162" t="str">
            <v>3 CÉDULA DE CIUDADANÍA</v>
          </cell>
          <cell r="T162">
            <v>1018476554</v>
          </cell>
          <cell r="U162" t="str">
            <v>N-A</v>
          </cell>
          <cell r="V162" t="str">
            <v>11 NO SE DILIGENCIA INFORMACIÓN PARA ESTE FORMULARIO EN ESTE PERÍODO DE REPORTE</v>
          </cell>
          <cell r="W162">
            <v>0</v>
          </cell>
          <cell r="X162" t="str">
            <v>MATTIUS ESTEBAN SARMIENTO SANCHEZ</v>
          </cell>
          <cell r="Y162" t="str">
            <v>6 NO CONSTITUYÓ GARANTÍAS</v>
          </cell>
          <cell r="Z162">
            <v>0</v>
          </cell>
          <cell r="AA162" t="str">
            <v>N-A</v>
          </cell>
          <cell r="AB162" t="str">
            <v>N-A</v>
          </cell>
          <cell r="AC162" t="str">
            <v>N-A</v>
          </cell>
          <cell r="AD162" t="str">
            <v>GRUPO DE TRÁMITES Y EVALUACIÓN AMBIENTAL</v>
          </cell>
          <cell r="AE162" t="str">
            <v>2 SUPERVISOR</v>
          </cell>
          <cell r="AF162" t="str">
            <v>3 CÉDULA DE CIUDADANÍA</v>
          </cell>
          <cell r="AG162">
            <v>79690000</v>
          </cell>
          <cell r="AH162" t="str">
            <v>GUILLERMO ALBERTO SANTOS CEBALLOS</v>
          </cell>
          <cell r="AI162">
            <v>330</v>
          </cell>
          <cell r="AJ162" t="str">
            <v>3 NO PACTADOS</v>
          </cell>
          <cell r="AK162" t="str">
            <v>n-a</v>
          </cell>
          <cell r="AL162">
            <v>0</v>
          </cell>
          <cell r="AM162" t="str">
            <v>4 NO SE HA ADICIONADO NI EN VALOR y EN TIEMPO</v>
          </cell>
          <cell r="AN162">
            <v>0</v>
          </cell>
          <cell r="AO162">
            <v>0</v>
          </cell>
          <cell r="AP162">
            <v>0</v>
          </cell>
          <cell r="AQ162">
            <v>0</v>
          </cell>
          <cell r="AR162">
            <v>0</v>
          </cell>
          <cell r="AS162">
            <v>44586</v>
          </cell>
          <cell r="AT162">
            <v>44919</v>
          </cell>
          <cell r="AU162" t="str">
            <v>OK</v>
          </cell>
          <cell r="AV162" t="str">
            <v>2. NO</v>
          </cell>
          <cell r="AW162">
            <v>0</v>
          </cell>
          <cell r="AX162">
            <v>0</v>
          </cell>
          <cell r="AY162" t="str">
            <v>2. NO</v>
          </cell>
          <cell r="AZ162">
            <v>0</v>
          </cell>
          <cell r="BA162">
            <v>0</v>
          </cell>
          <cell r="BB162">
            <v>0</v>
          </cell>
          <cell r="BC162">
            <v>0</v>
          </cell>
          <cell r="BD162" t="str">
            <v>2022420501000160E</v>
          </cell>
          <cell r="BE162">
            <v>33000000</v>
          </cell>
          <cell r="BF162">
            <v>0</v>
          </cell>
          <cell r="BG162" t="str">
            <v>https://www.secop.gov.co/CO1BusinessLine/Tendering/BuyerWorkArea/Index?docUniqueIdentifier=CO1.BDOS.2693832</v>
          </cell>
          <cell r="BH162">
            <v>0</v>
          </cell>
          <cell r="BI162">
            <v>0</v>
          </cell>
          <cell r="BJ162" t="str">
            <v xml:space="preserve">https://community.secop.gov.co/Public/Tendering/OpportunityDetail/Index?noticeUID=CO1.NTC.2699755&amp;isFromPublicArea=True&amp;isModal=False
</v>
          </cell>
        </row>
        <row r="163">
          <cell r="A163" t="str">
            <v>NC-CPS-161-2022</v>
          </cell>
          <cell r="B163" t="str">
            <v>2 NACIONAL</v>
          </cell>
          <cell r="C163" t="str">
            <v>CD-NC-167-2022</v>
          </cell>
          <cell r="D163">
            <v>161</v>
          </cell>
          <cell r="E163" t="str">
            <v>PAMELA TATIANA ZUÑIGA UPEGUI</v>
          </cell>
          <cell r="F163">
            <v>44586</v>
          </cell>
          <cell r="G163" t="str">
            <v>Prestar servicios profesionales para liderar la consolidación y análisis de información, así como el seguimiento y evaluación del componente de Estrategias Especiales de Manejo frente a las iniciativas de desarrollo local sostenible.</v>
          </cell>
          <cell r="H163" t="str">
            <v>2 CONTRATACIÓN DIRECTA</v>
          </cell>
          <cell r="I163" t="str">
            <v>14 PRESTACIÓN DE SERVICIOS</v>
          </cell>
          <cell r="J163" t="str">
            <v>N/A</v>
          </cell>
          <cell r="K163">
            <v>21322</v>
          </cell>
          <cell r="L163">
            <v>21222</v>
          </cell>
          <cell r="M163" t="str">
            <v>26/01/2022</v>
          </cell>
          <cell r="N163">
            <v>0</v>
          </cell>
          <cell r="O163">
            <v>7574000</v>
          </cell>
          <cell r="P163">
            <v>83314000</v>
          </cell>
          <cell r="Q163">
            <v>0</v>
          </cell>
          <cell r="R163" t="str">
            <v>1 PERSONA NATURAL</v>
          </cell>
          <cell r="S163" t="str">
            <v>3 CÉDULA DE CIUDADANÍA</v>
          </cell>
          <cell r="T163">
            <v>28553267</v>
          </cell>
          <cell r="U163" t="str">
            <v>N-A</v>
          </cell>
          <cell r="V163" t="str">
            <v>11 NO SE DILIGENCIA INFORMACIÓN PARA ESTE FORMULARIO EN ESTE PERÍODO DE REPORTE</v>
          </cell>
          <cell r="W163">
            <v>0</v>
          </cell>
          <cell r="X163" t="str">
            <v>PAMELA TATIANA ZUÑIGA UPEGUI</v>
          </cell>
          <cell r="Y163" t="str">
            <v>1 PÓLIZA</v>
          </cell>
          <cell r="Z163" t="str">
            <v>12 SEGUROS DEL ESTADO</v>
          </cell>
          <cell r="AA163" t="str">
            <v>2 CUMPLIMIENTO</v>
          </cell>
          <cell r="AB163">
            <v>44588</v>
          </cell>
          <cell r="AC163" t="str">
            <v>15-46-101025806</v>
          </cell>
          <cell r="AD163" t="str">
            <v>GRUPO DE GESTION DEL CONOCIMIENTO E INNOVACIÓN</v>
          </cell>
          <cell r="AE163" t="str">
            <v>2 SUPERVISOR</v>
          </cell>
          <cell r="AF163" t="str">
            <v>3 CÉDULA DE CIUDADANÍA</v>
          </cell>
          <cell r="AG163">
            <v>51723033</v>
          </cell>
          <cell r="AH163" t="str">
            <v>LUZ MILA SOTELO DELGADILLO</v>
          </cell>
          <cell r="AI163">
            <v>330</v>
          </cell>
          <cell r="AJ163" t="str">
            <v>3 NO PACTADOS</v>
          </cell>
          <cell r="AK163" t="str">
            <v>28/01/2022</v>
          </cell>
          <cell r="AL163">
            <v>0</v>
          </cell>
          <cell r="AM163" t="str">
            <v>4 NO SE HA ADICIONADO NI EN VALOR y EN TIEMPO</v>
          </cell>
          <cell r="AN163">
            <v>0</v>
          </cell>
          <cell r="AO163">
            <v>0</v>
          </cell>
          <cell r="AP163">
            <v>0</v>
          </cell>
          <cell r="AQ163">
            <v>0</v>
          </cell>
          <cell r="AR163">
            <v>0</v>
          </cell>
          <cell r="AS163">
            <v>44923</v>
          </cell>
          <cell r="AT163">
            <v>44922</v>
          </cell>
          <cell r="AU163">
            <v>0</v>
          </cell>
          <cell r="AV163" t="str">
            <v>2. NO</v>
          </cell>
          <cell r="AW163">
            <v>0</v>
          </cell>
          <cell r="AX163">
            <v>0</v>
          </cell>
          <cell r="AY163" t="str">
            <v>2. NO</v>
          </cell>
          <cell r="AZ163">
            <v>0</v>
          </cell>
          <cell r="BA163">
            <v>0</v>
          </cell>
          <cell r="BB163">
            <v>0</v>
          </cell>
          <cell r="BC163">
            <v>0</v>
          </cell>
          <cell r="BD163" t="str">
            <v>2022420501000161E</v>
          </cell>
          <cell r="BE163">
            <v>83314000</v>
          </cell>
          <cell r="BF163">
            <v>0</v>
          </cell>
          <cell r="BG163" t="str">
            <v>https://www.secop.gov.co/CO1BusinessLine/Tendering/BuyerWorkArea/Index?docUniqueIdentifier=CO1.BDOS.2647661</v>
          </cell>
          <cell r="BH163">
            <v>0</v>
          </cell>
          <cell r="BI163">
            <v>0</v>
          </cell>
          <cell r="BJ163" t="str">
            <v>https://community.secop.gov.co/Public/Tendering/ContractNoticePhases/View?PPI=CO1.PPI.16973815&amp;isFromPublicArea=True&amp;isModal=False</v>
          </cell>
        </row>
        <row r="164">
          <cell r="A164" t="str">
            <v>NC-CPS-162-2022</v>
          </cell>
          <cell r="B164" t="str">
            <v>2 NACIONAL</v>
          </cell>
          <cell r="C164" t="str">
            <v>CD-NC-196-2022</v>
          </cell>
          <cell r="D164">
            <v>162</v>
          </cell>
          <cell r="E164" t="str">
            <v>CATALINA SANCHEZ HIDROBO</v>
          </cell>
          <cell r="F164">
            <v>44586</v>
          </cell>
          <cell r="G164" t="str">
            <v>Prestación de servicios en el área del Derecho, para apoyar el trámite de registro de Reservas Naturales de la Sociedad Civil, en el marco del proceso de Coordinación del SINAP.</v>
          </cell>
          <cell r="H164" t="str">
            <v>2 CONTRATACIÓN DIRECTA</v>
          </cell>
          <cell r="I164" t="str">
            <v>14 PRESTACIÓN DE SERVICIOS</v>
          </cell>
          <cell r="J164" t="str">
            <v>N/A</v>
          </cell>
          <cell r="K164">
            <v>22822</v>
          </cell>
          <cell r="L164">
            <v>21722</v>
          </cell>
          <cell r="M164" t="str">
            <v>26/01/2022</v>
          </cell>
          <cell r="N164">
            <v>0</v>
          </cell>
          <cell r="O164">
            <v>3000000</v>
          </cell>
          <cell r="P164">
            <v>33000000</v>
          </cell>
          <cell r="Q164">
            <v>0</v>
          </cell>
          <cell r="R164" t="str">
            <v>1 PERSONA NATURAL</v>
          </cell>
          <cell r="S164" t="str">
            <v>3 CÉDULA DE CIUDADANÍA</v>
          </cell>
          <cell r="T164">
            <v>52835632</v>
          </cell>
          <cell r="U164" t="str">
            <v>N-A</v>
          </cell>
          <cell r="V164" t="str">
            <v>11 NO SE DILIGENCIA INFORMACIÓN PARA ESTE FORMULARIO EN ESTE PERÍODO DE REPORTE</v>
          </cell>
          <cell r="W164">
            <v>0</v>
          </cell>
          <cell r="X164" t="str">
            <v>CATALINA SANCHEZ HIDROBO</v>
          </cell>
          <cell r="Y164" t="str">
            <v>6 NO CONSTITUYÓ GARANTÍAS</v>
          </cell>
          <cell r="Z164">
            <v>0</v>
          </cell>
          <cell r="AA164" t="str">
            <v>N-A</v>
          </cell>
          <cell r="AB164" t="str">
            <v>N-A</v>
          </cell>
          <cell r="AC164" t="str">
            <v>N-A</v>
          </cell>
          <cell r="AD164" t="str">
            <v>GRUPO DE TRÁMITES Y EVALUACIÓN AMBIENTAL</v>
          </cell>
          <cell r="AE164" t="str">
            <v>2 SUPERVISOR</v>
          </cell>
          <cell r="AF164" t="str">
            <v>3 CÉDULA DE CIUDADANÍA</v>
          </cell>
          <cell r="AG164">
            <v>79690000</v>
          </cell>
          <cell r="AH164" t="str">
            <v>GUILLERMO ALBERTO SANTOS CEBALLOS</v>
          </cell>
          <cell r="AI164">
            <v>330</v>
          </cell>
          <cell r="AJ164" t="str">
            <v>3 NO PACTADOS</v>
          </cell>
          <cell r="AK164" t="str">
            <v>n-a</v>
          </cell>
          <cell r="AL164">
            <v>0</v>
          </cell>
          <cell r="AM164" t="str">
            <v>4 NO SE HA ADICIONADO NI EN VALOR y EN TIEMPO</v>
          </cell>
          <cell r="AN164">
            <v>0</v>
          </cell>
          <cell r="AO164">
            <v>0</v>
          </cell>
          <cell r="AP164">
            <v>0</v>
          </cell>
          <cell r="AQ164">
            <v>0</v>
          </cell>
          <cell r="AR164">
            <v>0</v>
          </cell>
          <cell r="AS164">
            <v>44921</v>
          </cell>
          <cell r="AT164">
            <v>44920</v>
          </cell>
          <cell r="AU164">
            <v>0</v>
          </cell>
          <cell r="AV164" t="str">
            <v>2. NO</v>
          </cell>
          <cell r="AW164">
            <v>0</v>
          </cell>
          <cell r="AX164">
            <v>0</v>
          </cell>
          <cell r="AY164" t="str">
            <v>2. NO</v>
          </cell>
          <cell r="AZ164">
            <v>0</v>
          </cell>
          <cell r="BA164">
            <v>0</v>
          </cell>
          <cell r="BB164">
            <v>0</v>
          </cell>
          <cell r="BC164">
            <v>0</v>
          </cell>
          <cell r="BD164" t="str">
            <v>2022420501000162E</v>
          </cell>
          <cell r="BE164">
            <v>33000000</v>
          </cell>
          <cell r="BF164">
            <v>0</v>
          </cell>
          <cell r="BG164" t="str">
            <v>https://www.secop.gov.co/CO1BusinessLine/Tendering/BuyerWorkArea/Index?docUniqueIdentifier=CO1.BDOS.2694161</v>
          </cell>
          <cell r="BH164">
            <v>0</v>
          </cell>
          <cell r="BI164">
            <v>0</v>
          </cell>
          <cell r="BJ164" t="str">
            <v xml:space="preserve">https://community.secop.gov.co/Public/Tendering/OpportunityDetail/Index?noticeUID=CO1.NTC.2703020&amp;isFromPublicArea=True&amp;isModal=False
</v>
          </cell>
        </row>
        <row r="165">
          <cell r="A165" t="str">
            <v>NC-CPS-163-2022</v>
          </cell>
          <cell r="B165" t="str">
            <v>2 NACIONAL</v>
          </cell>
          <cell r="C165" t="str">
            <v>CD-NC-145-2022</v>
          </cell>
          <cell r="D165">
            <v>163</v>
          </cell>
          <cell r="E165" t="str">
            <v>CARMEN CONSTANZA ATUESTA CEPEDA</v>
          </cell>
          <cell r="F165">
            <v>44587</v>
          </cell>
          <cell r="G165" t="str">
            <v>Prestación de servicios para asesorar a Parques Nacionales Naturales de Colombia en la implementación de la política pública CONPES 4050 para la consolidación del SINAP y la aplicación de la ruta contemplada en la resolución 1125 de 2015 para los procesos de declaratoria nuevas áreas protegidas y ampliaciones.</v>
          </cell>
          <cell r="H165" t="str">
            <v>2 CONTRATACIÓN DIRECTA</v>
          </cell>
          <cell r="I165" t="str">
            <v>14 PRESTACIÓN DE SERVICIOS</v>
          </cell>
          <cell r="J165" t="str">
            <v>N/A</v>
          </cell>
          <cell r="K165">
            <v>17622</v>
          </cell>
          <cell r="L165">
            <v>21522</v>
          </cell>
          <cell r="M165" t="str">
            <v>26/01/2022</v>
          </cell>
          <cell r="N165">
            <v>0</v>
          </cell>
          <cell r="O165">
            <v>12305000</v>
          </cell>
          <cell r="P165">
            <v>135355000</v>
          </cell>
          <cell r="Q165">
            <v>0</v>
          </cell>
          <cell r="R165" t="str">
            <v>1 PERSONA NATURAL</v>
          </cell>
          <cell r="S165" t="str">
            <v>3 CÉDULA DE CIUDADANÍA</v>
          </cell>
          <cell r="T165">
            <v>37547431</v>
          </cell>
          <cell r="U165" t="str">
            <v>N-A</v>
          </cell>
          <cell r="V165" t="str">
            <v>11 NO SE DILIGENCIA INFORMACIÓN PARA ESTE FORMULARIO EN ESTE PERÍODO DE REPORTE</v>
          </cell>
          <cell r="W165">
            <v>0</v>
          </cell>
          <cell r="X165" t="str">
            <v>CARMEN CONSTANZA ATUESTA CEPEDA</v>
          </cell>
          <cell r="Y165" t="str">
            <v>1 PÓLIZA</v>
          </cell>
          <cell r="Z165" t="str">
            <v>12 SEGUROS DEL ESTADO</v>
          </cell>
          <cell r="AA165" t="str">
            <v>2 CUMPLIMIENTO</v>
          </cell>
          <cell r="AB165">
            <v>44589</v>
          </cell>
          <cell r="AC165" t="str">
            <v>14-44-101147195</v>
          </cell>
          <cell r="AD165" t="str">
            <v>GRUPO DE GESTIÓN E INTEGRACIÓN DEL SINAP</v>
          </cell>
          <cell r="AE165" t="str">
            <v>2 SUPERVISOR</v>
          </cell>
          <cell r="AF165" t="str">
            <v>3 CÉDULA DE CIUDADANÍA</v>
          </cell>
          <cell r="AG165">
            <v>5947992</v>
          </cell>
          <cell r="AH165" t="str">
            <v>LUIS ALBERTO CRUZ COLORADO</v>
          </cell>
          <cell r="AI165">
            <v>330</v>
          </cell>
          <cell r="AJ165" t="str">
            <v>3 NO PACTADOS</v>
          </cell>
          <cell r="AK165">
            <v>44592</v>
          </cell>
          <cell r="AL165">
            <v>0</v>
          </cell>
          <cell r="AM165" t="str">
            <v>4 NO SE HA ADICIONADO NI EN VALOR y EN TIEMPO</v>
          </cell>
          <cell r="AN165">
            <v>0</v>
          </cell>
          <cell r="AO165">
            <v>0</v>
          </cell>
          <cell r="AP165">
            <v>0</v>
          </cell>
          <cell r="AQ165">
            <v>0</v>
          </cell>
          <cell r="AR165">
            <v>0</v>
          </cell>
          <cell r="AS165">
            <v>44593</v>
          </cell>
          <cell r="AT165">
            <v>44925</v>
          </cell>
          <cell r="AU165">
            <v>0</v>
          </cell>
          <cell r="AV165" t="str">
            <v>2. NO</v>
          </cell>
          <cell r="AW165">
            <v>0</v>
          </cell>
          <cell r="AX165">
            <v>0</v>
          </cell>
          <cell r="AY165" t="str">
            <v>2. NO</v>
          </cell>
          <cell r="AZ165">
            <v>0</v>
          </cell>
          <cell r="BA165">
            <v>0</v>
          </cell>
          <cell r="BB165">
            <v>0</v>
          </cell>
          <cell r="BC165">
            <v>0</v>
          </cell>
          <cell r="BD165" t="str">
            <v>2022420501000163E</v>
          </cell>
          <cell r="BE165">
            <v>135355000</v>
          </cell>
          <cell r="BF165">
            <v>0</v>
          </cell>
          <cell r="BG165" t="str">
            <v>https://www.secop.gov.co/CO1BusinessLine/Tendering/BuyerWorkArea/Index?docUniqueIdentifier=CO1.BDOS.2650703</v>
          </cell>
          <cell r="BH165">
            <v>0</v>
          </cell>
          <cell r="BI165">
            <v>0</v>
          </cell>
          <cell r="BJ165" t="str">
            <v xml:space="preserve">https://community.secop.gov.co/Public/Tendering/OpportunityDetail/Index?noticeUID=CO1.NTC.2662601&amp;isFromPublicArea=True&amp;isModal=False
</v>
          </cell>
        </row>
        <row r="166">
          <cell r="A166" t="str">
            <v>NC-CPS-164-2022</v>
          </cell>
          <cell r="B166" t="str">
            <v>2 NACIONAL</v>
          </cell>
          <cell r="C166" t="str">
            <v>CD-NC-188-2022</v>
          </cell>
          <cell r="D166">
            <v>164</v>
          </cell>
          <cell r="E166" t="str">
            <v>ADRIANA ESTHER PEDRAZA MARTINEZ</v>
          </cell>
          <cell r="F166">
            <v>44586</v>
          </cell>
          <cell r="G166" t="str">
            <v>Prestar servicios técnicos para generación y análisis de cartografía, en el marco del registro de reservas naturales de la sociedad civil, de conformidad con el proceso de coordinación del SINAP</v>
          </cell>
          <cell r="H166" t="str">
            <v>2 CONTRATACIÓN DIRECTA</v>
          </cell>
          <cell r="I166" t="str">
            <v>14 PRESTACIÓN DE SERVICIOS</v>
          </cell>
          <cell r="J166" t="str">
            <v>N/A</v>
          </cell>
          <cell r="K166">
            <v>23822</v>
          </cell>
          <cell r="L166">
            <v>21622</v>
          </cell>
          <cell r="M166" t="str">
            <v>26/01/2022</v>
          </cell>
          <cell r="N166">
            <v>0</v>
          </cell>
          <cell r="O166">
            <v>2812000</v>
          </cell>
          <cell r="P166">
            <v>30932000</v>
          </cell>
          <cell r="Q166">
            <v>0</v>
          </cell>
          <cell r="R166" t="str">
            <v>1 PERSONA NATURAL</v>
          </cell>
          <cell r="S166" t="str">
            <v>3 CÉDULA DE CIUDADANÍA</v>
          </cell>
          <cell r="T166">
            <v>1069715926</v>
          </cell>
          <cell r="U166" t="str">
            <v>N-A</v>
          </cell>
          <cell r="V166" t="str">
            <v>11 NO SE DILIGENCIA INFORMACIÓN PARA ESTE FORMULARIO EN ESTE PERÍODO DE REPORTE</v>
          </cell>
          <cell r="W166">
            <v>0</v>
          </cell>
          <cell r="X166" t="str">
            <v>ADRIANA ESTHER PEDRAZA MARTINEZ</v>
          </cell>
          <cell r="Y166" t="str">
            <v>6 NO CONSTITUYÓ GARANTÍAS</v>
          </cell>
          <cell r="Z166">
            <v>0</v>
          </cell>
          <cell r="AA166" t="str">
            <v>N-A</v>
          </cell>
          <cell r="AB166" t="str">
            <v>N-A</v>
          </cell>
          <cell r="AC166" t="str">
            <v>N-A</v>
          </cell>
          <cell r="AD166" t="str">
            <v>GRUPO DE TRÁMITES Y EVALUACIÓN AMBIENTAL</v>
          </cell>
          <cell r="AE166" t="str">
            <v>2 SUPERVISOR</v>
          </cell>
          <cell r="AF166" t="str">
            <v>3 CÉDULA DE CIUDADANÍA</v>
          </cell>
          <cell r="AG166">
            <v>79690000</v>
          </cell>
          <cell r="AH166" t="str">
            <v>GUILLERMO ALBERTO SANTOS CEBALLOS</v>
          </cell>
          <cell r="AI166">
            <v>330</v>
          </cell>
          <cell r="AJ166" t="str">
            <v>3 NO PACTADOS</v>
          </cell>
          <cell r="AK166" t="str">
            <v>n-a</v>
          </cell>
          <cell r="AL166">
            <v>0</v>
          </cell>
          <cell r="AM166" t="str">
            <v>4 NO SE HA ADICIONADO NI EN VALOR y EN TIEMPO</v>
          </cell>
          <cell r="AN166">
            <v>0</v>
          </cell>
          <cell r="AO166">
            <v>0</v>
          </cell>
          <cell r="AP166">
            <v>0</v>
          </cell>
          <cell r="AQ166">
            <v>0</v>
          </cell>
          <cell r="AR166">
            <v>0</v>
          </cell>
          <cell r="AS166">
            <v>44587</v>
          </cell>
          <cell r="AT166">
            <v>44919</v>
          </cell>
          <cell r="AU166" t="str">
            <v>FALTA 1</v>
          </cell>
          <cell r="AV166" t="str">
            <v>2. NO</v>
          </cell>
          <cell r="AW166">
            <v>0</v>
          </cell>
          <cell r="AX166">
            <v>0</v>
          </cell>
          <cell r="AY166" t="str">
            <v>2. NO</v>
          </cell>
          <cell r="AZ166">
            <v>0</v>
          </cell>
          <cell r="BA166">
            <v>0</v>
          </cell>
          <cell r="BB166">
            <v>0</v>
          </cell>
          <cell r="BC166">
            <v>0</v>
          </cell>
          <cell r="BD166" t="str">
            <v>2022420501000164E</v>
          </cell>
          <cell r="BE166">
            <v>30932000</v>
          </cell>
          <cell r="BF166">
            <v>0</v>
          </cell>
          <cell r="BG166" t="str">
            <v>https://www.secop.gov.co/CO1BusinessLine/Tendering/BuyerWorkArea/Index?docUniqueIdentifier=CO1.BDOS.2669967</v>
          </cell>
          <cell r="BH166">
            <v>0</v>
          </cell>
          <cell r="BI166" t="str">
            <v xml:space="preserve"> </v>
          </cell>
          <cell r="BJ166" t="str">
            <v>https://community.secop.gov.co/Public/Tendering/OpportunityDetail/Index?noticeUID=CO1.NTC.2699875&amp;isFromPublicArea=True&amp;isModal=False</v>
          </cell>
        </row>
        <row r="167">
          <cell r="A167" t="str">
            <v>NC-CPS-165-2022</v>
          </cell>
          <cell r="B167" t="str">
            <v>2 NACIONAL</v>
          </cell>
          <cell r="C167" t="str">
            <v>CD-NC-194-2022</v>
          </cell>
          <cell r="D167">
            <v>165</v>
          </cell>
          <cell r="E167" t="str">
            <v>MARLEY ROJAS GUTIERREZ</v>
          </cell>
          <cell r="F167">
            <v>44586</v>
          </cell>
          <cell r="G167" t="str">
            <v xml:space="preserve"> Prestación de servicios profesionales en ingeniería civil, para el análisis, evaluación y seguimiento de proyectos, obras o actividades de infraestructura, que se pretenda ejecutar en las áreas administradas por Parques Nacionales Naturales, en el marco del Proceso de Autoridad Ambiental.</v>
          </cell>
          <cell r="H167" t="str">
            <v>2 CONTRATACIÓN DIRECTA</v>
          </cell>
          <cell r="I167" t="str">
            <v>14 PRESTACIÓN DE SERVICIOS</v>
          </cell>
          <cell r="J167" t="str">
            <v>N/A</v>
          </cell>
          <cell r="K167">
            <v>22422</v>
          </cell>
          <cell r="L167">
            <v>21922</v>
          </cell>
          <cell r="M167" t="str">
            <v>26/01/2022</v>
          </cell>
          <cell r="N167">
            <v>0</v>
          </cell>
          <cell r="O167">
            <v>6304000</v>
          </cell>
          <cell r="P167">
            <v>69133867</v>
          </cell>
          <cell r="Q167">
            <v>-0.33333332840000002</v>
          </cell>
          <cell r="R167" t="str">
            <v>1 PERSONA NATURAL</v>
          </cell>
          <cell r="S167" t="str">
            <v>3 CÉDULA DE CIUDADANÍA</v>
          </cell>
          <cell r="T167">
            <v>28541768</v>
          </cell>
          <cell r="U167" t="str">
            <v>N-A</v>
          </cell>
          <cell r="V167" t="str">
            <v>11 NO SE DILIGENCIA INFORMACIÓN PARA ESTE FORMULARIO EN ESTE PERÍODO DE REPORTE</v>
          </cell>
          <cell r="W167">
            <v>0</v>
          </cell>
          <cell r="X167" t="str">
            <v>MARLEY ROJAS GUTIERREZ</v>
          </cell>
          <cell r="Y167" t="str">
            <v>1 PÓLIZA</v>
          </cell>
          <cell r="Z167" t="str">
            <v>12 SEGUROS DEL ESTADO</v>
          </cell>
          <cell r="AA167" t="str">
            <v>2 CUMPLIMIENTO</v>
          </cell>
          <cell r="AB167">
            <v>44587</v>
          </cell>
          <cell r="AC167" t="str">
            <v>37-46-101114007</v>
          </cell>
          <cell r="AD167" t="str">
            <v>GRUPO DE TRÁMITES Y EVALUACIÓN AMBIENTAL</v>
          </cell>
          <cell r="AE167" t="str">
            <v>2 SUPERVISOR</v>
          </cell>
          <cell r="AF167" t="str">
            <v>3 CÉDULA DE CIUDADANÍA</v>
          </cell>
          <cell r="AG167">
            <v>79690000</v>
          </cell>
          <cell r="AH167" t="str">
            <v>GUILLERMO ALBERTO SANTOS CEBALLOS</v>
          </cell>
          <cell r="AI167">
            <v>329</v>
          </cell>
          <cell r="AJ167" t="str">
            <v>3 NO PACTADOS</v>
          </cell>
          <cell r="AK167" t="str">
            <v>26/01/2022</v>
          </cell>
          <cell r="AL167">
            <v>0</v>
          </cell>
          <cell r="AM167" t="str">
            <v>4 NO SE HA ADICIONADO NI EN VALOR y EN TIEMPO</v>
          </cell>
          <cell r="AN167">
            <v>0</v>
          </cell>
          <cell r="AO167">
            <v>0</v>
          </cell>
          <cell r="AP167">
            <v>0</v>
          </cell>
          <cell r="AQ167">
            <v>0</v>
          </cell>
          <cell r="AR167">
            <v>0</v>
          </cell>
          <cell r="AS167">
            <v>44587</v>
          </cell>
          <cell r="AT167">
            <v>44919</v>
          </cell>
          <cell r="AU167" t="str">
            <v>OK</v>
          </cell>
          <cell r="AV167" t="str">
            <v>2. NO</v>
          </cell>
          <cell r="AW167">
            <v>0</v>
          </cell>
          <cell r="AX167">
            <v>0</v>
          </cell>
          <cell r="AY167" t="str">
            <v>2. NO</v>
          </cell>
          <cell r="AZ167">
            <v>0</v>
          </cell>
          <cell r="BA167">
            <v>0</v>
          </cell>
          <cell r="BB167">
            <v>0</v>
          </cell>
          <cell r="BC167">
            <v>0</v>
          </cell>
          <cell r="BD167" t="str">
            <v>2022420501000165E</v>
          </cell>
          <cell r="BE167">
            <v>69133867</v>
          </cell>
          <cell r="BF167">
            <v>0</v>
          </cell>
          <cell r="BG167" t="str">
            <v>https://www.secop.gov.co/CO1BusinessLine/Tendering/BuyerWorkArea/Index?docUniqueIdentifier=CO1.BDOS.2678067</v>
          </cell>
          <cell r="BH167">
            <v>0</v>
          </cell>
          <cell r="BI167">
            <v>0</v>
          </cell>
          <cell r="BJ167" t="str">
            <v xml:space="preserve">https://community.secop.gov.co/Public/Tendering/OpportunityDetail/Index?noticeUID=CO1.NTC.2700172&amp;isFromPublicArea=True&amp;isModal=False
</v>
          </cell>
        </row>
        <row r="168">
          <cell r="A168" t="str">
            <v>NC-CPS-166-2022</v>
          </cell>
          <cell r="B168" t="str">
            <v>2 NACIONAL</v>
          </cell>
          <cell r="C168" t="str">
            <v>CD-NC-197-2022</v>
          </cell>
          <cell r="D168">
            <v>166</v>
          </cell>
          <cell r="E168" t="str">
            <v>HERNAN CASTILLO PEREZ</v>
          </cell>
          <cell r="F168">
            <v>44586</v>
          </cell>
          <cell r="G168" t="str">
            <v>Prestar servicios profesionales como administrador de la plataforma de información de acuerdos de Uso, Ocupación y Tenencia e INA de estrategias especiales de manejo</v>
          </cell>
          <cell r="H168" t="str">
            <v>2 CONTRATACIÓN DIRECTA</v>
          </cell>
          <cell r="I168" t="str">
            <v>14 PRESTACIÓN DE SERVICIOS</v>
          </cell>
          <cell r="J168" t="str">
            <v>N/A</v>
          </cell>
          <cell r="K168">
            <v>24522</v>
          </cell>
          <cell r="L168">
            <v>22122</v>
          </cell>
          <cell r="M168" t="str">
            <v>26/01/2022</v>
          </cell>
          <cell r="N168">
            <v>0</v>
          </cell>
          <cell r="O168">
            <v>4680000</v>
          </cell>
          <cell r="P168">
            <v>50076000</v>
          </cell>
          <cell r="Q168">
            <v>0</v>
          </cell>
          <cell r="R168" t="str">
            <v>1 PERSONA NATURAL</v>
          </cell>
          <cell r="S168" t="str">
            <v>3 CÉDULA DE CIUDADANÍA</v>
          </cell>
          <cell r="T168">
            <v>80173880</v>
          </cell>
          <cell r="U168" t="str">
            <v>N-A</v>
          </cell>
          <cell r="V168" t="str">
            <v>11 NO SE DILIGENCIA INFORMACIÓN PARA ESTE FORMULARIO EN ESTE PERÍODO DE REPORTE</v>
          </cell>
          <cell r="W168">
            <v>0</v>
          </cell>
          <cell r="X168" t="str">
            <v>HERNAN CASTILLO PEREZ</v>
          </cell>
          <cell r="Y168" t="str">
            <v>1 PÓLIZA</v>
          </cell>
          <cell r="Z168" t="str">
            <v>12 SEGUROS DEL ESTADO</v>
          </cell>
          <cell r="AA168" t="str">
            <v>2 CUMPLIMIENTO</v>
          </cell>
          <cell r="AB168">
            <v>44587</v>
          </cell>
          <cell r="AC168" t="str">
            <v>96-46-101009793</v>
          </cell>
          <cell r="AD168" t="str">
            <v>GRUPO DE PLANEACIÓN Y MANEJO</v>
          </cell>
          <cell r="AE168" t="str">
            <v>2 SUPERVISOR</v>
          </cell>
          <cell r="AF168" t="str">
            <v>3 CÉDULA DE CIUDADANÍA</v>
          </cell>
          <cell r="AG168">
            <v>52051027</v>
          </cell>
          <cell r="AH168" t="str">
            <v>ROSA ANGELICA LADINO PARRA</v>
          </cell>
          <cell r="AI168">
            <v>321</v>
          </cell>
          <cell r="AJ168" t="str">
            <v>3 NO PACTADOS</v>
          </cell>
          <cell r="AK168" t="str">
            <v>28/01/2022</v>
          </cell>
          <cell r="AL168">
            <v>0</v>
          </cell>
          <cell r="AM168" t="str">
            <v>4 NO SE HA ADICIONADO NI EN VALOR y EN TIEMPO</v>
          </cell>
          <cell r="AN168">
            <v>0</v>
          </cell>
          <cell r="AO168">
            <v>0</v>
          </cell>
          <cell r="AP168">
            <v>0</v>
          </cell>
          <cell r="AQ168">
            <v>0</v>
          </cell>
          <cell r="AR168">
            <v>0</v>
          </cell>
          <cell r="AS168">
            <v>44589</v>
          </cell>
          <cell r="AT168">
            <v>44913</v>
          </cell>
          <cell r="AU168" t="str">
            <v>OK</v>
          </cell>
          <cell r="AV168" t="str">
            <v>2. NO</v>
          </cell>
          <cell r="AW168">
            <v>0</v>
          </cell>
          <cell r="AX168">
            <v>0</v>
          </cell>
          <cell r="AY168" t="str">
            <v>2. NO</v>
          </cell>
          <cell r="AZ168">
            <v>0</v>
          </cell>
          <cell r="BA168">
            <v>0</v>
          </cell>
          <cell r="BB168">
            <v>0</v>
          </cell>
          <cell r="BC168">
            <v>0</v>
          </cell>
          <cell r="BD168" t="str">
            <v>2022420501000166E</v>
          </cell>
          <cell r="BE168">
            <v>50076000</v>
          </cell>
          <cell r="BF168">
            <v>0</v>
          </cell>
          <cell r="BG168" t="str">
            <v>https://www.secop.gov.co/CO1BusinessLine/Tendering/BuyerWorkArea/Index?docUniqueIdentifier=CO1.BDOS.2671427</v>
          </cell>
          <cell r="BH168">
            <v>0</v>
          </cell>
          <cell r="BI168">
            <v>0</v>
          </cell>
          <cell r="BJ168" t="str">
            <v xml:space="preserve">https://community.secop.gov.co/Public/Tendering/OpportunityDetail/Index?noticeUID=CO1.NTC.2675963&amp;isFromPublicArea=True&amp;isModal=False
</v>
          </cell>
        </row>
        <row r="169">
          <cell r="A169" t="str">
            <v>NC-CPS-167-2022</v>
          </cell>
          <cell r="B169" t="str">
            <v>2 NACIONAL</v>
          </cell>
          <cell r="C169" t="str">
            <v>CD-NC-176-2022</v>
          </cell>
          <cell r="D169">
            <v>167</v>
          </cell>
          <cell r="E169" t="str">
            <v>SERGIO ASDRUBAL MEJIA ARIAS</v>
          </cell>
          <cell r="F169">
            <v>44586</v>
          </cell>
          <cell r="G169" t="str">
            <v>Prestar los servicios profesionales requeridos por la Oficina Asesora de Planeación de Parques Nacionales Naturales de Colombia, para apoyar el desarrollo de los subsistemas asignados, en el marco del sistema de gestión integrado de acuerdo a las directrices y requisitos establecidos en el Modelo Integrado de Planeación y Gestión y en articulación a las Normas Técnicas Colombianas NTC en su versión vigente.</v>
          </cell>
          <cell r="H169" t="str">
            <v>2 CONTRATACIÓN DIRECTA</v>
          </cell>
          <cell r="I169" t="str">
            <v>14 PRESTACIÓN DE SERVICIOS</v>
          </cell>
          <cell r="J169" t="str">
            <v>N/A</v>
          </cell>
          <cell r="K169">
            <v>24522</v>
          </cell>
          <cell r="L169">
            <v>21822</v>
          </cell>
          <cell r="M169" t="str">
            <v>26/01/2022</v>
          </cell>
          <cell r="N169">
            <v>0</v>
          </cell>
          <cell r="O169">
            <v>6304000</v>
          </cell>
          <cell r="P169">
            <v>70814933</v>
          </cell>
          <cell r="Q169">
            <v>0.33333334329999997</v>
          </cell>
          <cell r="R169" t="str">
            <v>1 PERSONA NATURAL</v>
          </cell>
          <cell r="S169" t="str">
            <v>3 CÉDULA DE CIUDADANÍA</v>
          </cell>
          <cell r="T169">
            <v>1090388711</v>
          </cell>
          <cell r="U169" t="str">
            <v>N-A</v>
          </cell>
          <cell r="V169" t="str">
            <v>11 NO SE DILIGENCIA INFORMACIÓN PARA ESTE FORMULARIO EN ESTE PERÍODO DE REPORTE</v>
          </cell>
          <cell r="W169">
            <v>0</v>
          </cell>
          <cell r="X169" t="str">
            <v>SERGIO ASDRUBAL MEJIA ARIAS</v>
          </cell>
          <cell r="Y169" t="str">
            <v>1 PÓLIZA</v>
          </cell>
          <cell r="Z169" t="str">
            <v>14 ASEGURADORA SOLIDARIA</v>
          </cell>
          <cell r="AA169" t="str">
            <v>2 CUMPLIMIENTO</v>
          </cell>
          <cell r="AB169">
            <v>44587</v>
          </cell>
          <cell r="AC169" t="str">
            <v>390-47-994000069639</v>
          </cell>
          <cell r="AD169" t="str">
            <v>OFICINA ASESORA PLANEACIÓN</v>
          </cell>
          <cell r="AE169" t="str">
            <v>2 SUPERVISOR</v>
          </cell>
          <cell r="AF169" t="str">
            <v>3 CÉDULA DE CIUDADANÍA</v>
          </cell>
          <cell r="AG169">
            <v>52821677</v>
          </cell>
          <cell r="AH169" t="str">
            <v>ANDREA DEL PILAR MORENO HERNANDEZ</v>
          </cell>
          <cell r="AI169">
            <v>337</v>
          </cell>
          <cell r="AJ169" t="str">
            <v>3 NO PACTADOS</v>
          </cell>
          <cell r="AK169" t="str">
            <v>27/01/2022</v>
          </cell>
          <cell r="AL169">
            <v>0</v>
          </cell>
          <cell r="AM169" t="str">
            <v>4 NO SE HA ADICIONADO NI EN VALOR y EN TIEMPO</v>
          </cell>
          <cell r="AN169">
            <v>0</v>
          </cell>
          <cell r="AO169">
            <v>0</v>
          </cell>
          <cell r="AP169">
            <v>0</v>
          </cell>
          <cell r="AQ169">
            <v>0</v>
          </cell>
          <cell r="AR169">
            <v>0</v>
          </cell>
          <cell r="AS169">
            <v>44588</v>
          </cell>
          <cell r="AT169">
            <v>44925</v>
          </cell>
          <cell r="AU169">
            <v>0</v>
          </cell>
          <cell r="AV169" t="str">
            <v>2. NO</v>
          </cell>
          <cell r="AW169">
            <v>0</v>
          </cell>
          <cell r="AX169">
            <v>0</v>
          </cell>
          <cell r="AY169" t="str">
            <v>1. SI</v>
          </cell>
          <cell r="AZ169">
            <v>1</v>
          </cell>
          <cell r="BA169" t="str">
            <v xml:space="preserve">CONDICIONES ADICIONALES: Modificar la cláusula primera OBLIGACIONES DEL CONTRATISTA </v>
          </cell>
          <cell r="BB169">
            <v>44645</v>
          </cell>
          <cell r="BC169">
            <v>0</v>
          </cell>
          <cell r="BD169" t="str">
            <v>2022420501000167E</v>
          </cell>
          <cell r="BE169">
            <v>70814933</v>
          </cell>
          <cell r="BF169">
            <v>0</v>
          </cell>
          <cell r="BG169" t="str">
            <v>https://www.secop.gov.co/CO1BusinessLine/Tendering/BuyerWorkArea/Index?docUniqueIdentifier=CO1.BDOS.2652776</v>
          </cell>
          <cell r="BH169">
            <v>0</v>
          </cell>
          <cell r="BI169">
            <v>0</v>
          </cell>
          <cell r="BJ169" t="str">
            <v xml:space="preserve">https://community.secop.gov.co/Public/Tendering/OpportunityDetail/Index?noticeUID=CO1.NTC.2669864&amp;isFromPublicArea=True&amp;isModal=False
</v>
          </cell>
        </row>
        <row r="170">
          <cell r="A170" t="str">
            <v>NC-CPS-168-2022</v>
          </cell>
          <cell r="B170" t="str">
            <v>2 NACIONAL</v>
          </cell>
          <cell r="C170" t="str">
            <v>CD-NC-175-2022</v>
          </cell>
          <cell r="D170">
            <v>168</v>
          </cell>
          <cell r="E170" t="str">
            <v>JENNY PAULINE CUETO GOMEZ</v>
          </cell>
          <cell r="F170">
            <v>44586</v>
          </cell>
          <cell r="G170" t="str">
            <v>Prestación de servicios profesionales para orientar técnicamente la generación de acuerdos con comunidades campesinas y el relacionamiento con los actores que inciden en el manejo de las áreas protegidas.</v>
          </cell>
          <cell r="H170" t="str">
            <v>2 CONTRATACIÓN DIRECTA</v>
          </cell>
          <cell r="I170" t="str">
            <v>14 PRESTACIÓN DE SERVICIOS</v>
          </cell>
          <cell r="J170" t="str">
            <v>N/A</v>
          </cell>
          <cell r="K170">
            <v>21822</v>
          </cell>
          <cell r="L170">
            <v>21922</v>
          </cell>
          <cell r="M170" t="str">
            <v>26/01/2022</v>
          </cell>
          <cell r="N170">
            <v>0</v>
          </cell>
          <cell r="O170">
            <v>7574000</v>
          </cell>
          <cell r="P170">
            <v>83061533</v>
          </cell>
          <cell r="Q170">
            <v>0.33333332840000002</v>
          </cell>
          <cell r="R170" t="str">
            <v>1 PERSONA NATURAL</v>
          </cell>
          <cell r="S170" t="str">
            <v>3 CÉDULA DE CIUDADANÍA</v>
          </cell>
          <cell r="T170">
            <v>52778379</v>
          </cell>
          <cell r="U170" t="str">
            <v>N-A</v>
          </cell>
          <cell r="V170" t="str">
            <v>11 NO SE DILIGENCIA INFORMACIÓN PARA ESTE FORMULARIO EN ESTE PERÍODO DE REPORTE</v>
          </cell>
          <cell r="W170">
            <v>0</v>
          </cell>
          <cell r="X170" t="str">
            <v>JENNY PAULINE CUETO GOMEZ</v>
          </cell>
          <cell r="Y170" t="str">
            <v>1 PÓLIZA</v>
          </cell>
          <cell r="Z170" t="str">
            <v>12 SEGUROS DEL ESTADO</v>
          </cell>
          <cell r="AA170" t="str">
            <v>2 CUMPLIMIENTO</v>
          </cell>
          <cell r="AB170">
            <v>44587</v>
          </cell>
          <cell r="AC170" t="str">
            <v>37-46-101004030</v>
          </cell>
          <cell r="AD170" t="str">
            <v>GRUPO DE PLANEACIÓN Y MANEJO</v>
          </cell>
          <cell r="AE170" t="str">
            <v>2 SUPERVISOR</v>
          </cell>
          <cell r="AF170" t="str">
            <v>3 CÉDULA DE CIUDADANÍA</v>
          </cell>
          <cell r="AG170">
            <v>52827064</v>
          </cell>
          <cell r="AH170" t="str">
            <v>SANDRA MILENA RODRIGUEZ PEÑA</v>
          </cell>
          <cell r="AI170">
            <v>329</v>
          </cell>
          <cell r="AJ170" t="str">
            <v>3 NO PACTADOS</v>
          </cell>
          <cell r="AK170" t="str">
            <v>28/01/2022</v>
          </cell>
          <cell r="AL170">
            <v>0</v>
          </cell>
          <cell r="AM170" t="str">
            <v>4 NO SE HA ADICIONADO NI EN VALOR y EN TIEMPO</v>
          </cell>
          <cell r="AN170">
            <v>0</v>
          </cell>
          <cell r="AO170">
            <v>0</v>
          </cell>
          <cell r="AP170">
            <v>0</v>
          </cell>
          <cell r="AQ170">
            <v>0</v>
          </cell>
          <cell r="AR170">
            <v>0</v>
          </cell>
          <cell r="AS170">
            <v>44589</v>
          </cell>
          <cell r="AT170">
            <v>44919</v>
          </cell>
          <cell r="AU170" t="str">
            <v>FALTAN</v>
          </cell>
          <cell r="AV170" t="str">
            <v>2. NO</v>
          </cell>
          <cell r="AW170">
            <v>0</v>
          </cell>
          <cell r="AX170">
            <v>0</v>
          </cell>
          <cell r="AY170" t="str">
            <v>2. NO</v>
          </cell>
          <cell r="AZ170">
            <v>0</v>
          </cell>
          <cell r="BA170">
            <v>0</v>
          </cell>
          <cell r="BB170">
            <v>0</v>
          </cell>
          <cell r="BC170">
            <v>0</v>
          </cell>
          <cell r="BD170" t="str">
            <v>2022420501000168E</v>
          </cell>
          <cell r="BE170">
            <v>83061533</v>
          </cell>
          <cell r="BF170">
            <v>0</v>
          </cell>
          <cell r="BG170" t="str">
            <v>https://www.secop.gov.co/CO1BusinessLine/Tendering/BuyerWorkArea/Index?docUniqueIdentifier=CO1.BDOS.2651863</v>
          </cell>
          <cell r="BH170">
            <v>0</v>
          </cell>
          <cell r="BI170">
            <v>0</v>
          </cell>
          <cell r="BJ170" t="str">
            <v xml:space="preserve">https://community.secop.gov.co/Public/Tendering/OpportunityDetail/Index?noticeUID=CO1.NTC.2700937&amp;isFromPublicArea=True&amp;isModal=False
</v>
          </cell>
        </row>
        <row r="171">
          <cell r="A171" t="str">
            <v>NC-CPS-169-2022</v>
          </cell>
          <cell r="B171" t="str">
            <v>2 NACIONAL</v>
          </cell>
          <cell r="C171" t="str">
            <v>CD-NC-185-2022</v>
          </cell>
          <cell r="D171">
            <v>169</v>
          </cell>
          <cell r="E171" t="str">
            <v>JORGE ENRIQUE MONCALEANO OSPINA</v>
          </cell>
          <cell r="F171">
            <v>44586</v>
          </cell>
          <cell r="G171" t="str">
            <v>Prestar servicios profesionales para liderar la consolidación y análisis de la información jurídica de los acuerdos de las iniciativas de desarrollo local sostenible en la Subdirección de Gestión y Manejo de Áreas protegidas</v>
          </cell>
          <cell r="H171" t="str">
            <v>2 CONTRATACIÓN DIRECTA</v>
          </cell>
          <cell r="I171" t="str">
            <v>14 PRESTACIÓN DE SERVICIOS</v>
          </cell>
          <cell r="J171" t="str">
            <v>N/A</v>
          </cell>
          <cell r="K171">
            <v>25222</v>
          </cell>
          <cell r="L171">
            <v>22922</v>
          </cell>
          <cell r="M171" t="str">
            <v>27/01/2022</v>
          </cell>
          <cell r="N171">
            <v>0</v>
          </cell>
          <cell r="O171">
            <v>6304000</v>
          </cell>
          <cell r="P171">
            <v>69344000</v>
          </cell>
          <cell r="Q171">
            <v>0</v>
          </cell>
          <cell r="R171" t="str">
            <v>1 PERSONA NATURAL</v>
          </cell>
          <cell r="S171" t="str">
            <v>3 CÉDULA DE CIUDADANÍA</v>
          </cell>
          <cell r="T171">
            <v>80040100</v>
          </cell>
          <cell r="U171" t="str">
            <v>N-A</v>
          </cell>
          <cell r="V171" t="str">
            <v>11 NO SE DILIGENCIA INFORMACIÓN PARA ESTE FORMULARIO EN ESTE PERÍODO DE REPORTE</v>
          </cell>
          <cell r="W171">
            <v>0</v>
          </cell>
          <cell r="X171" t="str">
            <v>JORGE ENRIQUE MONCALEANO OSPINA</v>
          </cell>
          <cell r="Y171" t="str">
            <v>1 PÓLIZA</v>
          </cell>
          <cell r="Z171" t="str">
            <v>12 SEGUROS DEL ESTADO</v>
          </cell>
          <cell r="AA171" t="str">
            <v>2 CUMPLIMIENTO</v>
          </cell>
          <cell r="AB171">
            <v>44587</v>
          </cell>
          <cell r="AC171" t="str">
            <v>18-44-101080454</v>
          </cell>
          <cell r="AD171" t="str">
            <v>GRUPO DE GESTION DEL CONOCIMIENTO E INNOVACIÓN</v>
          </cell>
          <cell r="AE171" t="str">
            <v>2 SUPERVISOR</v>
          </cell>
          <cell r="AF171" t="str">
            <v>3 CÉDULA DE CIUDADANÍA</v>
          </cell>
          <cell r="AG171">
            <v>51723033</v>
          </cell>
          <cell r="AH171" t="str">
            <v>LUZ MILA SOTELO DELGADILLO</v>
          </cell>
          <cell r="AI171">
            <v>330</v>
          </cell>
          <cell r="AJ171" t="str">
            <v>3 NO PACTADOS</v>
          </cell>
          <cell r="AK171" t="str">
            <v>28/01/2022</v>
          </cell>
          <cell r="AL171">
            <v>0</v>
          </cell>
          <cell r="AM171" t="str">
            <v>4 NO SE HA ADICIONADO NI EN VALOR y EN TIEMPO</v>
          </cell>
          <cell r="AN171">
            <v>0</v>
          </cell>
          <cell r="AO171">
            <v>0</v>
          </cell>
          <cell r="AP171">
            <v>0</v>
          </cell>
          <cell r="AQ171">
            <v>0</v>
          </cell>
          <cell r="AR171">
            <v>0</v>
          </cell>
          <cell r="AS171">
            <v>44589</v>
          </cell>
          <cell r="AT171">
            <v>44922</v>
          </cell>
          <cell r="AU171" t="str">
            <v>OK</v>
          </cell>
          <cell r="AV171" t="str">
            <v>2. NO</v>
          </cell>
          <cell r="AW171">
            <v>0</v>
          </cell>
          <cell r="AX171">
            <v>0</v>
          </cell>
          <cell r="AY171" t="str">
            <v>2. NO</v>
          </cell>
          <cell r="AZ171">
            <v>0</v>
          </cell>
          <cell r="BA171">
            <v>0</v>
          </cell>
          <cell r="BB171">
            <v>0</v>
          </cell>
          <cell r="BC171">
            <v>0</v>
          </cell>
          <cell r="BD171" t="str">
            <v>2022420501000169E</v>
          </cell>
          <cell r="BE171">
            <v>69344000</v>
          </cell>
          <cell r="BF171">
            <v>0</v>
          </cell>
          <cell r="BG171" t="str">
            <v>https://www.secop.gov.co/CO1BusinessLine/Tendering/BuyerWorkArea/Index?docUniqueIdentifier=CO1.BDOS.2668880</v>
          </cell>
          <cell r="BH171">
            <v>0</v>
          </cell>
          <cell r="BI171">
            <v>0</v>
          </cell>
          <cell r="BJ171" t="str">
            <v xml:space="preserve">https://community.secop.gov.co/Public/Tendering/OpportunityDetail/Index?noticeUID=CO1.NTC.2671280&amp;isFromPublicArea=True&amp;isModal=False
</v>
          </cell>
        </row>
        <row r="172">
          <cell r="A172" t="str">
            <v>NC-CPS-170-2022</v>
          </cell>
          <cell r="B172" t="str">
            <v>2 NACIONAL</v>
          </cell>
          <cell r="C172" t="str">
            <v>CD-NC-195-2022</v>
          </cell>
          <cell r="D172">
            <v>170</v>
          </cell>
          <cell r="E172" t="str">
            <v>GLORIA JOHANNA GONZALEZ LOPEZ</v>
          </cell>
          <cell r="F172">
            <v>44586</v>
          </cell>
          <cell r="G172" t="str">
            <v>Prestación de servicios profesionales en ciencias naturales, para el trámite de los permisos y autorizaciones relacionados con investigaciones de carácter científico solicitados ante Parques Nacionales Naturales, en el marco del Proceso de Autoridad Ambiental.</v>
          </cell>
          <cell r="H172" t="str">
            <v>2 CONTRATACIÓN DIRECTA</v>
          </cell>
          <cell r="I172" t="str">
            <v>14 PRESTACIÓN DE SERVICIOS</v>
          </cell>
          <cell r="J172" t="str">
            <v>N/A</v>
          </cell>
          <cell r="K172">
            <v>24922</v>
          </cell>
          <cell r="L172">
            <v>22222</v>
          </cell>
          <cell r="M172" t="str">
            <v>26/01/2022</v>
          </cell>
          <cell r="N172">
            <v>0</v>
          </cell>
          <cell r="O172">
            <v>4100000</v>
          </cell>
          <cell r="P172">
            <v>44690000</v>
          </cell>
          <cell r="Q172">
            <v>0</v>
          </cell>
          <cell r="R172" t="str">
            <v>1 PERSONA NATURAL</v>
          </cell>
          <cell r="S172" t="str">
            <v>3 CÉDULA DE CIUDADANÍA</v>
          </cell>
          <cell r="T172">
            <v>1010163614</v>
          </cell>
          <cell r="U172" t="str">
            <v>N-A</v>
          </cell>
          <cell r="V172" t="str">
            <v>11 NO SE DILIGENCIA INFORMACIÓN PARA ESTE FORMULARIO EN ESTE PERÍODO DE REPORTE</v>
          </cell>
          <cell r="W172">
            <v>0</v>
          </cell>
          <cell r="X172" t="str">
            <v>GLORIA JOHANNA GONZALEZ LOPEZ</v>
          </cell>
          <cell r="Y172" t="str">
            <v>6 NO CONSTITUYÓ GARANTÍAS</v>
          </cell>
          <cell r="Z172">
            <v>0</v>
          </cell>
          <cell r="AA172" t="str">
            <v>N-A</v>
          </cell>
          <cell r="AB172" t="str">
            <v>N-A</v>
          </cell>
          <cell r="AC172" t="str">
            <v>N-A</v>
          </cell>
          <cell r="AD172" t="str">
            <v>GRUPO DE TRÁMITES Y EVALUACIÓN AMBIENTAL</v>
          </cell>
          <cell r="AE172" t="str">
            <v>2 SUPERVISOR</v>
          </cell>
          <cell r="AF172" t="str">
            <v>3 CÉDULA DE CIUDADANÍA</v>
          </cell>
          <cell r="AG172">
            <v>79690000</v>
          </cell>
          <cell r="AH172" t="str">
            <v>GUILLERMO ALBERTO SANTOS CEBALLOS</v>
          </cell>
          <cell r="AI172">
            <v>327</v>
          </cell>
          <cell r="AJ172" t="str">
            <v>3 NO PACTADOS</v>
          </cell>
          <cell r="AK172" t="str">
            <v>n-a</v>
          </cell>
          <cell r="AL172">
            <v>0</v>
          </cell>
          <cell r="AM172" t="str">
            <v>4 NO SE HA ADICIONADO NI EN VALOR y EN TIEMPO</v>
          </cell>
          <cell r="AN172">
            <v>0</v>
          </cell>
          <cell r="AO172">
            <v>0</v>
          </cell>
          <cell r="AP172">
            <v>0</v>
          </cell>
          <cell r="AQ172">
            <v>0</v>
          </cell>
          <cell r="AR172">
            <v>0</v>
          </cell>
          <cell r="AS172">
            <v>44587</v>
          </cell>
          <cell r="AT172">
            <v>44917</v>
          </cell>
          <cell r="AU172" t="str">
            <v>OK</v>
          </cell>
          <cell r="AV172" t="str">
            <v>2. NO</v>
          </cell>
          <cell r="AW172">
            <v>0</v>
          </cell>
          <cell r="AX172">
            <v>0</v>
          </cell>
          <cell r="AY172" t="str">
            <v>2. NO</v>
          </cell>
          <cell r="AZ172">
            <v>0</v>
          </cell>
          <cell r="BA172">
            <v>0</v>
          </cell>
          <cell r="BB172">
            <v>0</v>
          </cell>
          <cell r="BC172">
            <v>0</v>
          </cell>
          <cell r="BD172" t="str">
            <v>2022420501000170E</v>
          </cell>
          <cell r="BE172">
            <v>44690000</v>
          </cell>
          <cell r="BF172">
            <v>0</v>
          </cell>
          <cell r="BG172" t="str">
            <v>https://www.secop.gov.co/CO1BusinessLine/Tendering/BuyerWorkArea/Index?docUniqueIdentifier=CO1.BDOS.2678530</v>
          </cell>
          <cell r="BH172">
            <v>0</v>
          </cell>
          <cell r="BI172">
            <v>0</v>
          </cell>
          <cell r="BJ172" t="str">
            <v xml:space="preserve">https://community.secop.gov.co/Public/Tendering/OpportunityDetail/Index?noticeUID=CO1.NTC.2700931&amp;isFromPublicArea=True&amp;isModal=False
</v>
          </cell>
        </row>
        <row r="173">
          <cell r="A173" t="str">
            <v>NC-CPS-171-2022</v>
          </cell>
          <cell r="B173" t="str">
            <v>2 NACIONAL</v>
          </cell>
          <cell r="C173" t="str">
            <v>CD-NC-182-2022</v>
          </cell>
          <cell r="D173">
            <v>171</v>
          </cell>
          <cell r="E173" t="str">
            <v>XIMENA CAROLINA CUBILLOS VARGAS</v>
          </cell>
          <cell r="F173">
            <v>44586</v>
          </cell>
          <cell r="G173" t="str">
            <v>Prestar servicios profesionales para realizar la consolidación de los lineamientos, el seguimiento y evaluación del componente asociativo y empresarial para los emprendimientos Sostenible implementados por la entidad.</v>
          </cell>
          <cell r="H173" t="str">
            <v>2 CONTRATACIÓN DIRECTA</v>
          </cell>
          <cell r="I173" t="str">
            <v>14 PRESTACIÓN DE SERVICIOS</v>
          </cell>
          <cell r="J173" t="str">
            <v>N/A</v>
          </cell>
          <cell r="K173">
            <v>21222</v>
          </cell>
          <cell r="L173">
            <v>23022</v>
          </cell>
          <cell r="M173" t="str">
            <v>27/01/2022</v>
          </cell>
          <cell r="N173">
            <v>0</v>
          </cell>
          <cell r="O173">
            <v>6304000</v>
          </cell>
          <cell r="P173">
            <v>69344000</v>
          </cell>
          <cell r="Q173">
            <v>0</v>
          </cell>
          <cell r="R173" t="str">
            <v>1 PERSONA NATURAL</v>
          </cell>
          <cell r="S173" t="str">
            <v>3 CÉDULA DE CIUDADANÍA</v>
          </cell>
          <cell r="T173">
            <v>1116781543</v>
          </cell>
          <cell r="U173" t="str">
            <v>N-A</v>
          </cell>
          <cell r="V173" t="str">
            <v>11 NO SE DILIGENCIA INFORMACIÓN PARA ESTE FORMULARIO EN ESTE PERÍODO DE REPORTE</v>
          </cell>
          <cell r="W173">
            <v>0</v>
          </cell>
          <cell r="X173" t="str">
            <v>XIMENA CAROLINA CUBILLOS VARGAS</v>
          </cell>
          <cell r="Y173" t="str">
            <v>1 PÓLIZA</v>
          </cell>
          <cell r="Z173" t="str">
            <v>12 SEGUROS DEL ESTADO</v>
          </cell>
          <cell r="AA173" t="str">
            <v>2 CUMPLIMIENTO</v>
          </cell>
          <cell r="AB173">
            <v>44587</v>
          </cell>
          <cell r="AC173" t="str">
            <v>18-46-101013579</v>
          </cell>
          <cell r="AD173" t="str">
            <v>GRUPO DE PLANEACIÓN Y MANEJO</v>
          </cell>
          <cell r="AE173" t="str">
            <v>2 SUPERVISOR</v>
          </cell>
          <cell r="AF173" t="str">
            <v>3 CÉDULA DE CIUDADANÍA</v>
          </cell>
          <cell r="AG173">
            <v>52827064</v>
          </cell>
          <cell r="AH173" t="str">
            <v>SANDRA MILENA RODRIGUEZ PEÑA</v>
          </cell>
          <cell r="AI173">
            <v>330</v>
          </cell>
          <cell r="AJ173" t="str">
            <v>3 NO PACTADOS</v>
          </cell>
          <cell r="AK173" t="str">
            <v>28/01/2022</v>
          </cell>
          <cell r="AL173">
            <v>0</v>
          </cell>
          <cell r="AM173" t="str">
            <v>4 NO SE HA ADICIONADO NI EN VALOR y EN TIEMPO</v>
          </cell>
          <cell r="AN173">
            <v>0</v>
          </cell>
          <cell r="AO173">
            <v>0</v>
          </cell>
          <cell r="AP173">
            <v>0</v>
          </cell>
          <cell r="AQ173">
            <v>0</v>
          </cell>
          <cell r="AR173">
            <v>0</v>
          </cell>
          <cell r="AS173">
            <v>44589</v>
          </cell>
          <cell r="AT173">
            <v>44922</v>
          </cell>
          <cell r="AU173" t="str">
            <v>OK</v>
          </cell>
          <cell r="AV173" t="str">
            <v>2. NO</v>
          </cell>
          <cell r="AW173">
            <v>0</v>
          </cell>
          <cell r="AX173">
            <v>0</v>
          </cell>
          <cell r="AY173" t="str">
            <v>2. NO</v>
          </cell>
          <cell r="AZ173">
            <v>0</v>
          </cell>
          <cell r="BA173">
            <v>0</v>
          </cell>
          <cell r="BB173">
            <v>0</v>
          </cell>
          <cell r="BC173">
            <v>0</v>
          </cell>
          <cell r="BD173" t="str">
            <v>2022420501000171E</v>
          </cell>
          <cell r="BE173">
            <v>69344000</v>
          </cell>
          <cell r="BF173">
            <v>0</v>
          </cell>
          <cell r="BG173" t="str">
            <v>https://www.secop.gov.co/CO1BusinessLine/Tendering/BuyerWorkArea/Index?docUniqueIdentifier=CO1.BDOS.2662923</v>
          </cell>
          <cell r="BH173">
            <v>0</v>
          </cell>
          <cell r="BI173">
            <v>0</v>
          </cell>
          <cell r="BJ173" t="str">
            <v xml:space="preserve">https://community.secop.gov.co/Public/Tendering/OpportunityDetail/Index?noticeUID=CO1.NTC.2670025&amp;isFromPublicArea=True&amp;isModal=False
</v>
          </cell>
        </row>
        <row r="174">
          <cell r="A174" t="str">
            <v>NC-CPS-172-2022</v>
          </cell>
          <cell r="B174" t="str">
            <v>2 NACIONAL</v>
          </cell>
          <cell r="C174" t="str">
            <v>CD-NC-206-2022</v>
          </cell>
          <cell r="D174">
            <v>172</v>
          </cell>
          <cell r="E174" t="str">
            <v>YIRA NATALY DIAZ MENDOZA</v>
          </cell>
          <cell r="F174">
            <v>44586</v>
          </cell>
          <cell r="G174" t="str">
            <v>Prestacion de servicios profesionales para acompañar a los diferentes niveles de gestión en el desarrollo de las actividades de educación ambiental.</v>
          </cell>
          <cell r="H174" t="str">
            <v>2 CONTRATACIÓN DIRECTA</v>
          </cell>
          <cell r="I174" t="str">
            <v>14 PRESTACIÓN DE SERVICIOS</v>
          </cell>
          <cell r="J174" t="str">
            <v>N/A</v>
          </cell>
          <cell r="K174">
            <v>20922</v>
          </cell>
          <cell r="L174">
            <v>23122</v>
          </cell>
          <cell r="M174" t="str">
            <v>27/01/2022</v>
          </cell>
          <cell r="N174">
            <v>0</v>
          </cell>
          <cell r="O174">
            <v>5700000</v>
          </cell>
          <cell r="P174">
            <v>62510000</v>
          </cell>
          <cell r="Q174">
            <v>0</v>
          </cell>
          <cell r="R174" t="str">
            <v>1 PERSONA NATURAL</v>
          </cell>
          <cell r="S174" t="str">
            <v>3 CÉDULA DE CIUDADANÍA</v>
          </cell>
          <cell r="T174">
            <v>57462775</v>
          </cell>
          <cell r="U174" t="str">
            <v>N-A</v>
          </cell>
          <cell r="V174" t="str">
            <v>11 NO SE DILIGENCIA INFORMACIÓN PARA ESTE FORMULARIO EN ESTE PERÍODO DE REPORTE</v>
          </cell>
          <cell r="W174">
            <v>0</v>
          </cell>
          <cell r="X174" t="str">
            <v>YIRA NATALY DIAZ MENDOZA</v>
          </cell>
          <cell r="Y174" t="str">
            <v>1 PÓLIZA</v>
          </cell>
          <cell r="Z174" t="str">
            <v>12 SEGUROS DEL ESTADO</v>
          </cell>
          <cell r="AA174" t="str">
            <v>2 CUMPLIMIENTO</v>
          </cell>
          <cell r="AB174">
            <v>44588</v>
          </cell>
          <cell r="AC174" t="str">
            <v>15-46-101026419</v>
          </cell>
          <cell r="AD174" t="str">
            <v>GRUPO DE PLANEACIÓN Y MANEJO</v>
          </cell>
          <cell r="AE174" t="str">
            <v>2 SUPERVISOR</v>
          </cell>
          <cell r="AF174" t="str">
            <v>3 CÉDULA DE CIUDADANÍA</v>
          </cell>
          <cell r="AG174">
            <v>52827064</v>
          </cell>
          <cell r="AH174" t="str">
            <v>SANDRA MILENA RODRIGUEZ PEÑA</v>
          </cell>
          <cell r="AI174">
            <v>329</v>
          </cell>
          <cell r="AJ174" t="str">
            <v>3 NO PACTADOS</v>
          </cell>
          <cell r="AK174" t="str">
            <v>28/01/2022</v>
          </cell>
          <cell r="AL174">
            <v>0</v>
          </cell>
          <cell r="AM174" t="str">
            <v>4 NO SE HA ADICIONADO NI EN VALOR y EN TIEMPO</v>
          </cell>
          <cell r="AN174">
            <v>0</v>
          </cell>
          <cell r="AO174">
            <v>0</v>
          </cell>
          <cell r="AP174">
            <v>0</v>
          </cell>
          <cell r="AQ174">
            <v>0</v>
          </cell>
          <cell r="AR174">
            <v>0</v>
          </cell>
          <cell r="AS174">
            <v>44589</v>
          </cell>
          <cell r="AT174">
            <v>44921</v>
          </cell>
          <cell r="AU174" t="str">
            <v>OK</v>
          </cell>
          <cell r="AV174" t="str">
            <v>2. NO</v>
          </cell>
          <cell r="AW174">
            <v>0</v>
          </cell>
          <cell r="AX174">
            <v>0</v>
          </cell>
          <cell r="AY174" t="str">
            <v>2. NO</v>
          </cell>
          <cell r="AZ174">
            <v>0</v>
          </cell>
          <cell r="BA174">
            <v>0</v>
          </cell>
          <cell r="BB174">
            <v>0</v>
          </cell>
          <cell r="BC174">
            <v>0</v>
          </cell>
          <cell r="BD174" t="str">
            <v>2022420501000172E</v>
          </cell>
          <cell r="BE174">
            <v>62510000</v>
          </cell>
          <cell r="BF174">
            <v>0</v>
          </cell>
          <cell r="BG174" t="str">
            <v>https://www.secop.gov.co/CO1BusinessLine/Tendering/BuyerWorkArea/Index?docUniqueIdentifier=CO1.BDOS.2690223</v>
          </cell>
          <cell r="BH174">
            <v>0</v>
          </cell>
          <cell r="BI174">
            <v>0</v>
          </cell>
          <cell r="BJ174" t="str">
            <v>https://community.secop.gov.co/Public/Tendering/OpportunityDetail/Index?noticeUID=CO1.NTC.2700186&amp;isFromPublicArea=True&amp;isModal=False</v>
          </cell>
        </row>
        <row r="175">
          <cell r="A175" t="str">
            <v>NC-CPS-173-2022</v>
          </cell>
          <cell r="B175" t="str">
            <v>2 NACIONAL</v>
          </cell>
          <cell r="C175" t="str">
            <v>CD-NC-179-2022</v>
          </cell>
          <cell r="D175">
            <v>173</v>
          </cell>
          <cell r="E175" t="str">
            <v>VIVIANA ROCIO DURAN CASTRO</v>
          </cell>
          <cell r="F175">
            <v>44586</v>
          </cell>
          <cell r="G175" t="str">
            <v>Prestar servicios profesionales especializados para adelantar la implementación del Sistema de Control Interno en la Entidad, a través de los Seguimientos, Auditorías Internas, Informes de Ley y aplicación de los Roles del Control Interno con enfoque en calidad y estratégico a los tres niveles de decisión de Parques Nacionales Naturales de Colombia, de igual forma apoyar a la Coordinación del Grupo de Control Interno en el desarrollo y cumplimiento del Plan Anual de Auditorías 2022 y demás obligaciones asignadas.</v>
          </cell>
          <cell r="H175" t="str">
            <v>2 CONTRATACIÓN DIRECTA</v>
          </cell>
          <cell r="I175" t="str">
            <v>14 PRESTACIÓN DE SERVICIOS</v>
          </cell>
          <cell r="J175" t="str">
            <v>N/A</v>
          </cell>
          <cell r="K175">
            <v>24622</v>
          </cell>
          <cell r="L175">
            <v>23322</v>
          </cell>
          <cell r="M175" t="str">
            <v>27/01/2022</v>
          </cell>
          <cell r="N175">
            <v>0</v>
          </cell>
          <cell r="O175">
            <v>6665000</v>
          </cell>
          <cell r="P175">
            <v>74648000</v>
          </cell>
          <cell r="Q175">
            <v>0</v>
          </cell>
          <cell r="R175" t="str">
            <v>1 PERSONA NATURAL</v>
          </cell>
          <cell r="S175" t="str">
            <v>3 CÉDULA DE CIUDADANÍA</v>
          </cell>
          <cell r="T175">
            <v>53029908</v>
          </cell>
          <cell r="U175" t="str">
            <v>N-A</v>
          </cell>
          <cell r="V175" t="str">
            <v>11 NO SE DILIGENCIA INFORMACIÓN PARA ESTE FORMULARIO EN ESTE PERÍODO DE REPORTE</v>
          </cell>
          <cell r="W175">
            <v>0</v>
          </cell>
          <cell r="X175" t="str">
            <v>VIVIANA ROCIO DURAN CASTRO</v>
          </cell>
          <cell r="Y175" t="str">
            <v>1 PÓLIZA</v>
          </cell>
          <cell r="Z175" t="str">
            <v>12 SEGUROS DEL ESTADO</v>
          </cell>
          <cell r="AA175" t="str">
            <v>2 CUMPLIMIENTO</v>
          </cell>
          <cell r="AB175">
            <v>44588</v>
          </cell>
          <cell r="AC175" t="str">
            <v>37-46-101004110</v>
          </cell>
          <cell r="AD175" t="str">
            <v>GRUPO DE CONTROL INTERNO</v>
          </cell>
          <cell r="AE175" t="str">
            <v>2 SUPERVISOR</v>
          </cell>
          <cell r="AF175" t="str">
            <v>3 CÉDULA DE CIUDADANÍA</v>
          </cell>
          <cell r="AG175">
            <v>51819216</v>
          </cell>
          <cell r="AH175" t="str">
            <v>GLADYS ESPITIA PEÑA</v>
          </cell>
          <cell r="AI175">
            <v>336</v>
          </cell>
          <cell r="AJ175" t="str">
            <v>3 NO PACTADOS</v>
          </cell>
          <cell r="AK175" t="str">
            <v>28/01/2022</v>
          </cell>
          <cell r="AL175">
            <v>0</v>
          </cell>
          <cell r="AM175" t="str">
            <v>4 NO SE HA ADICIONADO NI EN VALOR y EN TIEMPO</v>
          </cell>
          <cell r="AN175">
            <v>0</v>
          </cell>
          <cell r="AO175">
            <v>0</v>
          </cell>
          <cell r="AP175">
            <v>0</v>
          </cell>
          <cell r="AQ175">
            <v>0</v>
          </cell>
          <cell r="AR175">
            <v>0</v>
          </cell>
          <cell r="AS175">
            <v>44589</v>
          </cell>
          <cell r="AT175">
            <v>44925</v>
          </cell>
          <cell r="AU175" t="str">
            <v>LIBERAR DIAS</v>
          </cell>
          <cell r="AV175" t="str">
            <v>2. NO</v>
          </cell>
          <cell r="AW175">
            <v>0</v>
          </cell>
          <cell r="AX175">
            <v>0</v>
          </cell>
          <cell r="AY175" t="str">
            <v>2. NO</v>
          </cell>
          <cell r="AZ175">
            <v>0</v>
          </cell>
          <cell r="BA175">
            <v>0</v>
          </cell>
          <cell r="BB175">
            <v>0</v>
          </cell>
          <cell r="BC175">
            <v>0</v>
          </cell>
          <cell r="BD175" t="str">
            <v>2022420501000173E</v>
          </cell>
          <cell r="BE175">
            <v>74648000</v>
          </cell>
          <cell r="BF175">
            <v>0</v>
          </cell>
          <cell r="BG175" t="str">
            <v>https://www.secop.gov.co/CO1BusinessLine/Tendering/BuyerWorkArea/Index?docUniqueIdentifier=CO1.BDOS.2662729</v>
          </cell>
          <cell r="BH175">
            <v>0</v>
          </cell>
          <cell r="BI175">
            <v>0</v>
          </cell>
          <cell r="BJ175" t="str">
            <v xml:space="preserve">https://community.secop.gov.co/Public/Tendering/OpportunityDetail/Index?noticeUID=CO1.NTC.2666456&amp;isFromPublicArea=True&amp;isModal=False
</v>
          </cell>
        </row>
        <row r="176">
          <cell r="A176" t="str">
            <v>NC-CPS-174-2022</v>
          </cell>
          <cell r="B176" t="str">
            <v>2 NACIONAL</v>
          </cell>
          <cell r="C176" t="str">
            <v>CD-NC-177-2022</v>
          </cell>
          <cell r="D176">
            <v>174</v>
          </cell>
          <cell r="E176" t="str">
            <v>IVAN JAVIER MONROY JINETE</v>
          </cell>
          <cell r="F176">
            <v>44586</v>
          </cell>
          <cell r="G176" t="str">
            <v>Prestación de servicios profesionales para el mantenimiento y soporte de las herramientas Web de la entidad para la integración con otros sistemas</v>
          </cell>
          <cell r="H176" t="str">
            <v>2 CONTRATACIÓN DIRECTA</v>
          </cell>
          <cell r="I176" t="str">
            <v>14 PRESTACIÓN DE SERVICIOS</v>
          </cell>
          <cell r="J176" t="str">
            <v>N/A</v>
          </cell>
          <cell r="K176">
            <v>19322</v>
          </cell>
          <cell r="L176">
            <v>23722</v>
          </cell>
          <cell r="M176" t="str">
            <v>27/01/2022</v>
          </cell>
          <cell r="N176">
            <v>0</v>
          </cell>
          <cell r="O176">
            <v>6304000</v>
          </cell>
          <cell r="P176">
            <v>69344000</v>
          </cell>
          <cell r="Q176">
            <v>0</v>
          </cell>
          <cell r="R176" t="str">
            <v>1 PERSONA NATURAL</v>
          </cell>
          <cell r="S176" t="str">
            <v>3 CÉDULA DE CIUDADANÍA</v>
          </cell>
          <cell r="T176">
            <v>79938170</v>
          </cell>
          <cell r="U176" t="str">
            <v>N-A</v>
          </cell>
          <cell r="V176" t="str">
            <v>11 NO SE DILIGENCIA INFORMACIÓN PARA ESTE FORMULARIO EN ESTE PERÍODO DE REPORTE</v>
          </cell>
          <cell r="W176">
            <v>0</v>
          </cell>
          <cell r="X176" t="str">
            <v>IVAN JAVIER MONROY JINETE</v>
          </cell>
          <cell r="Y176" t="str">
            <v>1 PÓLIZA</v>
          </cell>
          <cell r="Z176" t="str">
            <v>12 SEGUROS DEL ESTADO</v>
          </cell>
          <cell r="AA176" t="str">
            <v>2 CUMPLIMIENTO</v>
          </cell>
          <cell r="AB176">
            <v>44588</v>
          </cell>
          <cell r="AC176" t="str">
            <v>33-46-101041116</v>
          </cell>
          <cell r="AD176" t="str">
            <v>Grupo de Tecnologías de la Información y Comunicaciones</v>
          </cell>
          <cell r="AE176" t="str">
            <v>2 SUPERVISOR</v>
          </cell>
          <cell r="AF176" t="str">
            <v>3 CÉDULA DE CIUDADANÍA</v>
          </cell>
          <cell r="AG176">
            <v>79245176</v>
          </cell>
          <cell r="AH176" t="str">
            <v>CARLOS ARTURAO SAENZ BARON</v>
          </cell>
          <cell r="AI176">
            <v>330</v>
          </cell>
          <cell r="AJ176" t="str">
            <v>3 NO PACTADOS</v>
          </cell>
          <cell r="AK176">
            <v>44595</v>
          </cell>
          <cell r="AL176">
            <v>0</v>
          </cell>
          <cell r="AM176" t="str">
            <v>4 NO SE HA ADICIONADO NI EN VALOR y EN TIEMPO</v>
          </cell>
          <cell r="AN176">
            <v>0</v>
          </cell>
          <cell r="AO176">
            <v>0</v>
          </cell>
          <cell r="AP176">
            <v>0</v>
          </cell>
          <cell r="AQ176">
            <v>0</v>
          </cell>
          <cell r="AR176">
            <v>0</v>
          </cell>
          <cell r="AS176">
            <v>44595</v>
          </cell>
          <cell r="AT176">
            <v>44925</v>
          </cell>
          <cell r="AU176" t="str">
            <v>OK</v>
          </cell>
          <cell r="AV176" t="str">
            <v>2. NO</v>
          </cell>
          <cell r="AW176">
            <v>0</v>
          </cell>
          <cell r="AX176">
            <v>0</v>
          </cell>
          <cell r="AY176" t="str">
            <v>2. NO</v>
          </cell>
          <cell r="AZ176">
            <v>0</v>
          </cell>
          <cell r="BA176">
            <v>0</v>
          </cell>
          <cell r="BB176">
            <v>0</v>
          </cell>
          <cell r="BC176">
            <v>0</v>
          </cell>
          <cell r="BD176" t="str">
            <v>2022420501000174E</v>
          </cell>
          <cell r="BE176">
            <v>69344000</v>
          </cell>
          <cell r="BF176">
            <v>0</v>
          </cell>
          <cell r="BG176" t="str">
            <v>https://www.secop.gov.co/CO1BusinessLine/Tendering/BuyerWorkArea/Index?docUniqueIdentifier=CO1.BDOS.2668332</v>
          </cell>
          <cell r="BH176">
            <v>0</v>
          </cell>
          <cell r="BI176">
            <v>0</v>
          </cell>
          <cell r="BJ176" t="str">
            <v xml:space="preserve">https://community.secop.gov.co/Public/Tendering/OpportunityDetail/Index?noticeUID=CO1.NTC.2670402&amp;isFromPublicArea=True&amp;isModal=False
</v>
          </cell>
        </row>
        <row r="177">
          <cell r="A177" t="str">
            <v>NC-CPS-175-2022</v>
          </cell>
          <cell r="B177" t="str">
            <v>2 NACIONAL</v>
          </cell>
          <cell r="C177" t="str">
            <v>CD-NC-208-2022</v>
          </cell>
          <cell r="D177">
            <v>175</v>
          </cell>
          <cell r="E177" t="str">
            <v>HERNANDO PINZON ROJAS</v>
          </cell>
          <cell r="F177">
            <v>44586</v>
          </cell>
          <cell r="G177" t="str">
            <v>Prestación de los servicios profesionales para apoyar el seguimiento a la ejecución presupuestal, plan de acción e indicadores de la entidad.</v>
          </cell>
          <cell r="H177" t="str">
            <v>2 CONTRATACIÓN DIRECTA</v>
          </cell>
          <cell r="I177" t="str">
            <v>14 PRESTACIÓN DE SERVICIOS</v>
          </cell>
          <cell r="J177" t="str">
            <v>N/A</v>
          </cell>
          <cell r="K177">
            <v>25022</v>
          </cell>
          <cell r="L177">
            <v>22322</v>
          </cell>
          <cell r="M177" t="str">
            <v>26/01/2022</v>
          </cell>
          <cell r="N177">
            <v>0</v>
          </cell>
          <cell r="O177">
            <v>6794000</v>
          </cell>
          <cell r="P177">
            <v>75866333</v>
          </cell>
          <cell r="Q177">
            <v>0.33333332840000002</v>
          </cell>
          <cell r="R177" t="str">
            <v>1 PERSONA NATURAL</v>
          </cell>
          <cell r="S177" t="str">
            <v>3 CÉDULA DE CIUDADANÍA</v>
          </cell>
          <cell r="T177">
            <v>19419033</v>
          </cell>
          <cell r="U177" t="str">
            <v>N-A</v>
          </cell>
          <cell r="V177" t="str">
            <v>11 NO SE DILIGENCIA INFORMACIÓN PARA ESTE FORMULARIO EN ESTE PERÍODO DE REPORTE</v>
          </cell>
          <cell r="W177">
            <v>0</v>
          </cell>
          <cell r="X177" t="str">
            <v>HERNANDO PINZON ROJAS</v>
          </cell>
          <cell r="Y177" t="str">
            <v>1 PÓLIZA</v>
          </cell>
          <cell r="Z177" t="str">
            <v>12 SEGUROS DEL ESTADO</v>
          </cell>
          <cell r="AA177" t="str">
            <v>2 CUMPLIMIENTO</v>
          </cell>
          <cell r="AB177">
            <v>44587</v>
          </cell>
          <cell r="AC177" t="str">
            <v>14-46-101068917</v>
          </cell>
          <cell r="AD177" t="str">
            <v>OFICINA ASESORA PLANEACIÓN</v>
          </cell>
          <cell r="AE177" t="str">
            <v>2 SUPERVISOR</v>
          </cell>
          <cell r="AF177" t="str">
            <v>3 CÉDULA DE CIUDADANÍA</v>
          </cell>
          <cell r="AG177">
            <v>52821677</v>
          </cell>
          <cell r="AH177" t="str">
            <v>ANDREA DEL PILAR MORENO HERNANDEZ</v>
          </cell>
          <cell r="AI177">
            <v>335</v>
          </cell>
          <cell r="AJ177" t="str">
            <v>3 NO PACTADOS</v>
          </cell>
          <cell r="AK177" t="str">
            <v>27/01/2022</v>
          </cell>
          <cell r="AL177">
            <v>0</v>
          </cell>
          <cell r="AM177" t="str">
            <v>4 NO SE HA ADICIONADO NI EN VALOR y EN TIEMPO</v>
          </cell>
          <cell r="AN177">
            <v>0</v>
          </cell>
          <cell r="AO177">
            <v>0</v>
          </cell>
          <cell r="AP177">
            <v>0</v>
          </cell>
          <cell r="AQ177">
            <v>0</v>
          </cell>
          <cell r="AR177">
            <v>0</v>
          </cell>
          <cell r="AS177">
            <v>44588</v>
          </cell>
          <cell r="AT177">
            <v>44925</v>
          </cell>
          <cell r="AU177">
            <v>0</v>
          </cell>
          <cell r="AV177" t="str">
            <v>2. NO</v>
          </cell>
          <cell r="AW177">
            <v>0</v>
          </cell>
          <cell r="AX177">
            <v>0</v>
          </cell>
          <cell r="AY177" t="str">
            <v>2. NO</v>
          </cell>
          <cell r="AZ177">
            <v>0</v>
          </cell>
          <cell r="BA177">
            <v>0</v>
          </cell>
          <cell r="BB177">
            <v>0</v>
          </cell>
          <cell r="BC177">
            <v>0</v>
          </cell>
          <cell r="BD177" t="str">
            <v>2022420501000175E</v>
          </cell>
          <cell r="BE177">
            <v>75866333</v>
          </cell>
          <cell r="BF177">
            <v>0</v>
          </cell>
          <cell r="BG177" t="str">
            <v>https://www.secop.gov.co/CO1BusinessLine/Tendering/BuyerWorkArea/Index?docUniqueIdentifier=CO1.BDOS.2693091</v>
          </cell>
          <cell r="BH177">
            <v>0</v>
          </cell>
          <cell r="BI177">
            <v>0</v>
          </cell>
          <cell r="BJ177" t="str">
            <v xml:space="preserve">https://community.secop.gov.co/Public/Tendering/OpportunityDetail/Index?noticeUID=CO1.NTC.2707062&amp;isFromPublicArea=True&amp;isModal=False
</v>
          </cell>
        </row>
        <row r="178">
          <cell r="A178" t="str">
            <v>NC-CPS-176-2022</v>
          </cell>
          <cell r="B178" t="str">
            <v>2 NACIONAL</v>
          </cell>
          <cell r="C178" t="str">
            <v>CD-NC-139-2022</v>
          </cell>
          <cell r="D178">
            <v>176</v>
          </cell>
          <cell r="E178" t="str">
            <v>INGRY JOHANA POVEDA AVILA</v>
          </cell>
          <cell r="F178">
            <v>44586</v>
          </cell>
          <cell r="G178" t="str">
            <v>Prestación de servicios profesionales para desarrollar la formulación, evaluación, seguimiento y reporte de los proyectos y convenios que permitan implementar la ruta declaratoria en cada uno de los procesos de nuevas áreas protegidas y ampliaciones liderados desde la Subdirección de Gestión y Manejo de Áreas Protegidas.</v>
          </cell>
          <cell r="H178" t="str">
            <v>2 CONTRATACIÓN DIRECTA</v>
          </cell>
          <cell r="I178" t="str">
            <v>14 PRESTACIÓN DE SERVICIOS</v>
          </cell>
          <cell r="J178" t="str">
            <v>N/A</v>
          </cell>
          <cell r="K178">
            <v>15322</v>
          </cell>
          <cell r="L178">
            <v>22422</v>
          </cell>
          <cell r="M178" t="str">
            <v>26/01/2022</v>
          </cell>
          <cell r="N178">
            <v>0</v>
          </cell>
          <cell r="O178">
            <v>6665000</v>
          </cell>
          <cell r="P178">
            <v>74648000</v>
          </cell>
          <cell r="Q178">
            <v>888666.66669999994</v>
          </cell>
          <cell r="R178" t="str">
            <v>1 PERSONA NATURAL</v>
          </cell>
          <cell r="S178" t="str">
            <v>3 CÉDULA DE CIUDADANÍA</v>
          </cell>
          <cell r="T178">
            <v>1015393325</v>
          </cell>
          <cell r="U178" t="str">
            <v>N-A</v>
          </cell>
          <cell r="V178" t="str">
            <v>11 NO SE DILIGENCIA INFORMACIÓN PARA ESTE FORMULARIO EN ESTE PERÍODO DE REPORTE</v>
          </cell>
          <cell r="W178">
            <v>0</v>
          </cell>
          <cell r="X178" t="str">
            <v>INGRY JOHANA POVEDA AVILA</v>
          </cell>
          <cell r="Y178" t="str">
            <v>1 PÓLIZA</v>
          </cell>
          <cell r="Z178" t="str">
            <v>12 SEGUROS DEL ESTADO</v>
          </cell>
          <cell r="AA178" t="str">
            <v>2 CUMPLIMIENTO</v>
          </cell>
          <cell r="AB178">
            <v>44588</v>
          </cell>
          <cell r="AC178" t="str">
            <v>15-44-101258076</v>
          </cell>
          <cell r="AD178" t="str">
            <v>GRUPO DE GESTIÓN E INTEGRACIÓN DEL SINAP</v>
          </cell>
          <cell r="AE178" t="str">
            <v>2 SUPERVISOR</v>
          </cell>
          <cell r="AF178" t="str">
            <v>3 CÉDULA DE CIUDADANÍA</v>
          </cell>
          <cell r="AG178">
            <v>5947992</v>
          </cell>
          <cell r="AH178" t="str">
            <v>LUIS ALBERTO CRUZ COLORADO</v>
          </cell>
          <cell r="AI178">
            <v>340</v>
          </cell>
          <cell r="AJ178" t="str">
            <v>3 NO PACTADOS</v>
          </cell>
          <cell r="AK178" t="str">
            <v>28/01/2022</v>
          </cell>
          <cell r="AL178">
            <v>0</v>
          </cell>
          <cell r="AM178" t="str">
            <v>4 NO SE HA ADICIONADO NI EN VALOR y EN TIEMPO</v>
          </cell>
          <cell r="AN178">
            <v>0</v>
          </cell>
          <cell r="AO178">
            <v>0</v>
          </cell>
          <cell r="AP178">
            <v>0</v>
          </cell>
          <cell r="AQ178">
            <v>0</v>
          </cell>
          <cell r="AR178">
            <v>0</v>
          </cell>
          <cell r="AS178">
            <v>44589</v>
          </cell>
          <cell r="AT178">
            <v>44925</v>
          </cell>
          <cell r="AU178" t="str">
            <v>LIBERAR DIAS</v>
          </cell>
          <cell r="AV178" t="str">
            <v>2. NO</v>
          </cell>
          <cell r="AW178">
            <v>0</v>
          </cell>
          <cell r="AX178">
            <v>0</v>
          </cell>
          <cell r="AY178" t="str">
            <v>2. NO</v>
          </cell>
          <cell r="AZ178">
            <v>0</v>
          </cell>
          <cell r="BA178">
            <v>0</v>
          </cell>
          <cell r="BB178">
            <v>0</v>
          </cell>
          <cell r="BC178">
            <v>0</v>
          </cell>
          <cell r="BD178" t="str">
            <v>2022420501000176E</v>
          </cell>
          <cell r="BE178">
            <v>74648000</v>
          </cell>
          <cell r="BF178">
            <v>0</v>
          </cell>
          <cell r="BG178" t="str">
            <v>https://www.secop.gov.co/CO1BusinessLine/Tendering/BuyerWorkArea/Index?docUniqueIdentifier=CO1.BDOS.2625309</v>
          </cell>
          <cell r="BH178">
            <v>0</v>
          </cell>
          <cell r="BI178">
            <v>0</v>
          </cell>
          <cell r="BJ178" t="str">
            <v>https://community.secop.gov.co/Public/Tendering/OpportunityDetail/Index?noticeUID=CO1.NTC.2694821&amp;isFromPublicArea=True&amp;isModal=False</v>
          </cell>
        </row>
        <row r="179">
          <cell r="A179" t="str">
            <v>NC-CPS-177-2022</v>
          </cell>
          <cell r="B179" t="str">
            <v>2 NACIONAL</v>
          </cell>
          <cell r="C179" t="str">
            <v>CD-NC-184-2022</v>
          </cell>
          <cell r="D179">
            <v>177</v>
          </cell>
          <cell r="E179" t="str">
            <v>JESSICA PAOLA CETINA MOLINA</v>
          </cell>
          <cell r="F179">
            <v>44586</v>
          </cell>
          <cell r="G179" t="str">
            <v>Prestar servicios profesionales para el relacionamiento sectorial e interinstitucional que permita la implementación de mecanismos financieros relacionados con licenciamiento ambiental, principalmente inversiones del 1% y compensaciones.</v>
          </cell>
          <cell r="H179" t="str">
            <v>2 CONTRATACIÓN DIRECTA</v>
          </cell>
          <cell r="I179" t="str">
            <v>14 PRESTACIÓN DE SERVICIOS</v>
          </cell>
          <cell r="J179" t="str">
            <v>N/A</v>
          </cell>
          <cell r="K179">
            <v>23122</v>
          </cell>
          <cell r="L179">
            <v>24222</v>
          </cell>
          <cell r="M179" t="str">
            <v>2701/2022</v>
          </cell>
          <cell r="N179">
            <v>0</v>
          </cell>
          <cell r="O179">
            <v>5700000</v>
          </cell>
          <cell r="P179">
            <v>61560000</v>
          </cell>
          <cell r="Q179">
            <v>0</v>
          </cell>
          <cell r="R179" t="str">
            <v>1 PERSONA NATURAL</v>
          </cell>
          <cell r="S179" t="str">
            <v>3 CÉDULA DE CIUDADANÍA</v>
          </cell>
          <cell r="T179">
            <v>1015442778</v>
          </cell>
          <cell r="U179" t="str">
            <v>N-A</v>
          </cell>
          <cell r="V179" t="str">
            <v>11 NO SE DILIGENCIA INFORMACIÓN PARA ESTE FORMULARIO EN ESTE PERÍODO DE REPORTE</v>
          </cell>
          <cell r="W179">
            <v>0</v>
          </cell>
          <cell r="X179" t="str">
            <v>JESSICA PAOLA CETINA MOLINA</v>
          </cell>
          <cell r="Y179" t="str">
            <v>1 PÓLIZA</v>
          </cell>
          <cell r="Z179" t="str">
            <v>13 SURAMERICANA</v>
          </cell>
          <cell r="AA179" t="str">
            <v>2 CUMPLIMIENTO</v>
          </cell>
          <cell r="AB179">
            <v>44587</v>
          </cell>
          <cell r="AC179" t="str">
            <v>3258223-5</v>
          </cell>
          <cell r="AD179" t="str">
            <v>SUBDIRECCIÓN DE SOSTENIBILIDAD Y NEGOCIOS AMBIENTALES</v>
          </cell>
          <cell r="AE179" t="str">
            <v>2 SUPERVISOR</v>
          </cell>
          <cell r="AF179" t="str">
            <v>3 CÉDULA DE CIUDADANÍA</v>
          </cell>
          <cell r="AG179">
            <v>80857647</v>
          </cell>
          <cell r="AH179" t="str">
            <v>LUIS ALBERTO BAUTISTA PEÑA</v>
          </cell>
          <cell r="AI179">
            <v>324</v>
          </cell>
          <cell r="AJ179" t="str">
            <v>3 NO PACTADOS</v>
          </cell>
          <cell r="AK179" t="str">
            <v>31/01/2022</v>
          </cell>
          <cell r="AL179">
            <v>0</v>
          </cell>
          <cell r="AM179" t="str">
            <v>4 NO SE HA ADICIONADO NI EN VALOR y EN TIEMPO</v>
          </cell>
          <cell r="AN179">
            <v>0</v>
          </cell>
          <cell r="AO179">
            <v>0</v>
          </cell>
          <cell r="AP179">
            <v>0</v>
          </cell>
          <cell r="AQ179">
            <v>0</v>
          </cell>
          <cell r="AR179">
            <v>0</v>
          </cell>
          <cell r="AS179">
            <v>44593</v>
          </cell>
          <cell r="AT179">
            <v>44919</v>
          </cell>
          <cell r="AU179" t="str">
            <v>OK</v>
          </cell>
          <cell r="AV179" t="str">
            <v>2. NO</v>
          </cell>
          <cell r="AW179">
            <v>0</v>
          </cell>
          <cell r="AX179">
            <v>0</v>
          </cell>
          <cell r="AY179" t="str">
            <v>2. NO</v>
          </cell>
          <cell r="AZ179">
            <v>0</v>
          </cell>
          <cell r="BA179">
            <v>0</v>
          </cell>
          <cell r="BB179">
            <v>0</v>
          </cell>
          <cell r="BC179">
            <v>0</v>
          </cell>
          <cell r="BD179" t="str">
            <v>2022420501000177E</v>
          </cell>
          <cell r="BE179">
            <v>61560000</v>
          </cell>
          <cell r="BF179">
            <v>0</v>
          </cell>
          <cell r="BG179" t="str">
            <v>https://www.secop.gov.co/CO1BusinessLine/Tendering/BuyerWorkArea/Index?docUniqueIdentifier=CO1.BDOS.2668123</v>
          </cell>
          <cell r="BH179">
            <v>0</v>
          </cell>
          <cell r="BI179">
            <v>0</v>
          </cell>
          <cell r="BJ179" t="str">
            <v>https://community.secop.gov.co/Public/Tendering/OpportunityDetail/Index?noticeUID=CO1.NTC.2670366&amp;isFromPublicArea=True&amp;isModal=False</v>
          </cell>
        </row>
        <row r="180">
          <cell r="A180" t="str">
            <v>NC-CPS-178-2022</v>
          </cell>
          <cell r="B180" t="str">
            <v>2 NACIONAL</v>
          </cell>
          <cell r="C180" t="str">
            <v>CD-NC-201-2022</v>
          </cell>
          <cell r="D180">
            <v>178</v>
          </cell>
          <cell r="E180" t="str">
            <v>EDWARD DEYVID OCAMPO TELLEZ</v>
          </cell>
          <cell r="F180">
            <v>44586</v>
          </cell>
          <cell r="G180" t="str">
            <v>Prestar los servicios profesionales en la Oficina de Gestion del Riesgo para la implementación de los lineamientos definidos para la gestión del riesgo en las áreas protegidas del Sistema de Parques Nacionales Naturales, apoyando las estrategias de gestión del riesgo de desastres.(EDW)</v>
          </cell>
          <cell r="H180" t="str">
            <v>2 CONTRATACIÓN DIRECTA</v>
          </cell>
          <cell r="I180" t="str">
            <v>14 PRESTACIÓN DE SERVICIOS</v>
          </cell>
          <cell r="J180" t="str">
            <v>N/A</v>
          </cell>
          <cell r="K180">
            <v>19922</v>
          </cell>
          <cell r="L180">
            <v>23922</v>
          </cell>
          <cell r="M180" t="str">
            <v>2701/2022</v>
          </cell>
          <cell r="N180">
            <v>0</v>
          </cell>
          <cell r="O180">
            <v>5700000</v>
          </cell>
          <cell r="P180">
            <v>63840000</v>
          </cell>
          <cell r="Q180">
            <v>0</v>
          </cell>
          <cell r="R180" t="str">
            <v>1 PERSONA NATURAL</v>
          </cell>
          <cell r="S180" t="str">
            <v>3 CÉDULA DE CIUDADANÍA</v>
          </cell>
          <cell r="T180">
            <v>93437545</v>
          </cell>
          <cell r="U180" t="str">
            <v>N-A</v>
          </cell>
          <cell r="V180" t="str">
            <v>11 NO SE DILIGENCIA INFORMACIÓN PARA ESTE FORMULARIO EN ESTE PERÍODO DE REPORTE</v>
          </cell>
          <cell r="W180">
            <v>0</v>
          </cell>
          <cell r="X180" t="str">
            <v>EDWARD DEYVID OCAMPO TELLEZ</v>
          </cell>
          <cell r="Y180" t="str">
            <v>1 PÓLIZA</v>
          </cell>
          <cell r="Z180" t="str">
            <v>13 SURAMERICANA</v>
          </cell>
          <cell r="AA180" t="str">
            <v>2 CUMPLIMIENTO</v>
          </cell>
          <cell r="AB180">
            <v>44587</v>
          </cell>
          <cell r="AC180" t="str">
            <v>3258191-8</v>
          </cell>
          <cell r="AD180" t="str">
            <v>OFICINA DE GESTION DEL RIESGO</v>
          </cell>
          <cell r="AE180" t="str">
            <v>2 SUPERVISOR</v>
          </cell>
          <cell r="AF180" t="str">
            <v>3 CÉDULA DE CIUDADANÍA</v>
          </cell>
          <cell r="AG180">
            <v>7227393</v>
          </cell>
          <cell r="AH180" t="str">
            <v>CARLOS EDGAR TORRES BECERRA</v>
          </cell>
          <cell r="AI180">
            <v>336</v>
          </cell>
          <cell r="AJ180" t="str">
            <v>3 NO PACTADOS</v>
          </cell>
          <cell r="AK180" t="str">
            <v>28/01/2022</v>
          </cell>
          <cell r="AL180">
            <v>0</v>
          </cell>
          <cell r="AM180" t="str">
            <v>4 NO SE HA ADICIONADO NI EN VALOR y EN TIEMPO</v>
          </cell>
          <cell r="AN180">
            <v>0</v>
          </cell>
          <cell r="AO180">
            <v>0</v>
          </cell>
          <cell r="AP180">
            <v>0</v>
          </cell>
          <cell r="AQ180">
            <v>0</v>
          </cell>
          <cell r="AR180">
            <v>0</v>
          </cell>
          <cell r="AS180">
            <v>44589</v>
          </cell>
          <cell r="AT180">
            <v>44925</v>
          </cell>
          <cell r="AU180" t="str">
            <v>LIBERAR DIAS</v>
          </cell>
          <cell r="AV180" t="str">
            <v>2. NO</v>
          </cell>
          <cell r="AW180">
            <v>0</v>
          </cell>
          <cell r="AX180">
            <v>0</v>
          </cell>
          <cell r="AY180" t="str">
            <v>2. NO</v>
          </cell>
          <cell r="AZ180">
            <v>0</v>
          </cell>
          <cell r="BA180">
            <v>0</v>
          </cell>
          <cell r="BB180">
            <v>0</v>
          </cell>
          <cell r="BC180">
            <v>0</v>
          </cell>
          <cell r="BD180" t="str">
            <v>2022420501000178E</v>
          </cell>
          <cell r="BE180">
            <v>63840000</v>
          </cell>
          <cell r="BF180">
            <v>0</v>
          </cell>
          <cell r="BG180" t="str">
            <v>https://www.secop.gov.co/CO1BusinessLine/Tendering/BuyerWorkArea/Index?docUniqueIdentifier=CO1.BDOS.2678829</v>
          </cell>
          <cell r="BH180">
            <v>0</v>
          </cell>
          <cell r="BI180">
            <v>0</v>
          </cell>
          <cell r="BJ180" t="str">
            <v xml:space="preserve">https://community.secop.gov.co/Public/Tendering/OpportunityDetail/Index?noticeUID=CO1.NTC.2684408&amp;isFromPublicArea=True&amp;isModal=False
</v>
          </cell>
        </row>
        <row r="181">
          <cell r="A181" t="str">
            <v>NC-CPS-179-2022</v>
          </cell>
          <cell r="B181" t="str">
            <v>2 NACIONAL</v>
          </cell>
          <cell r="C181" t="str">
            <v>CD-NC-199-2022</v>
          </cell>
          <cell r="D181">
            <v>179</v>
          </cell>
          <cell r="E181" t="str">
            <v>ANDREA CAROLINA PAEZ MALDONADO</v>
          </cell>
          <cell r="F181">
            <v>44586</v>
          </cell>
          <cell r="G181" t="str">
            <v>Prestar los servicios profesionales en la Oficina de Gestion del Riesgo que contribuyan a la formulación e implementación de las acciones que debe desarrollar la oficina en el marco del Sistema Integrado de Gestión de PNN, así como el apoyo en materia técnica ambiental para el control de las actividades no permitidas al interior áreas del Sistema de Parques Nacionales Naturales. (A)</v>
          </cell>
          <cell r="H181" t="str">
            <v>2 CONTRATACIÓN DIRECTA</v>
          </cell>
          <cell r="I181" t="str">
            <v>14 PRESTACIÓN DE SERVICIOS</v>
          </cell>
          <cell r="J181" t="str">
            <v>N/A</v>
          </cell>
          <cell r="K181">
            <v>20022</v>
          </cell>
          <cell r="L181">
            <v>24022</v>
          </cell>
          <cell r="M181" t="str">
            <v>2701/2022</v>
          </cell>
          <cell r="N181">
            <v>0</v>
          </cell>
          <cell r="O181">
            <v>5700000</v>
          </cell>
          <cell r="P181">
            <v>63840000</v>
          </cell>
          <cell r="Q181">
            <v>0</v>
          </cell>
          <cell r="R181" t="str">
            <v>1 PERSONA NATURAL</v>
          </cell>
          <cell r="S181" t="str">
            <v>3 CÉDULA DE CIUDADANÍA</v>
          </cell>
          <cell r="T181">
            <v>52885169</v>
          </cell>
          <cell r="U181" t="str">
            <v>N-A</v>
          </cell>
          <cell r="V181" t="str">
            <v>11 NO SE DILIGENCIA INFORMACIÓN PARA ESTE FORMULARIO EN ESTE PERÍODO DE REPORTE</v>
          </cell>
          <cell r="W181">
            <v>0</v>
          </cell>
          <cell r="X181" t="str">
            <v>ANDREA CAROLINA PAEZ MALDONADO</v>
          </cell>
          <cell r="Y181" t="str">
            <v>1 PÓLIZA</v>
          </cell>
          <cell r="Z181" t="str">
            <v>12 SEGUROS DEL ESTADO</v>
          </cell>
          <cell r="AA181" t="str">
            <v>2 CUMPLIMIENTO</v>
          </cell>
          <cell r="AB181">
            <v>44587</v>
          </cell>
          <cell r="AC181" t="str">
            <v>37-46-101004045</v>
          </cell>
          <cell r="AD181" t="str">
            <v>OFICINA DE GESTION DEL RIESGO</v>
          </cell>
          <cell r="AE181" t="str">
            <v>2 SUPERVISOR</v>
          </cell>
          <cell r="AF181" t="str">
            <v>3 CÉDULA DE CIUDADANÍA</v>
          </cell>
          <cell r="AG181">
            <v>7227393</v>
          </cell>
          <cell r="AH181" t="str">
            <v>CARLOS EDGAR TORRES BECERRA</v>
          </cell>
          <cell r="AI181">
            <v>336</v>
          </cell>
          <cell r="AJ181" t="str">
            <v>3 NO PACTADOS</v>
          </cell>
          <cell r="AK181" t="str">
            <v>28/01/2022</v>
          </cell>
          <cell r="AL181">
            <v>0</v>
          </cell>
          <cell r="AM181" t="str">
            <v>4 NO SE HA ADICIONADO NI EN VALOR y EN TIEMPO</v>
          </cell>
          <cell r="AN181">
            <v>0</v>
          </cell>
          <cell r="AO181">
            <v>0</v>
          </cell>
          <cell r="AP181">
            <v>0</v>
          </cell>
          <cell r="AQ181">
            <v>0</v>
          </cell>
          <cell r="AR181">
            <v>0</v>
          </cell>
          <cell r="AS181">
            <v>44589</v>
          </cell>
          <cell r="AT181">
            <v>44925</v>
          </cell>
          <cell r="AU181">
            <v>0</v>
          </cell>
          <cell r="AV181" t="str">
            <v>2. NO</v>
          </cell>
          <cell r="AW181">
            <v>0</v>
          </cell>
          <cell r="AX181">
            <v>0</v>
          </cell>
          <cell r="AY181" t="str">
            <v>2. NO</v>
          </cell>
          <cell r="AZ181">
            <v>0</v>
          </cell>
          <cell r="BA181">
            <v>0</v>
          </cell>
          <cell r="BB181">
            <v>0</v>
          </cell>
          <cell r="BC181">
            <v>0</v>
          </cell>
          <cell r="BD181" t="str">
            <v>2022420501000179E</v>
          </cell>
          <cell r="BE181">
            <v>63840000</v>
          </cell>
          <cell r="BF181">
            <v>0</v>
          </cell>
          <cell r="BG181" t="str">
            <v>https://www.secop.gov.co/CO1BusinessLine/Tendering/BuyerWorkArea/Index?docUniqueIdentifier=CO1.BDOS.2677875</v>
          </cell>
          <cell r="BH181">
            <v>0</v>
          </cell>
          <cell r="BI181">
            <v>0</v>
          </cell>
          <cell r="BJ181" t="str">
            <v xml:space="preserve">https://community.secop.gov.co/Public/Tendering/OpportunityDetail/Index?noticeUID=CO1.NTC.2684352&amp;isFromPublicArea=True&amp;isModal=False
</v>
          </cell>
        </row>
        <row r="182">
          <cell r="A182" t="str">
            <v>NC-CPS-180-2022</v>
          </cell>
          <cell r="B182" t="str">
            <v>2 NACIONAL</v>
          </cell>
          <cell r="C182" t="str">
            <v>CD-NC-198-2022</v>
          </cell>
          <cell r="D182">
            <v>180</v>
          </cell>
          <cell r="E182" t="str">
            <v>ANDREA JOHANNA TORRES SUAREZ</v>
          </cell>
          <cell r="F182">
            <v>44586</v>
          </cell>
          <cell r="G182" t="str">
            <v>Prestación de servicios profesionales en el área del derecho, para apoyar el trámite de registro de Reservas Naturales de la Sociedad Civil, dentro de las competencias de Parques Nacionales Naturales, de acuerdo con las disposiciones legales y reglamentarias que rigen dicha materia, en el marco del proceso de Coordinación del SINAP.</v>
          </cell>
          <cell r="H182" t="str">
            <v>2 CONTRATACIÓN DIRECTA</v>
          </cell>
          <cell r="I182" t="str">
            <v>14 PRESTACIÓN DE SERVICIOS</v>
          </cell>
          <cell r="J182" t="str">
            <v>N/A</v>
          </cell>
          <cell r="K182">
            <v>23722</v>
          </cell>
          <cell r="L182">
            <v>24322</v>
          </cell>
          <cell r="M182" t="str">
            <v>2701/2022</v>
          </cell>
          <cell r="N182">
            <v>0</v>
          </cell>
          <cell r="O182">
            <v>4100000</v>
          </cell>
          <cell r="P182">
            <v>44690000</v>
          </cell>
          <cell r="Q182">
            <v>0</v>
          </cell>
          <cell r="R182" t="str">
            <v>1 PERSONA NATURAL</v>
          </cell>
          <cell r="S182" t="str">
            <v>3 CÉDULA DE CIUDADANÍA</v>
          </cell>
          <cell r="T182">
            <v>53070993</v>
          </cell>
          <cell r="U182" t="str">
            <v>N-A</v>
          </cell>
          <cell r="V182" t="str">
            <v>11 NO SE DILIGENCIA INFORMACIÓN PARA ESTE FORMULARIO EN ESTE PERÍODO DE REPORTE</v>
          </cell>
          <cell r="W182">
            <v>0</v>
          </cell>
          <cell r="X182" t="str">
            <v>ANDREA JOHANNA TORRES SUAREZ</v>
          </cell>
          <cell r="Y182" t="str">
            <v>6 NO CONSTITUYÓ GARANTÍAS</v>
          </cell>
          <cell r="Z182">
            <v>0</v>
          </cell>
          <cell r="AA182" t="str">
            <v>N-A</v>
          </cell>
          <cell r="AB182" t="str">
            <v>N-A</v>
          </cell>
          <cell r="AC182" t="str">
            <v>N-A</v>
          </cell>
          <cell r="AD182" t="str">
            <v>GRUPO DE TRÁMITES Y EVALUACIÓN AMBIENTAL</v>
          </cell>
          <cell r="AE182" t="str">
            <v>2 SUPERVISOR</v>
          </cell>
          <cell r="AF182" t="str">
            <v>3 CÉDULA DE CIUDADANÍA</v>
          </cell>
          <cell r="AG182">
            <v>79690000</v>
          </cell>
          <cell r="AH182" t="str">
            <v>GUILLERMO ALBERTO SANTOS CEBALLOS</v>
          </cell>
          <cell r="AI182">
            <v>327</v>
          </cell>
          <cell r="AJ182" t="str">
            <v>3 NO PACTADOS</v>
          </cell>
          <cell r="AK182" t="str">
            <v>n-a</v>
          </cell>
          <cell r="AL182">
            <v>0</v>
          </cell>
          <cell r="AM182" t="str">
            <v>4 NO SE HA ADICIONADO NI EN VALOR y EN TIEMPO</v>
          </cell>
          <cell r="AN182">
            <v>0</v>
          </cell>
          <cell r="AO182">
            <v>0</v>
          </cell>
          <cell r="AP182">
            <v>0</v>
          </cell>
          <cell r="AQ182">
            <v>0</v>
          </cell>
          <cell r="AR182">
            <v>0</v>
          </cell>
          <cell r="AS182">
            <v>44588</v>
          </cell>
          <cell r="AT182">
            <v>44917</v>
          </cell>
          <cell r="AU182" t="str">
            <v>FALTA 1</v>
          </cell>
          <cell r="AV182" t="str">
            <v>2. NO</v>
          </cell>
          <cell r="AW182">
            <v>0</v>
          </cell>
          <cell r="AX182">
            <v>0</v>
          </cell>
          <cell r="AY182" t="str">
            <v>2. NO</v>
          </cell>
          <cell r="AZ182">
            <v>0</v>
          </cell>
          <cell r="BA182">
            <v>0</v>
          </cell>
          <cell r="BB182">
            <v>0</v>
          </cell>
          <cell r="BC182">
            <v>0</v>
          </cell>
          <cell r="BD182" t="str">
            <v>2022420501000180E</v>
          </cell>
          <cell r="BE182">
            <v>44690000</v>
          </cell>
          <cell r="BF182">
            <v>0</v>
          </cell>
          <cell r="BG182" t="str">
            <v>https://www.secop.gov.co/CO1BusinessLine/Tendering/BuyerWorkArea/Index?docUniqueIdentifier=CO1.BDOS.2676922</v>
          </cell>
          <cell r="BH182">
            <v>0</v>
          </cell>
          <cell r="BI182">
            <v>0</v>
          </cell>
          <cell r="BJ182" t="str">
            <v xml:space="preserve">https://community.secop.gov.co/Public/Tendering/OpportunityDetail/Index?noticeUID=CO1.NTC.2692948&amp;isFromPublicArea=True&amp;isModal=False
</v>
          </cell>
        </row>
        <row r="183">
          <cell r="A183" t="str">
            <v>NC-CPS-181-2022</v>
          </cell>
          <cell r="B183" t="str">
            <v>2 NACIONAL</v>
          </cell>
          <cell r="C183" t="str">
            <v>CD-NC-187-2022</v>
          </cell>
          <cell r="D183">
            <v>181</v>
          </cell>
          <cell r="E183" t="str">
            <v>SARA VALENCIA URREGO</v>
          </cell>
          <cell r="F183">
            <v>44586</v>
          </cell>
          <cell r="G183" t="str">
            <v>Prestar servicios en la comercialización de los productos de la Tienda de Parques, así como la preparación,organización y depuración de los documentos de los inventarios de esta unidad administrativa.</v>
          </cell>
          <cell r="H183" t="str">
            <v>2 CONTRATACIÓN DIRECTA</v>
          </cell>
          <cell r="I183" t="str">
            <v>14 PRESTACIÓN DE SERVICIOS</v>
          </cell>
          <cell r="J183" t="str">
            <v>N/A</v>
          </cell>
          <cell r="K183">
            <v>10622</v>
          </cell>
          <cell r="L183">
            <v>22522</v>
          </cell>
          <cell r="M183" t="str">
            <v>26/01/2022</v>
          </cell>
          <cell r="N183">
            <v>0</v>
          </cell>
          <cell r="O183">
            <v>1960000</v>
          </cell>
          <cell r="P183">
            <v>22148000</v>
          </cell>
          <cell r="Q183">
            <v>0</v>
          </cell>
          <cell r="R183" t="str">
            <v>1 PERSONA NATURAL</v>
          </cell>
          <cell r="S183" t="str">
            <v>3 CÉDULA DE CIUDADANÍA</v>
          </cell>
          <cell r="T183">
            <v>1000515081</v>
          </cell>
          <cell r="U183" t="str">
            <v>N-A</v>
          </cell>
          <cell r="V183" t="str">
            <v>11 NO SE DILIGENCIA INFORMACIÓN PARA ESTE FORMULARIO EN ESTE PERÍODO DE REPORTE</v>
          </cell>
          <cell r="W183">
            <v>0</v>
          </cell>
          <cell r="X183" t="str">
            <v>SARA VALENCIA URREGO</v>
          </cell>
          <cell r="Y183" t="str">
            <v>6 NO CONSTITUYÓ GARANTÍAS</v>
          </cell>
          <cell r="Z183">
            <v>0</v>
          </cell>
          <cell r="AA183" t="str">
            <v>N-A</v>
          </cell>
          <cell r="AB183" t="str">
            <v>N-A</v>
          </cell>
          <cell r="AC183" t="str">
            <v>N-A</v>
          </cell>
          <cell r="AD183" t="str">
            <v>GRUPO DE PROCESOS CORPORATIVOS</v>
          </cell>
          <cell r="AE183" t="str">
            <v>2 SUPERVISOR</v>
          </cell>
          <cell r="AF183" t="str">
            <v>3 CÉDULA DE CIUDADANÍA</v>
          </cell>
          <cell r="AG183">
            <v>3033010</v>
          </cell>
          <cell r="AH183" t="str">
            <v>ORLANDO LEÓN VERGARA</v>
          </cell>
          <cell r="AI183">
            <v>339</v>
          </cell>
          <cell r="AJ183" t="str">
            <v>3 NO PACTADOS</v>
          </cell>
          <cell r="AK183" t="str">
            <v>n-a</v>
          </cell>
          <cell r="AL183">
            <v>0</v>
          </cell>
          <cell r="AM183" t="str">
            <v>4 NO SE HA ADICIONADO NI EN VALOR y EN TIEMPO</v>
          </cell>
          <cell r="AN183">
            <v>0</v>
          </cell>
          <cell r="AO183">
            <v>0</v>
          </cell>
          <cell r="AP183">
            <v>0</v>
          </cell>
          <cell r="AQ183">
            <v>0</v>
          </cell>
          <cell r="AR183">
            <v>0</v>
          </cell>
          <cell r="AS183">
            <v>44587</v>
          </cell>
          <cell r="AT183">
            <v>44925</v>
          </cell>
          <cell r="AU183" t="str">
            <v>LIBERAR DIAS</v>
          </cell>
          <cell r="AV183" t="str">
            <v>2. NO</v>
          </cell>
          <cell r="AW183">
            <v>0</v>
          </cell>
          <cell r="AX183">
            <v>0</v>
          </cell>
          <cell r="AY183" t="str">
            <v>2. NO</v>
          </cell>
          <cell r="AZ183">
            <v>0</v>
          </cell>
          <cell r="BA183">
            <v>0</v>
          </cell>
          <cell r="BB183">
            <v>0</v>
          </cell>
          <cell r="BC183">
            <v>0</v>
          </cell>
          <cell r="BD183" t="str">
            <v>2022420501000181E</v>
          </cell>
          <cell r="BE183">
            <v>22148000</v>
          </cell>
          <cell r="BF183">
            <v>0</v>
          </cell>
          <cell r="BG183" t="str">
            <v>https://www.secop.gov.co/CO1BusinessLine/Tendering/BuyerWorkArea/Index?docUniqueIdentifier=CO1.BDOS.2669609</v>
          </cell>
          <cell r="BH183">
            <v>0</v>
          </cell>
          <cell r="BI183">
            <v>0</v>
          </cell>
          <cell r="BJ183" t="str">
            <v xml:space="preserve">https://community.secop.gov.co/Public/Tendering/OpportunityDetail/Index?noticeUID=CO1.NTC.2674141&amp;isFromPublicArea=True&amp;isModal=False
</v>
          </cell>
        </row>
        <row r="184">
          <cell r="A184" t="str">
            <v>NC-CPS-182-2022</v>
          </cell>
          <cell r="B184" t="str">
            <v>2 NACIONAL</v>
          </cell>
          <cell r="C184" t="str">
            <v>CD-NC-210-2022</v>
          </cell>
          <cell r="D184">
            <v>182</v>
          </cell>
          <cell r="E184" t="str">
            <v>DORA LUCIA MOLINA SOLANILLA</v>
          </cell>
          <cell r="F184">
            <v>44586</v>
          </cell>
          <cell r="G184" t="str">
            <v>Prestar los servicios profesionales en los aspectos jurídicos necesarios para orientar, acompañar y adelantar las diferentes etapas pre-contractuales, contractuales y post- contractuales de la contratación que adelante la Subdirección de Sostenibilidad y Negocios ambientales</v>
          </cell>
          <cell r="H184" t="str">
            <v>2 CONTRATACIÓN DIRECTA</v>
          </cell>
          <cell r="I184" t="str">
            <v>14 PRESTACIÓN DE SERVICIOS</v>
          </cell>
          <cell r="J184" t="str">
            <v>N/A</v>
          </cell>
          <cell r="K184">
            <v>24122</v>
          </cell>
          <cell r="L184">
            <v>24122</v>
          </cell>
          <cell r="M184" t="str">
            <v>27/01/2022</v>
          </cell>
          <cell r="N184">
            <v>0</v>
          </cell>
          <cell r="O184">
            <v>8973000</v>
          </cell>
          <cell r="P184">
            <v>98703000</v>
          </cell>
          <cell r="Q184">
            <v>0</v>
          </cell>
          <cell r="R184" t="str">
            <v>1 PERSONA NATURAL</v>
          </cell>
          <cell r="S184" t="str">
            <v>3 CÉDULA DE CIUDADANÍA</v>
          </cell>
          <cell r="T184">
            <v>65631304</v>
          </cell>
          <cell r="U184" t="str">
            <v>N-A</v>
          </cell>
          <cell r="V184" t="str">
            <v>11 NO SE DILIGENCIA INFORMACIÓN PARA ESTE FORMULARIO EN ESTE PERÍODO DE REPORTE</v>
          </cell>
          <cell r="W184">
            <v>0</v>
          </cell>
          <cell r="X184" t="str">
            <v>DORA LUCIA MOLINA SOLANILLA</v>
          </cell>
          <cell r="Y184" t="str">
            <v>1 PÓLIZA</v>
          </cell>
          <cell r="Z184" t="str">
            <v>12 SEGUROS DEL ESTADO</v>
          </cell>
          <cell r="AA184" t="str">
            <v>2 CUMPLIMIENTO</v>
          </cell>
          <cell r="AB184">
            <v>44587</v>
          </cell>
          <cell r="AC184" t="str">
            <v>25-46-101020294</v>
          </cell>
          <cell r="AD184" t="str">
            <v>SUBDIRECCIÓN DE SOSTENIBILIDAD Y NEGOCIOS AMBIENTALES</v>
          </cell>
          <cell r="AE184" t="str">
            <v>2 SUPERVISOR</v>
          </cell>
          <cell r="AF184" t="str">
            <v>3 CÉDULA DE CIUDADANÍA</v>
          </cell>
          <cell r="AG184">
            <v>80857647</v>
          </cell>
          <cell r="AH184" t="str">
            <v>LUIS ALBERTO BAUTISTA PEÑA</v>
          </cell>
          <cell r="AI184">
            <v>330</v>
          </cell>
          <cell r="AJ184" t="str">
            <v>3 NO PACTADOS</v>
          </cell>
          <cell r="AK184" t="str">
            <v>28/01/2022</v>
          </cell>
          <cell r="AL184">
            <v>0</v>
          </cell>
          <cell r="AM184" t="str">
            <v>4 NO SE HA ADICIONADO NI EN VALOR y EN TIEMPO</v>
          </cell>
          <cell r="AN184">
            <v>0</v>
          </cell>
          <cell r="AO184">
            <v>0</v>
          </cell>
          <cell r="AP184">
            <v>0</v>
          </cell>
          <cell r="AQ184">
            <v>0</v>
          </cell>
          <cell r="AR184">
            <v>0</v>
          </cell>
          <cell r="AS184">
            <v>44589</v>
          </cell>
          <cell r="AT184">
            <v>44922</v>
          </cell>
          <cell r="AU184">
            <v>0</v>
          </cell>
          <cell r="AV184" t="str">
            <v>2. NO</v>
          </cell>
          <cell r="AW184">
            <v>0</v>
          </cell>
          <cell r="AX184">
            <v>0</v>
          </cell>
          <cell r="AY184" t="str">
            <v>2. NO</v>
          </cell>
          <cell r="AZ184">
            <v>0</v>
          </cell>
          <cell r="BA184">
            <v>0</v>
          </cell>
          <cell r="BB184">
            <v>0</v>
          </cell>
          <cell r="BC184">
            <v>0</v>
          </cell>
          <cell r="BD184" t="str">
            <v>2022420501000182E</v>
          </cell>
          <cell r="BE184">
            <v>98703000</v>
          </cell>
          <cell r="BF184">
            <v>0</v>
          </cell>
          <cell r="BG184" t="str">
            <v>https://www.secop.gov.co/CO1BusinessLine/Tendering/BuyerWorkArea/Index?docUniqueIdentifier=CO1.BDOS.2697823</v>
          </cell>
          <cell r="BH184">
            <v>0</v>
          </cell>
          <cell r="BI184">
            <v>0</v>
          </cell>
          <cell r="BJ184" t="str">
            <v xml:space="preserve">https://community.secop.gov.co/Public/Tendering/OpportunityDetail/Index?noticeUID=CO1.NTC.2706405&amp;isFromPublicArea=True&amp;isModal=False
</v>
          </cell>
        </row>
        <row r="185">
          <cell r="A185" t="str">
            <v>NC-CPS-183-2022</v>
          </cell>
          <cell r="B185" t="str">
            <v>2 NACIONAL</v>
          </cell>
          <cell r="C185" t="str">
            <v>CD-NC-202-2022</v>
          </cell>
          <cell r="D185">
            <v>183</v>
          </cell>
          <cell r="E185" t="str">
            <v>EDUARDO JAVIER CHILITO PAREDES</v>
          </cell>
          <cell r="F185">
            <v>44586</v>
          </cell>
          <cell r="G185" t="str">
            <v>Prestar los servicios profesionales en la Oficina de Gestión del Riesgo para apoyar en el conocimiento, reducción y manejo de desastres por fenómenos naturales y socionaturales, que se presentan en las áreas del SPNN, en el marco de la implementación de los proyectos del Sistema Nacional para la Gestión del Riesgo de Desastres SNGRD.</v>
          </cell>
          <cell r="H185" t="str">
            <v>2 CONTRATACIÓN DIRECTA</v>
          </cell>
          <cell r="I185" t="str">
            <v>14 PRESTACIÓN DE SERVICIOS</v>
          </cell>
          <cell r="J185" t="str">
            <v>N/A</v>
          </cell>
          <cell r="K185">
            <v>20222</v>
          </cell>
          <cell r="L185">
            <v>24422</v>
          </cell>
          <cell r="M185" t="str">
            <v>27/01/2022</v>
          </cell>
          <cell r="N185">
            <v>0</v>
          </cell>
          <cell r="O185">
            <v>6794000</v>
          </cell>
          <cell r="P185">
            <v>76092800</v>
          </cell>
          <cell r="Q185">
            <v>0</v>
          </cell>
          <cell r="R185" t="str">
            <v>1 PERSONA NATURAL</v>
          </cell>
          <cell r="S185" t="str">
            <v>3 CÉDULA DE CIUDADANÍA</v>
          </cell>
          <cell r="T185">
            <v>76295544</v>
          </cell>
          <cell r="U185" t="str">
            <v>N-A</v>
          </cell>
          <cell r="V185" t="str">
            <v>11 NO SE DILIGENCIA INFORMACIÓN PARA ESTE FORMULARIO EN ESTE PERÍODO DE REPORTE</v>
          </cell>
          <cell r="W185">
            <v>0</v>
          </cell>
          <cell r="X185" t="str">
            <v>EDUARDO JAVIER CHILITO PAREDES</v>
          </cell>
          <cell r="Y185" t="str">
            <v>1 PÓLIZA</v>
          </cell>
          <cell r="Z185" t="str">
            <v>12 SEGUROS DEL ESTADO</v>
          </cell>
          <cell r="AA185" t="str">
            <v>2 CUMPLIMIENTO</v>
          </cell>
          <cell r="AB185">
            <v>44588</v>
          </cell>
          <cell r="AC185" t="str">
            <v>37-46-101004091</v>
          </cell>
          <cell r="AD185" t="str">
            <v>OFICINA DE GESTION DEL RIESGO</v>
          </cell>
          <cell r="AE185" t="str">
            <v>2 SUPERVISOR</v>
          </cell>
          <cell r="AF185" t="str">
            <v>3 CÉDULA DE CIUDADANÍA</v>
          </cell>
          <cell r="AG185">
            <v>7227393</v>
          </cell>
          <cell r="AH185" t="str">
            <v>CARLOS EDGAR TORRES BECERRA</v>
          </cell>
          <cell r="AI185">
            <v>336</v>
          </cell>
          <cell r="AJ185" t="str">
            <v>3 NO PACTADOS</v>
          </cell>
          <cell r="AK185" t="str">
            <v>28/01/2022</v>
          </cell>
          <cell r="AL185">
            <v>0</v>
          </cell>
          <cell r="AM185" t="str">
            <v>4 NO SE HA ADICIONADO NI EN VALOR y EN TIEMPO</v>
          </cell>
          <cell r="AN185">
            <v>0</v>
          </cell>
          <cell r="AO185">
            <v>0</v>
          </cell>
          <cell r="AP185">
            <v>0</v>
          </cell>
          <cell r="AQ185">
            <v>0</v>
          </cell>
          <cell r="AR185">
            <v>0</v>
          </cell>
          <cell r="AS185">
            <v>44589</v>
          </cell>
          <cell r="AT185">
            <v>44925</v>
          </cell>
          <cell r="AU185" t="str">
            <v>LIBERAR DIAS</v>
          </cell>
          <cell r="AV185" t="str">
            <v>2. NO</v>
          </cell>
          <cell r="AW185">
            <v>0</v>
          </cell>
          <cell r="AX185">
            <v>0</v>
          </cell>
          <cell r="AY185" t="str">
            <v>2. NO</v>
          </cell>
          <cell r="AZ185">
            <v>0</v>
          </cell>
          <cell r="BA185">
            <v>0</v>
          </cell>
          <cell r="BB185">
            <v>0</v>
          </cell>
          <cell r="BC185">
            <v>0</v>
          </cell>
          <cell r="BD185" t="str">
            <v>2022420501000183E</v>
          </cell>
          <cell r="BE185">
            <v>76092800</v>
          </cell>
          <cell r="BF185">
            <v>0</v>
          </cell>
          <cell r="BG185" t="str">
            <v>https://www.secop.gov.co/CO1BusinessLine/Tendering/BuyerWorkArea/Index?docUniqueIdentifier=CO1.BDOS.2678566</v>
          </cell>
          <cell r="BH185">
            <v>0</v>
          </cell>
          <cell r="BI185">
            <v>0</v>
          </cell>
          <cell r="BJ185" t="str">
            <v xml:space="preserve">https://community.secop.gov.co/Public/Tendering/OpportunityDetail/Index?noticeUID=CO1.NTC.2684353&amp;isFromPublicArea=True&amp;isModal=False
</v>
          </cell>
        </row>
        <row r="186">
          <cell r="A186" t="str">
            <v>NC-CPS-184-2022</v>
          </cell>
          <cell r="B186" t="str">
            <v>2 NACIONAL</v>
          </cell>
          <cell r="C186" t="str">
            <v>CD-NC-189-2022</v>
          </cell>
          <cell r="D186">
            <v>184</v>
          </cell>
          <cell r="E186" t="str">
            <v>LUZ KELLY GARCIA CONDE</v>
          </cell>
          <cell r="F186">
            <v>44586</v>
          </cell>
          <cell r="G186" t="str">
            <v>Prestación de servicios técnicos para generar insumos cartográficos como apoyo al impulso de trámites de registro de reservas naturales de la sociedad civil, en el marco del proceso de Coordinación del SiNAP.</v>
          </cell>
          <cell r="H186" t="str">
            <v>2 CONTRATACIÓN DIRECTA</v>
          </cell>
          <cell r="I186" t="str">
            <v>14 PRESTACIÓN DE SERVICIOS</v>
          </cell>
          <cell r="J186" t="str">
            <v>N/A</v>
          </cell>
          <cell r="K186">
            <v>23022</v>
          </cell>
          <cell r="L186">
            <v>24822</v>
          </cell>
          <cell r="M186" t="str">
            <v>27/01/2022</v>
          </cell>
          <cell r="N186">
            <v>0</v>
          </cell>
          <cell r="O186">
            <v>2812000</v>
          </cell>
          <cell r="P186">
            <v>30932000</v>
          </cell>
          <cell r="Q186">
            <v>0</v>
          </cell>
          <cell r="R186" t="str">
            <v>1 PERSONA NATURAL</v>
          </cell>
          <cell r="S186" t="str">
            <v>3 CÉDULA DE CIUDADANÍA</v>
          </cell>
          <cell r="T186">
            <v>1069716271</v>
          </cell>
          <cell r="U186" t="str">
            <v>N-A</v>
          </cell>
          <cell r="V186" t="str">
            <v>11 NO SE DILIGENCIA INFORMACIÓN PARA ESTE FORMULARIO EN ESTE PERÍODO DE REPORTE</v>
          </cell>
          <cell r="W186">
            <v>0</v>
          </cell>
          <cell r="X186" t="str">
            <v>LUZ KELLY GARCIA CONDE</v>
          </cell>
          <cell r="Y186" t="str">
            <v>6 NO CONSTITUYÓ GARANTÍAS</v>
          </cell>
          <cell r="Z186">
            <v>0</v>
          </cell>
          <cell r="AA186" t="str">
            <v>N-A</v>
          </cell>
          <cell r="AB186" t="str">
            <v>N-A</v>
          </cell>
          <cell r="AC186" t="str">
            <v>N-A</v>
          </cell>
          <cell r="AD186" t="str">
            <v>GRUPO DE TRÁMITES Y EVALUACIÓN AMBIENTAL</v>
          </cell>
          <cell r="AE186" t="str">
            <v>2 SUPERVISOR</v>
          </cell>
          <cell r="AF186" t="str">
            <v>3 CÉDULA DE CIUDADANÍA</v>
          </cell>
          <cell r="AG186">
            <v>79690000</v>
          </cell>
          <cell r="AH186" t="str">
            <v>GUILLERMO ALBERTO SANTOS CEBALLOS</v>
          </cell>
          <cell r="AI186">
            <v>330</v>
          </cell>
          <cell r="AJ186" t="str">
            <v>3 NO PACTADOS</v>
          </cell>
          <cell r="AK186" t="str">
            <v>n-a</v>
          </cell>
          <cell r="AL186">
            <v>0</v>
          </cell>
          <cell r="AM186" t="str">
            <v>4 NO SE HA ADICIONADO NI EN VALOR y EN TIEMPO</v>
          </cell>
          <cell r="AN186">
            <v>0</v>
          </cell>
          <cell r="AO186">
            <v>0</v>
          </cell>
          <cell r="AP186">
            <v>0</v>
          </cell>
          <cell r="AQ186">
            <v>0</v>
          </cell>
          <cell r="AR186">
            <v>0</v>
          </cell>
          <cell r="AS186">
            <v>44588</v>
          </cell>
          <cell r="AT186">
            <v>44921</v>
          </cell>
          <cell r="AU186" t="str">
            <v>OK</v>
          </cell>
          <cell r="AV186" t="str">
            <v>2. NO</v>
          </cell>
          <cell r="AW186">
            <v>0</v>
          </cell>
          <cell r="AX186">
            <v>0</v>
          </cell>
          <cell r="AY186" t="str">
            <v>2. NO</v>
          </cell>
          <cell r="AZ186">
            <v>0</v>
          </cell>
          <cell r="BA186">
            <v>0</v>
          </cell>
          <cell r="BB186">
            <v>0</v>
          </cell>
          <cell r="BC186">
            <v>0</v>
          </cell>
          <cell r="BD186" t="str">
            <v>2022420501000184E</v>
          </cell>
          <cell r="BE186">
            <v>30932000</v>
          </cell>
          <cell r="BF186">
            <v>0</v>
          </cell>
          <cell r="BG186" t="str">
            <v>https://www.secop.gov.co/CO1BusinessLine/Tendering/BuyerWorkArea/Index?docUniqueIdentifier=CO1.BDOS.2682612</v>
          </cell>
          <cell r="BH186">
            <v>0</v>
          </cell>
          <cell r="BI186">
            <v>0</v>
          </cell>
          <cell r="BJ186" t="str">
            <v xml:space="preserve">https://community.secop.gov.co/Public/Tendering/OpportunityDetail/Index?noticeUID=CO1.NTC.2700349&amp;isFromPublicArea=True&amp;isModal=False
</v>
          </cell>
        </row>
        <row r="187">
          <cell r="A187" t="str">
            <v>NC-CPS-185-2022</v>
          </cell>
          <cell r="B187" t="str">
            <v>2 NACIONAL</v>
          </cell>
          <cell r="C187" t="str">
            <v>CD-NC-172-2022</v>
          </cell>
          <cell r="D187">
            <v>185</v>
          </cell>
          <cell r="E187" t="str">
            <v>JUAN MANUEL GARCIA OCAMPO</v>
          </cell>
          <cell r="F187">
            <v>44586</v>
          </cell>
          <cell r="G187" t="str">
            <v>Prestar serviciosprofesionales para realizar la generación de información y rutas para el manejo y aprovechamiento de residuos de los emprendimientos vinculados a las iniciativas de Desarrollo Local Sostenible</v>
          </cell>
          <cell r="H187" t="str">
            <v>2 CONTRATACIÓN DIRECTA</v>
          </cell>
          <cell r="I187" t="str">
            <v>14 PRESTACIÓN DE SERVICIOS</v>
          </cell>
          <cell r="J187" t="str">
            <v>N/A</v>
          </cell>
          <cell r="K187">
            <v>24022</v>
          </cell>
          <cell r="L187">
            <v>24522</v>
          </cell>
          <cell r="M187" t="str">
            <v>27/01/2022</v>
          </cell>
          <cell r="N187">
            <v>0</v>
          </cell>
          <cell r="O187">
            <v>5100000</v>
          </cell>
          <cell r="P187">
            <v>55930000</v>
          </cell>
          <cell r="Q187">
            <v>0</v>
          </cell>
          <cell r="R187" t="str">
            <v>1 PERSONA NATURAL</v>
          </cell>
          <cell r="S187" t="str">
            <v>3 CÉDULA DE CIUDADANÍA</v>
          </cell>
          <cell r="T187">
            <v>10004569</v>
          </cell>
          <cell r="U187" t="str">
            <v>N-A</v>
          </cell>
          <cell r="V187" t="str">
            <v>11 NO SE DILIGENCIA INFORMACIÓN PARA ESTE FORMULARIO EN ESTE PERÍODO DE REPORTE</v>
          </cell>
          <cell r="W187">
            <v>0</v>
          </cell>
          <cell r="X187" t="str">
            <v>JUAN MANUEL GARCIA OCAMPO</v>
          </cell>
          <cell r="Y187" t="str">
            <v>1 PÓLIZA</v>
          </cell>
          <cell r="Z187" t="str">
            <v>12 SEGUROS DEL ESTADO</v>
          </cell>
          <cell r="AA187" t="str">
            <v>2 CUMPLIMIENTO</v>
          </cell>
          <cell r="AB187">
            <v>44588</v>
          </cell>
          <cell r="AC187" t="str">
            <v>18-46-101013709</v>
          </cell>
          <cell r="AD187" t="str">
            <v>GRUPO DE GESTION DEL CONOCIMIENTO E INNOVACIÓN</v>
          </cell>
          <cell r="AE187" t="str">
            <v>2 SUPERVISOR</v>
          </cell>
          <cell r="AF187" t="str">
            <v>3 CÉDULA DE CIUDADANÍA</v>
          </cell>
          <cell r="AG187">
            <v>51723033</v>
          </cell>
          <cell r="AH187" t="str">
            <v>LUZ MILA SOTELO DELGADILLO</v>
          </cell>
          <cell r="AI187">
            <v>329</v>
          </cell>
          <cell r="AJ187" t="str">
            <v>3 NO PACTADOS</v>
          </cell>
          <cell r="AK187" t="str">
            <v>28/01/2022</v>
          </cell>
          <cell r="AL187">
            <v>0</v>
          </cell>
          <cell r="AM187" t="str">
            <v>4 NO SE HA ADICIONADO NI EN VALOR y EN TIEMPO</v>
          </cell>
          <cell r="AN187">
            <v>0</v>
          </cell>
          <cell r="AO187">
            <v>0</v>
          </cell>
          <cell r="AP187">
            <v>0</v>
          </cell>
          <cell r="AQ187">
            <v>0</v>
          </cell>
          <cell r="AR187">
            <v>0</v>
          </cell>
          <cell r="AS187">
            <v>44589</v>
          </cell>
          <cell r="AT187">
            <v>44921</v>
          </cell>
          <cell r="AU187" t="str">
            <v>OK</v>
          </cell>
          <cell r="AV187" t="str">
            <v>2. NO</v>
          </cell>
          <cell r="AW187">
            <v>0</v>
          </cell>
          <cell r="AX187">
            <v>0</v>
          </cell>
          <cell r="AY187" t="str">
            <v>2. NO</v>
          </cell>
          <cell r="AZ187">
            <v>0</v>
          </cell>
          <cell r="BA187">
            <v>0</v>
          </cell>
          <cell r="BB187">
            <v>0</v>
          </cell>
          <cell r="BC187">
            <v>0</v>
          </cell>
          <cell r="BD187" t="str">
            <v>2022420501000185E</v>
          </cell>
          <cell r="BE187">
            <v>55930000</v>
          </cell>
          <cell r="BF187">
            <v>0</v>
          </cell>
          <cell r="BG187" t="str">
            <v>https://www.secop.gov.co/CO1BusinessLine/Tendering/BuyerWorkArea/Index?docUniqueIdentifier=CO1.BDOS.2654912</v>
          </cell>
          <cell r="BH187">
            <v>0</v>
          </cell>
          <cell r="BI187">
            <v>0</v>
          </cell>
          <cell r="BJ187" t="str">
            <v xml:space="preserve">https://community.secop.gov.co/Public/Tendering/OpportunityDetail/Index?noticeUID=CO1.NTC.2670012&amp;isFromPublicArea=True&amp;isModal=False
</v>
          </cell>
        </row>
        <row r="188">
          <cell r="A188" t="str">
            <v>NC-CPS-186-2022</v>
          </cell>
          <cell r="B188" t="str">
            <v>2 NACIONAL</v>
          </cell>
          <cell r="C188" t="str">
            <v>CD-NC-192-2022</v>
          </cell>
          <cell r="D188">
            <v>186</v>
          </cell>
          <cell r="E188" t="str">
            <v>JOHN FREDY JIMENEZ VIASUS</v>
          </cell>
          <cell r="F188">
            <v>44588</v>
          </cell>
          <cell r="G188" t="str">
            <v>Prestación de servicios profesionales en ciencias naturales, para impulsar las solicitudes de Registro de Reservas Naturales de laSociedad Civil, en el marco del proceso de Coordinación del SINAP, mediante la producción de insumos técnicos y el levantamiento de información en campo.</v>
          </cell>
          <cell r="H188" t="str">
            <v>2 CONTRATACIÓN DIRECTA</v>
          </cell>
          <cell r="I188" t="str">
            <v>14 PRESTACIÓN DE SERVICIOS</v>
          </cell>
          <cell r="J188" t="str">
            <v>N/A</v>
          </cell>
          <cell r="K188">
            <v>23622</v>
          </cell>
          <cell r="L188">
            <v>23222</v>
          </cell>
          <cell r="M188" t="str">
            <v>27/01/2022</v>
          </cell>
          <cell r="N188">
            <v>0</v>
          </cell>
          <cell r="O188">
            <v>4680000</v>
          </cell>
          <cell r="P188">
            <v>51324000</v>
          </cell>
          <cell r="Q188">
            <v>0</v>
          </cell>
          <cell r="R188" t="str">
            <v>1 PERSONA NATURAL</v>
          </cell>
          <cell r="S188" t="str">
            <v>3 CÉDULA DE CIUDADANÍA</v>
          </cell>
          <cell r="T188">
            <v>80238078</v>
          </cell>
          <cell r="U188" t="str">
            <v>N-A</v>
          </cell>
          <cell r="V188" t="str">
            <v>11 NO SE DILIGENCIA INFORMACIÓN PARA ESTE FORMULARIO EN ESTE PERÍODO DE REPORTE</v>
          </cell>
          <cell r="W188">
            <v>0</v>
          </cell>
          <cell r="X188" t="str">
            <v>JOHN FREDY JIMENEZ VIASUS</v>
          </cell>
          <cell r="Y188" t="str">
            <v>1 PÓLIZA</v>
          </cell>
          <cell r="Z188" t="str">
            <v>12 SEGUROS DEL ESTADO</v>
          </cell>
          <cell r="AA188" t="str">
            <v>2 CUMPLIMIENTO</v>
          </cell>
          <cell r="AB188">
            <v>44588</v>
          </cell>
          <cell r="AC188" t="str">
            <v>37-46-101004094</v>
          </cell>
          <cell r="AD188" t="str">
            <v>GRUPO DE TRÁMITES Y EVALUACIÓN AMBIENTAL</v>
          </cell>
          <cell r="AE188" t="str">
            <v>2 SUPERVISOR</v>
          </cell>
          <cell r="AF188" t="str">
            <v>3 CÉDULA DE CIUDADANÍA</v>
          </cell>
          <cell r="AG188">
            <v>79690000</v>
          </cell>
          <cell r="AH188" t="str">
            <v>GUILLERMO ALBERTO SANTOS CEBALLOS</v>
          </cell>
          <cell r="AI188">
            <v>329</v>
          </cell>
          <cell r="AJ188" t="str">
            <v>3 NO PACTADOS</v>
          </cell>
          <cell r="AK188">
            <v>44589</v>
          </cell>
          <cell r="AL188">
            <v>0</v>
          </cell>
          <cell r="AM188" t="str">
            <v>4 NO SE HA ADICIONADO NI EN VALOR y EN TIEMPO</v>
          </cell>
          <cell r="AN188">
            <v>0</v>
          </cell>
          <cell r="AO188">
            <v>0</v>
          </cell>
          <cell r="AP188">
            <v>0</v>
          </cell>
          <cell r="AQ188">
            <v>0</v>
          </cell>
          <cell r="AR188">
            <v>0</v>
          </cell>
          <cell r="AS188">
            <v>44923</v>
          </cell>
          <cell r="AT188">
            <v>44921</v>
          </cell>
          <cell r="AU188">
            <v>0</v>
          </cell>
          <cell r="AV188" t="str">
            <v>2. NO</v>
          </cell>
          <cell r="AW188">
            <v>0</v>
          </cell>
          <cell r="AX188">
            <v>0</v>
          </cell>
          <cell r="AY188" t="str">
            <v>2. NO</v>
          </cell>
          <cell r="AZ188">
            <v>0</v>
          </cell>
          <cell r="BA188">
            <v>0</v>
          </cell>
          <cell r="BB188">
            <v>0</v>
          </cell>
          <cell r="BC188">
            <v>0</v>
          </cell>
          <cell r="BD188" t="str">
            <v>2022420501000186E</v>
          </cell>
          <cell r="BE188">
            <v>51324000</v>
          </cell>
          <cell r="BF188">
            <v>0</v>
          </cell>
          <cell r="BG188" t="str">
            <v>https://www.secop.gov.co/CO1BusinessLine/Tendering/BuyerWorkArea/Index?docUniqueIdentifier=CO1.BDOS.2694920</v>
          </cell>
          <cell r="BH188">
            <v>0</v>
          </cell>
          <cell r="BI188">
            <v>0</v>
          </cell>
          <cell r="BJ188" t="str">
            <v xml:space="preserve">https://community.secop.gov.co/Public/Tendering/OpportunityDetail/Index?noticeUID=CO1.NTC.2699328&amp;isFromPublicArea=True&amp;isModal=False
</v>
          </cell>
        </row>
        <row r="189">
          <cell r="A189" t="str">
            <v>NC-CPS-187-2022</v>
          </cell>
          <cell r="B189" t="str">
            <v>2 NACIONAL</v>
          </cell>
          <cell r="C189" t="str">
            <v>CD-NC-200-2022</v>
          </cell>
          <cell r="D189">
            <v>187</v>
          </cell>
          <cell r="E189" t="str">
            <v>ANDREA DEL MAR RIVERA VILLATE</v>
          </cell>
          <cell r="F189">
            <v>44588</v>
          </cell>
          <cell r="G189" t="str">
            <v>Prestar los servicios profesionales en la Oficina de Gestion del Riesgo para aportar en la implementación de los lineamientos definidos para la gestión del riesgo en las áreas protegidas del SPNN, apoyando las estrategias de riesgo público (P6)</v>
          </cell>
          <cell r="H189" t="str">
            <v>2 CONTRATACIÓN DIRECTA</v>
          </cell>
          <cell r="I189" t="str">
            <v>14 PRESTACIÓN DE SERVICIOS</v>
          </cell>
          <cell r="J189" t="str">
            <v>N/A</v>
          </cell>
          <cell r="K189">
            <v>20122</v>
          </cell>
          <cell r="L189">
            <v>24622</v>
          </cell>
          <cell r="M189" t="str">
            <v>27/01/2022</v>
          </cell>
          <cell r="N189">
            <v>0</v>
          </cell>
          <cell r="O189">
            <v>5700000</v>
          </cell>
          <cell r="P189">
            <v>63840000</v>
          </cell>
          <cell r="Q189">
            <v>0</v>
          </cell>
          <cell r="R189" t="str">
            <v>1 PERSONA NATURAL</v>
          </cell>
          <cell r="S189" t="str">
            <v>3 CÉDULA DE CIUDADANÍA</v>
          </cell>
          <cell r="T189">
            <v>52384973</v>
          </cell>
          <cell r="U189" t="str">
            <v>N-A</v>
          </cell>
          <cell r="V189" t="str">
            <v>11 NO SE DILIGENCIA INFORMACIÓN PARA ESTE FORMULARIO EN ESTE PERÍODO DE REPORTE</v>
          </cell>
          <cell r="W189">
            <v>0</v>
          </cell>
          <cell r="X189" t="str">
            <v>ANDREA DEL MAR RIVERA VILLATE</v>
          </cell>
          <cell r="Y189" t="str">
            <v>1 PÓLIZA</v>
          </cell>
          <cell r="Z189" t="str">
            <v>12 SEGUROS DEL ESTADO</v>
          </cell>
          <cell r="AA189" t="str">
            <v>2 CUMPLIMIENTO</v>
          </cell>
          <cell r="AB189">
            <v>44588</v>
          </cell>
          <cell r="AC189" t="str">
            <v>39-46-101005939</v>
          </cell>
          <cell r="AD189" t="str">
            <v>OFICINA DE GESTION DEL RIESGO</v>
          </cell>
          <cell r="AE189" t="str">
            <v>2 SUPERVISOR</v>
          </cell>
          <cell r="AF189" t="str">
            <v>3 CÉDULA DE CIUDADANÍA</v>
          </cell>
          <cell r="AG189">
            <v>7227393</v>
          </cell>
          <cell r="AH189" t="str">
            <v>CARLOS EDGAR TORRES BECERRA</v>
          </cell>
          <cell r="AI189">
            <v>336</v>
          </cell>
          <cell r="AJ189" t="str">
            <v>3 NO PACTADOS</v>
          </cell>
          <cell r="AK189">
            <v>44589</v>
          </cell>
          <cell r="AL189">
            <v>0</v>
          </cell>
          <cell r="AM189" t="str">
            <v>4 NO SE HA ADICIONADO NI EN VALOR y EN TIEMPO</v>
          </cell>
          <cell r="AN189">
            <v>0</v>
          </cell>
          <cell r="AO189">
            <v>0</v>
          </cell>
          <cell r="AP189">
            <v>0</v>
          </cell>
          <cell r="AQ189">
            <v>0</v>
          </cell>
          <cell r="AR189">
            <v>0</v>
          </cell>
          <cell r="AS189">
            <v>44923</v>
          </cell>
          <cell r="AT189">
            <v>44925</v>
          </cell>
          <cell r="AU189">
            <v>0</v>
          </cell>
          <cell r="AV189" t="str">
            <v>2. NO</v>
          </cell>
          <cell r="AW189">
            <v>0</v>
          </cell>
          <cell r="AX189">
            <v>0</v>
          </cell>
          <cell r="AY189" t="str">
            <v>2. NO</v>
          </cell>
          <cell r="AZ189">
            <v>0</v>
          </cell>
          <cell r="BA189">
            <v>0</v>
          </cell>
          <cell r="BB189">
            <v>0</v>
          </cell>
          <cell r="BC189">
            <v>0</v>
          </cell>
          <cell r="BD189" t="str">
            <v>2022420501000187E</v>
          </cell>
          <cell r="BE189">
            <v>63840000</v>
          </cell>
          <cell r="BF189">
            <v>0</v>
          </cell>
          <cell r="BG189" t="str">
            <v>https://www.secop.gov.co/CO1BusinessLine/Tendering/BuyerWorkArea/Index?docUniqueIdentifier=CO1.BDOS.2678072</v>
          </cell>
          <cell r="BH189">
            <v>0</v>
          </cell>
          <cell r="BI189">
            <v>0</v>
          </cell>
          <cell r="BJ189" t="str">
            <v xml:space="preserve">https://community.secop.gov.co/Public/Tendering/OpportunityDetail/Index?noticeUID=CO1.NTC.2684098&amp;isFromPublicArea=True&amp;isModal=False
</v>
          </cell>
        </row>
        <row r="190">
          <cell r="A190" t="str">
            <v>NC-CPS-188-2022</v>
          </cell>
          <cell r="B190" t="str">
            <v>2 NACIONAL</v>
          </cell>
          <cell r="C190" t="str">
            <v>CD-NC-112-2022</v>
          </cell>
          <cell r="D190">
            <v>188</v>
          </cell>
          <cell r="E190" t="str">
            <v>CESAR AUGUSTO GONZALEZ JIMENEZ</v>
          </cell>
          <cell r="F190">
            <v>44588</v>
          </cell>
          <cell r="G190" t="str">
            <v xml:space="preserve"> Prestación de servicios profesionales para mantener y generar desarrollos relacionados con la aplicación de gestión documental y de correspondencia adoptado por Parques Nacionales</v>
          </cell>
          <cell r="H190" t="str">
            <v>2 CONTRATACIÓN DIRECTA</v>
          </cell>
          <cell r="I190" t="str">
            <v>14 PRESTACIÓN DE SERVICIOS</v>
          </cell>
          <cell r="J190" t="str">
            <v>N/A</v>
          </cell>
          <cell r="K190">
            <v>14522</v>
          </cell>
          <cell r="L190">
            <v>24722</v>
          </cell>
          <cell r="M190" t="str">
            <v>27/01/2022</v>
          </cell>
          <cell r="N190">
            <v>0</v>
          </cell>
          <cell r="O190">
            <v>4680000</v>
          </cell>
          <cell r="P190">
            <v>51480000</v>
          </cell>
          <cell r="Q190">
            <v>0</v>
          </cell>
          <cell r="R190" t="str">
            <v>1 PERSONA NATURAL</v>
          </cell>
          <cell r="S190" t="str">
            <v>3 CÉDULA DE CIUDADANÍA</v>
          </cell>
          <cell r="T190">
            <v>80100002</v>
          </cell>
          <cell r="U190" t="str">
            <v>N-A</v>
          </cell>
          <cell r="V190" t="str">
            <v>11 NO SE DILIGENCIA INFORMACIÓN PARA ESTE FORMULARIO EN ESTE PERÍODO DE REPORTE</v>
          </cell>
          <cell r="W190">
            <v>0</v>
          </cell>
          <cell r="X190" t="str">
            <v>CESAR AUGUSTO GONZALEZ JIMENEZ</v>
          </cell>
          <cell r="Y190" t="str">
            <v>1 PÓLIZA</v>
          </cell>
          <cell r="Z190" t="str">
            <v>14 ASEGURADORA SOLIDARIA</v>
          </cell>
          <cell r="AA190" t="str">
            <v>2 CUMPLIMIENTO</v>
          </cell>
          <cell r="AB190">
            <v>44592</v>
          </cell>
          <cell r="AC190" t="str">
            <v>390 - 47 - 994000070281</v>
          </cell>
          <cell r="AD190" t="str">
            <v>Grupo de Tecnologías de la Información y Comunicaciones</v>
          </cell>
          <cell r="AE190" t="str">
            <v>2 SUPERVISOR</v>
          </cell>
          <cell r="AF190" t="str">
            <v>3 CÉDULA DE CIUDADANÍA</v>
          </cell>
          <cell r="AG190">
            <v>79245176</v>
          </cell>
          <cell r="AH190" t="str">
            <v>CARLOS ARTURAO SAENZ BARON</v>
          </cell>
          <cell r="AI190">
            <v>330</v>
          </cell>
          <cell r="AJ190" t="str">
            <v>3 NO PACTADOS</v>
          </cell>
          <cell r="AK190">
            <v>44593</v>
          </cell>
          <cell r="AL190">
            <v>0</v>
          </cell>
          <cell r="AM190" t="str">
            <v>4 NO SE HA ADICIONADO NI EN VALOR y EN TIEMPO</v>
          </cell>
          <cell r="AN190">
            <v>0</v>
          </cell>
          <cell r="AO190">
            <v>0</v>
          </cell>
          <cell r="AP190">
            <v>0</v>
          </cell>
          <cell r="AQ190">
            <v>0</v>
          </cell>
          <cell r="AR190">
            <v>0</v>
          </cell>
          <cell r="AS190">
            <v>44593</v>
          </cell>
          <cell r="AT190">
            <v>44925</v>
          </cell>
          <cell r="AU190">
            <v>0</v>
          </cell>
          <cell r="AV190" t="str">
            <v>2. NO</v>
          </cell>
          <cell r="AW190">
            <v>0</v>
          </cell>
          <cell r="AX190">
            <v>0</v>
          </cell>
          <cell r="AY190" t="str">
            <v>2. NO</v>
          </cell>
          <cell r="AZ190">
            <v>0</v>
          </cell>
          <cell r="BA190">
            <v>0</v>
          </cell>
          <cell r="BB190">
            <v>0</v>
          </cell>
          <cell r="BC190">
            <v>0</v>
          </cell>
          <cell r="BD190" t="str">
            <v>2022420501000188E</v>
          </cell>
          <cell r="BE190">
            <v>51480000</v>
          </cell>
          <cell r="BF190">
            <v>0</v>
          </cell>
          <cell r="BG190" t="str">
            <v>https://www.secop.gov.co/CO1BusinessLine/Tendering/BuyerWorkArea/Index?docUniqueIdentifier=CO1.BDOS.2605152</v>
          </cell>
          <cell r="BH190">
            <v>0</v>
          </cell>
          <cell r="BI190">
            <v>0</v>
          </cell>
          <cell r="BJ190" t="str">
            <v xml:space="preserve">https://community.secop.gov.co/Public/Tendering/OpportunityDetail/Index?noticeUID=CO1.NTC.2654670&amp;isFromPublicArea=True&amp;isModal=False
</v>
          </cell>
        </row>
        <row r="191">
          <cell r="A191" t="str">
            <v>NC-CPS-189-2022</v>
          </cell>
          <cell r="B191" t="str">
            <v>2 NACIONAL</v>
          </cell>
          <cell r="C191" t="str">
            <v>CD-NC-132-2022**</v>
          </cell>
          <cell r="D191">
            <v>189</v>
          </cell>
          <cell r="E191" t="str">
            <v xml:space="preserve">AQUA FINANTIAL </v>
          </cell>
          <cell r="F191">
            <v>44588</v>
          </cell>
          <cell r="G191" t="str">
            <v>Prestación de servicios profesionales para brindar asesoría a Parques Nacionales Naturales de Colombia en el reconocimiento, medición y revelación de los hechos económicos bajo el Marco Normativo para Entidades de Gobierno de la Resolución 533 de 2015 y sus modificaciones emitidas por la Contaduría General de la Nación, así como apoyo al fortalecimiento del proceso contable con elaboración de políticas, guías y procedimientos, a fin de contribuir en la representación fiel de los hechos económicos y la razonabilidad de los Estados Financieros.</v>
          </cell>
          <cell r="H191" t="str">
            <v>2 CONTRATACIÓN DIRECTA</v>
          </cell>
          <cell r="I191" t="str">
            <v>14 PRESTACIÓN DE SERVICIOS</v>
          </cell>
          <cell r="J191" t="str">
            <v>N/A</v>
          </cell>
          <cell r="K191">
            <v>3422</v>
          </cell>
          <cell r="L191">
            <v>24922</v>
          </cell>
          <cell r="M191" t="str">
            <v>27/01/2022</v>
          </cell>
          <cell r="N191">
            <v>0</v>
          </cell>
          <cell r="O191">
            <v>0</v>
          </cell>
          <cell r="P191">
            <v>90640000</v>
          </cell>
          <cell r="Q191">
            <v>-90640000</v>
          </cell>
          <cell r="R191" t="str">
            <v>1 PERSONA NATURAL</v>
          </cell>
          <cell r="S191" t="str">
            <v>3 CÉDULA DE CIUDADANÍA</v>
          </cell>
          <cell r="T191" t="str">
            <v>N-A</v>
          </cell>
          <cell r="U191">
            <v>900871374</v>
          </cell>
          <cell r="V191" t="str">
            <v>1 DV 0</v>
          </cell>
          <cell r="W191">
            <v>0</v>
          </cell>
          <cell r="X191" t="str">
            <v>AQUA FINANTIAL</v>
          </cell>
          <cell r="Y191" t="str">
            <v>1 PÓLIZA</v>
          </cell>
          <cell r="Z191" t="str">
            <v>12 SEGUROS DEL ESTADO</v>
          </cell>
          <cell r="AA191" t="str">
            <v>2 CUMPLIMIENTO</v>
          </cell>
          <cell r="AB191">
            <v>44588</v>
          </cell>
          <cell r="AC191" t="str">
            <v>11-44-101182329</v>
          </cell>
          <cell r="AD191" t="str">
            <v>GRUPO DE GESTIÓN FINANCIERA</v>
          </cell>
          <cell r="AE191" t="str">
            <v>2 SUPERVISOR</v>
          </cell>
          <cell r="AF191" t="str">
            <v>3 CÉDULA DE CIUDADANÍA</v>
          </cell>
          <cell r="AG191">
            <v>52260278</v>
          </cell>
          <cell r="AH191" t="str">
            <v>LUZ MYRIAM ENRIQUEZ GUAVITA</v>
          </cell>
          <cell r="AI191">
            <v>330</v>
          </cell>
          <cell r="AJ191" t="str">
            <v>3 NO PACTADOS</v>
          </cell>
          <cell r="AK191">
            <v>44596</v>
          </cell>
          <cell r="AL191">
            <v>0</v>
          </cell>
          <cell r="AM191" t="str">
            <v>4 NO SE HA ADICIONADO NI EN VALOR y EN TIEMPO</v>
          </cell>
          <cell r="AN191">
            <v>0</v>
          </cell>
          <cell r="AO191">
            <v>0</v>
          </cell>
          <cell r="AP191">
            <v>0</v>
          </cell>
          <cell r="AQ191">
            <v>0</v>
          </cell>
          <cell r="AR191">
            <v>0</v>
          </cell>
          <cell r="AS191">
            <v>44596</v>
          </cell>
          <cell r="AT191">
            <v>44925</v>
          </cell>
          <cell r="AU191" t="str">
            <v>LIBERAR DIAS</v>
          </cell>
          <cell r="AV191" t="str">
            <v>2. NO</v>
          </cell>
          <cell r="AW191">
            <v>0</v>
          </cell>
          <cell r="AX191">
            <v>0</v>
          </cell>
          <cell r="AY191" t="str">
            <v>2. NO</v>
          </cell>
          <cell r="AZ191">
            <v>0</v>
          </cell>
          <cell r="BA191">
            <v>0</v>
          </cell>
          <cell r="BB191">
            <v>0</v>
          </cell>
          <cell r="BC191">
            <v>0</v>
          </cell>
          <cell r="BD191" t="str">
            <v>2022420501000189E</v>
          </cell>
          <cell r="BE191">
            <v>90640000</v>
          </cell>
          <cell r="BF191">
            <v>0</v>
          </cell>
          <cell r="BG191" t="str">
            <v>https://www.secop.gov.co/CO1BusinessLine/Tendering/BuyerWorkArea/Index?docUniqueIdentifier=CO1.BDOS.2621555</v>
          </cell>
          <cell r="BH191">
            <v>0</v>
          </cell>
          <cell r="BI191">
            <v>0</v>
          </cell>
          <cell r="BJ191" t="str">
            <v xml:space="preserve">https://community.secop.gov.co/Public/Tendering/OpportunityDetail/Index?noticeUID=CO1.NTC.2650642&amp;isFromPublicArea=True&amp;isModal=False
</v>
          </cell>
        </row>
        <row r="192">
          <cell r="A192" t="str">
            <v>NC-CPS-190-2022</v>
          </cell>
          <cell r="B192" t="str">
            <v>2 NACIONAL</v>
          </cell>
          <cell r="C192" t="str">
            <v>CD-NC-204-2022</v>
          </cell>
          <cell r="D192">
            <v>190</v>
          </cell>
          <cell r="E192" t="str">
            <v>YENCY VIVIANA GARCIA VARGAS</v>
          </cell>
          <cell r="F192">
            <v>44588</v>
          </cell>
          <cell r="G192" t="str">
            <v>Prestación de servicios profesionales para la implementación y mantenimiento del MIPG y sus requerimientos legales frente a los procesos relacionados con gestión del conocimiento.</v>
          </cell>
          <cell r="H192" t="str">
            <v>2 CONTRATACIÓN DIRECTA</v>
          </cell>
          <cell r="I192" t="str">
            <v>14 PRESTACIÓN DE SERVICIOS</v>
          </cell>
          <cell r="J192" t="str">
            <v>N/A</v>
          </cell>
          <cell r="K192">
            <v>26622</v>
          </cell>
          <cell r="L192">
            <v>26322</v>
          </cell>
          <cell r="M192" t="str">
            <v>28/01/2022</v>
          </cell>
          <cell r="N192">
            <v>0</v>
          </cell>
          <cell r="O192">
            <v>3764000</v>
          </cell>
          <cell r="P192">
            <v>41278533</v>
          </cell>
          <cell r="Q192">
            <v>0.33333333580000002</v>
          </cell>
          <cell r="R192" t="str">
            <v>1 PERSONA NATURAL</v>
          </cell>
          <cell r="S192" t="str">
            <v>3 CÉDULA DE CIUDADANÍA</v>
          </cell>
          <cell r="T192">
            <v>1024553703</v>
          </cell>
          <cell r="U192" t="str">
            <v>N-A</v>
          </cell>
          <cell r="V192" t="str">
            <v>11 NO SE DILIGENCIA INFORMACIÓN PARA ESTE FORMULARIO EN ESTE PERÍODO DE REPORTE</v>
          </cell>
          <cell r="W192">
            <v>0</v>
          </cell>
          <cell r="X192" t="str">
            <v>YENCY VIVIANA GARCIA VARGAS</v>
          </cell>
          <cell r="Y192" t="str">
            <v>6 NO CONSTITUYÓ GARANTÍAS</v>
          </cell>
          <cell r="Z192">
            <v>0</v>
          </cell>
          <cell r="AA192" t="str">
            <v>N-A</v>
          </cell>
          <cell r="AB192" t="str">
            <v>N-A</v>
          </cell>
          <cell r="AC192" t="str">
            <v>N-A</v>
          </cell>
          <cell r="AD192" t="str">
            <v>GRUPO DE GESTION DEL CONOCIMIENTO E INNOVACIÓN</v>
          </cell>
          <cell r="AE192" t="str">
            <v>2 SUPERVISOR</v>
          </cell>
          <cell r="AF192" t="str">
            <v>3 CÉDULA DE CIUDADANÍA</v>
          </cell>
          <cell r="AG192">
            <v>51723033</v>
          </cell>
          <cell r="AH192" t="str">
            <v>LUZ MILA SOTELO DELGADILLO</v>
          </cell>
          <cell r="AI192">
            <v>329</v>
          </cell>
          <cell r="AJ192" t="str">
            <v>3 NO PACTADOS</v>
          </cell>
          <cell r="AK192" t="str">
            <v>n-a</v>
          </cell>
          <cell r="AL192">
            <v>0</v>
          </cell>
          <cell r="AM192" t="str">
            <v>4 NO SE HA ADICIONADO NI EN VALOR y EN TIEMPO</v>
          </cell>
          <cell r="AN192">
            <v>0</v>
          </cell>
          <cell r="AO192">
            <v>0</v>
          </cell>
          <cell r="AP192">
            <v>0</v>
          </cell>
          <cell r="AQ192">
            <v>0</v>
          </cell>
          <cell r="AR192">
            <v>0</v>
          </cell>
          <cell r="AS192">
            <v>44589</v>
          </cell>
          <cell r="AT192">
            <v>44921</v>
          </cell>
          <cell r="AU192">
            <v>0</v>
          </cell>
          <cell r="AV192" t="str">
            <v>2. NO</v>
          </cell>
          <cell r="AW192">
            <v>0</v>
          </cell>
          <cell r="AX192">
            <v>0</v>
          </cell>
          <cell r="AY192" t="str">
            <v>2. NO</v>
          </cell>
          <cell r="AZ192">
            <v>0</v>
          </cell>
          <cell r="BA192">
            <v>0</v>
          </cell>
          <cell r="BB192">
            <v>0</v>
          </cell>
          <cell r="BC192">
            <v>0</v>
          </cell>
          <cell r="BD192" t="str">
            <v>2022420501000190E</v>
          </cell>
          <cell r="BE192">
            <v>41278533</v>
          </cell>
          <cell r="BF192">
            <v>0</v>
          </cell>
          <cell r="BG192" t="str">
            <v>https://www.secop.gov.co/CO1BusinessLine/Tendering/BuyerWorkArea/Index?docUniqueIdentifier=CO1.BDOS.2684486</v>
          </cell>
          <cell r="BH192">
            <v>0</v>
          </cell>
          <cell r="BI192">
            <v>0</v>
          </cell>
          <cell r="BJ192" t="str">
            <v xml:space="preserve">https://community.secop.gov.co/Public/Tendering/OpportunityDetail/Index?noticeUID=CO1.NTC.2710775&amp;isFromPublicArea=True&amp;isModal=False
</v>
          </cell>
        </row>
        <row r="193">
          <cell r="A193" t="str">
            <v>NC-CPS-190-2022</v>
          </cell>
          <cell r="B193" t="str">
            <v>2 NACIONAL</v>
          </cell>
          <cell r="C193" t="str">
            <v>CD-NC-204-2022</v>
          </cell>
          <cell r="D193">
            <v>190</v>
          </cell>
          <cell r="E193" t="str">
            <v>ALICIA CAROLINA VIVAS ZAPATA</v>
          </cell>
          <cell r="F193">
            <v>44677</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row>
        <row r="194">
          <cell r="A194" t="str">
            <v>NC-CPS-191-2022</v>
          </cell>
          <cell r="B194" t="str">
            <v>2 NACIONAL</v>
          </cell>
          <cell r="C194" t="str">
            <v>CD-NC-158-2022</v>
          </cell>
          <cell r="D194">
            <v>191</v>
          </cell>
          <cell r="E194" t="str">
            <v>CARLOS ARMANDO ROSERO RODRIGUEZ</v>
          </cell>
          <cell r="F194">
            <v>44588</v>
          </cell>
          <cell r="G194" t="str">
            <v>Prestación de servicios técnicos para apoyar las actividades prácticas en interpretación del patrimonio natural y cultural con técnicas y métodos específicos que contribuyan a la realización de procesos interpretativos en las áreas protegidas.</v>
          </cell>
          <cell r="H194" t="str">
            <v>2 CONTRATACIÓN DIRECTA</v>
          </cell>
          <cell r="I194" t="str">
            <v>14 PRESTACIÓN DE SERVICIOS</v>
          </cell>
          <cell r="J194" t="str">
            <v>N/A</v>
          </cell>
          <cell r="K194">
            <v>21022</v>
          </cell>
          <cell r="L194">
            <v>27122</v>
          </cell>
          <cell r="M194" t="str">
            <v>28/01/2022</v>
          </cell>
          <cell r="N194">
            <v>0</v>
          </cell>
          <cell r="O194">
            <v>2812000</v>
          </cell>
          <cell r="P194">
            <v>29526000</v>
          </cell>
          <cell r="Q194">
            <v>0</v>
          </cell>
          <cell r="R194" t="str">
            <v>1 PERSONA NATURAL</v>
          </cell>
          <cell r="S194" t="str">
            <v>3 CÉDULA DE CIUDADANÍA</v>
          </cell>
          <cell r="T194">
            <v>79671144</v>
          </cell>
          <cell r="U194" t="str">
            <v>N-A</v>
          </cell>
          <cell r="V194" t="str">
            <v>11 NO SE DILIGENCIA INFORMACIÓN PARA ESTE FORMULARIO EN ESTE PERÍODO DE REPORTE</v>
          </cell>
          <cell r="W194">
            <v>0</v>
          </cell>
          <cell r="X194" t="str">
            <v>CARLOS ARMANDO ROSERO RODRIGUEZ</v>
          </cell>
          <cell r="Y194" t="str">
            <v>6 NO CONSTITUYÓ GARANTÍAS</v>
          </cell>
          <cell r="Z194">
            <v>0</v>
          </cell>
          <cell r="AA194" t="str">
            <v>N-A</v>
          </cell>
          <cell r="AB194" t="str">
            <v>N-A</v>
          </cell>
          <cell r="AC194" t="str">
            <v>N-A</v>
          </cell>
          <cell r="AD194" t="str">
            <v>GRUPO DE PLANEACIÓN Y MANEJO</v>
          </cell>
          <cell r="AE194" t="str">
            <v>2 SUPERVISOR</v>
          </cell>
          <cell r="AF194" t="str">
            <v>3 CÉDULA DE CIUDADANÍA</v>
          </cell>
          <cell r="AG194">
            <v>52827064</v>
          </cell>
          <cell r="AH194" t="str">
            <v>SANDRA MILENA RODRIGUEZ PEÑA</v>
          </cell>
          <cell r="AI194">
            <v>315</v>
          </cell>
          <cell r="AJ194" t="str">
            <v>3 NO PACTADOS</v>
          </cell>
          <cell r="AK194" t="str">
            <v>n-a</v>
          </cell>
          <cell r="AL194">
            <v>0</v>
          </cell>
          <cell r="AM194" t="str">
            <v>4 NO SE HA ADICIONADO NI EN VALOR y EN TIEMPO</v>
          </cell>
          <cell r="AN194">
            <v>0</v>
          </cell>
          <cell r="AO194">
            <v>0</v>
          </cell>
          <cell r="AP194">
            <v>0</v>
          </cell>
          <cell r="AQ194">
            <v>0</v>
          </cell>
          <cell r="AR194">
            <v>0</v>
          </cell>
          <cell r="AS194">
            <v>44589</v>
          </cell>
          <cell r="AT194">
            <v>44907</v>
          </cell>
          <cell r="AU194">
            <v>0</v>
          </cell>
          <cell r="AV194" t="str">
            <v>2. NO</v>
          </cell>
          <cell r="AW194">
            <v>0</v>
          </cell>
          <cell r="AX194">
            <v>0</v>
          </cell>
          <cell r="AY194" t="str">
            <v>2. NO</v>
          </cell>
          <cell r="AZ194">
            <v>0</v>
          </cell>
          <cell r="BA194">
            <v>0</v>
          </cell>
          <cell r="BB194">
            <v>0</v>
          </cell>
          <cell r="BC194">
            <v>0</v>
          </cell>
          <cell r="BD194" t="str">
            <v>2022420501000191E</v>
          </cell>
          <cell r="BE194">
            <v>29526000</v>
          </cell>
          <cell r="BF194">
            <v>0</v>
          </cell>
          <cell r="BG194" t="str">
            <v>https://www.secop.gov.co/CO1BusinessLine/Tendering/BuyerWorkArea/Index?docUniqueIdentifier=CO1.BDOS.2636596</v>
          </cell>
          <cell r="BH194">
            <v>0</v>
          </cell>
          <cell r="BI194">
            <v>0</v>
          </cell>
          <cell r="BJ194" t="str">
            <v xml:space="preserve">https://community.secop.gov.co/Public/Tendering/OpportunityDetail/Index?noticeUID=CO1.NTC.2699552&amp;isFromPublicArea=True&amp;isModal=False
</v>
          </cell>
        </row>
        <row r="195">
          <cell r="A195" t="str">
            <v>NC-CPS-192-2022</v>
          </cell>
          <cell r="B195" t="str">
            <v>2 NACIONAL</v>
          </cell>
          <cell r="C195" t="str">
            <v>CD-NC-220-2022</v>
          </cell>
          <cell r="D195">
            <v>192</v>
          </cell>
          <cell r="E195" t="str">
            <v>YUDITH LORENA SANABRIA REINA</v>
          </cell>
          <cell r="F195">
            <v>44588</v>
          </cell>
          <cell r="G195" t="str">
            <v>Prestar los servicios profesionales para apoyar las Valoraciones de Servicios Ecosistémicos, transferencias del sector eléctrico e incentivos a la conservación de las áreas del sistema de parques nacionales de Colombia que sean requeridos por la Entidad</v>
          </cell>
          <cell r="H195" t="str">
            <v>2 CONTRATACIÓN DIRECTA</v>
          </cell>
          <cell r="I195" t="str">
            <v>14 PRESTACIÓN DE SERVICIOS</v>
          </cell>
          <cell r="J195" t="str">
            <v>N/A</v>
          </cell>
          <cell r="K195">
            <v>27422</v>
          </cell>
          <cell r="L195">
            <v>26522</v>
          </cell>
          <cell r="M195" t="str">
            <v>28/01/2022</v>
          </cell>
          <cell r="N195">
            <v>0</v>
          </cell>
          <cell r="O195">
            <v>5100000</v>
          </cell>
          <cell r="P195">
            <v>56100000</v>
          </cell>
          <cell r="Q195">
            <v>0</v>
          </cell>
          <cell r="R195" t="str">
            <v>1 PERSONA NATURAL</v>
          </cell>
          <cell r="S195" t="str">
            <v>3 CÉDULA DE CIUDADANÍA</v>
          </cell>
          <cell r="T195">
            <v>1013651309</v>
          </cell>
          <cell r="U195" t="str">
            <v>N-A</v>
          </cell>
          <cell r="V195" t="str">
            <v>11 NO SE DILIGENCIA INFORMACIÓN PARA ESTE FORMULARIO EN ESTE PERÍODO DE REPORTE</v>
          </cell>
          <cell r="W195">
            <v>0</v>
          </cell>
          <cell r="X195" t="str">
            <v>YUDITH LORENA SANABRIA REINA</v>
          </cell>
          <cell r="Y195" t="str">
            <v>1 PÓLIZA</v>
          </cell>
          <cell r="Z195" t="str">
            <v>13 SURAMERICANA</v>
          </cell>
          <cell r="AA195" t="str">
            <v>2 CUMPLIMIENTO</v>
          </cell>
          <cell r="AB195">
            <v>44588</v>
          </cell>
          <cell r="AC195" t="str">
            <v>3259619-2</v>
          </cell>
          <cell r="AD195" t="str">
            <v>SUBDIRECCIÓN DE SOSTENIBILIDAD Y NEGOCIOS AMBIENTALES</v>
          </cell>
          <cell r="AE195" t="str">
            <v>2 SUPERVISOR</v>
          </cell>
          <cell r="AF195" t="str">
            <v>3 CÉDULA DE CIUDADANÍA</v>
          </cell>
          <cell r="AG195">
            <v>80857647</v>
          </cell>
          <cell r="AH195" t="str">
            <v>LUIS ALBERTO BAUTISTA PEÑA</v>
          </cell>
          <cell r="AI195">
            <v>330</v>
          </cell>
          <cell r="AJ195" t="str">
            <v>3 NO PACTADOS</v>
          </cell>
          <cell r="AK195">
            <v>44593</v>
          </cell>
          <cell r="AL195">
            <v>0</v>
          </cell>
          <cell r="AM195" t="str">
            <v>4 NO SE HA ADICIONADO NI EN VALOR y EN TIEMPO</v>
          </cell>
          <cell r="AN195">
            <v>0</v>
          </cell>
          <cell r="AO195">
            <v>0</v>
          </cell>
          <cell r="AP195">
            <v>0</v>
          </cell>
          <cell r="AQ195">
            <v>0</v>
          </cell>
          <cell r="AR195">
            <v>0</v>
          </cell>
          <cell r="AS195">
            <v>44593</v>
          </cell>
          <cell r="AT195">
            <v>44925</v>
          </cell>
          <cell r="AU195">
            <v>0</v>
          </cell>
          <cell r="AV195" t="str">
            <v>2. NO</v>
          </cell>
          <cell r="AW195">
            <v>0</v>
          </cell>
          <cell r="AX195">
            <v>0</v>
          </cell>
          <cell r="AY195" t="str">
            <v>2. NO</v>
          </cell>
          <cell r="AZ195">
            <v>0</v>
          </cell>
          <cell r="BA195">
            <v>0</v>
          </cell>
          <cell r="BB195">
            <v>0</v>
          </cell>
          <cell r="BC195">
            <v>0</v>
          </cell>
          <cell r="BD195" t="str">
            <v>2022420501000192E</v>
          </cell>
          <cell r="BE195">
            <v>56100000</v>
          </cell>
          <cell r="BF195">
            <v>0</v>
          </cell>
          <cell r="BG195" t="str">
            <v>https://www.secop.gov.co/CO1BusinessLine/Tendering/BuyerWorkArea/Index?docUniqueIdentifier=CO1.BDOS.2714917</v>
          </cell>
          <cell r="BH195">
            <v>0</v>
          </cell>
          <cell r="BI195">
            <v>0</v>
          </cell>
          <cell r="BJ195" t="str">
            <v xml:space="preserve">https://community.secop.gov.co/Public/Tendering/OpportunityDetail/Index?noticeUID=CO1.NTC.2714993&amp;isFromPublicArea=True&amp;isModal=False
</v>
          </cell>
        </row>
        <row r="196">
          <cell r="A196" t="str">
            <v>NC-CPS-193-2022</v>
          </cell>
          <cell r="B196" t="str">
            <v>2 NACIONAL</v>
          </cell>
          <cell r="C196" t="str">
            <v>CD-NC-203-2022</v>
          </cell>
          <cell r="D196">
            <v>193</v>
          </cell>
          <cell r="E196" t="str">
            <v>JUAN SEBASTIAN CALDERON MUÑOZ</v>
          </cell>
          <cell r="F196">
            <v>44588</v>
          </cell>
          <cell r="G196" t="str">
            <v>Prestar los servicios profesionales para la Oficina de Gestión del Riesgo que proporcione el análisis de la información propia de la misionalidad de la OGR así como el apoyo en la formulación e implementación de estrategias para la gestión del riesgo de desastres y riesgo público</v>
          </cell>
          <cell r="H196" t="str">
            <v>2 CONTRATACIÓN DIRECTA</v>
          </cell>
          <cell r="I196" t="str">
            <v>14 PRESTACIÓN DE SERVICIOS</v>
          </cell>
          <cell r="J196" t="str">
            <v>N/A</v>
          </cell>
          <cell r="K196">
            <v>19122</v>
          </cell>
          <cell r="L196">
            <v>26422</v>
          </cell>
          <cell r="M196" t="str">
            <v>28/01/2022</v>
          </cell>
          <cell r="N196">
            <v>0</v>
          </cell>
          <cell r="O196">
            <v>3764000</v>
          </cell>
          <cell r="P196">
            <v>42156800</v>
          </cell>
          <cell r="Q196">
            <v>0</v>
          </cell>
          <cell r="R196" t="str">
            <v>1 PERSONA NATURAL</v>
          </cell>
          <cell r="S196" t="str">
            <v>3 CÉDULA DE CIUDADANÍA</v>
          </cell>
          <cell r="T196">
            <v>1010232237</v>
          </cell>
          <cell r="U196" t="str">
            <v>N-A</v>
          </cell>
          <cell r="V196" t="str">
            <v>11 NO SE DILIGENCIA INFORMACIÓN PARA ESTE FORMULARIO EN ESTE PERÍODO DE REPORTE</v>
          </cell>
          <cell r="W196">
            <v>0</v>
          </cell>
          <cell r="X196" t="str">
            <v>JUAN SEBASTIAN CALDERON MUÑOZ</v>
          </cell>
          <cell r="Y196" t="str">
            <v>1 PÓLIZA</v>
          </cell>
          <cell r="Z196" t="str">
            <v>12 SEGUROS DEL ESTADO</v>
          </cell>
          <cell r="AA196" t="str">
            <v>2 CUMPLIMIENTO</v>
          </cell>
          <cell r="AB196">
            <v>44588</v>
          </cell>
          <cell r="AC196" t="str">
            <v>37-46-101004102</v>
          </cell>
          <cell r="AD196" t="str">
            <v>OFICINA DE GESTION DEL RIESGO</v>
          </cell>
          <cell r="AE196" t="str">
            <v>2 SUPERVISOR</v>
          </cell>
          <cell r="AF196" t="str">
            <v>3 CÉDULA DE CIUDADANÍA</v>
          </cell>
          <cell r="AG196">
            <v>7227393</v>
          </cell>
          <cell r="AH196" t="str">
            <v>CARLOS EDGAR TORRES BECERRA</v>
          </cell>
          <cell r="AI196">
            <v>336</v>
          </cell>
          <cell r="AJ196" t="str">
            <v>3 NO PACTADOS</v>
          </cell>
          <cell r="AK196">
            <v>44593</v>
          </cell>
          <cell r="AL196">
            <v>0</v>
          </cell>
          <cell r="AM196" t="str">
            <v>4 NO SE HA ADICIONADO NI EN VALOR y EN TIEMPO</v>
          </cell>
          <cell r="AN196">
            <v>0</v>
          </cell>
          <cell r="AO196">
            <v>0</v>
          </cell>
          <cell r="AP196">
            <v>0</v>
          </cell>
          <cell r="AQ196">
            <v>0</v>
          </cell>
          <cell r="AR196">
            <v>0</v>
          </cell>
          <cell r="AS196">
            <v>44593</v>
          </cell>
          <cell r="AT196">
            <v>44925</v>
          </cell>
          <cell r="AU196">
            <v>0</v>
          </cell>
          <cell r="AV196" t="str">
            <v>2. NO</v>
          </cell>
          <cell r="AW196">
            <v>0</v>
          </cell>
          <cell r="AX196">
            <v>0</v>
          </cell>
          <cell r="AY196" t="str">
            <v>2. NO</v>
          </cell>
          <cell r="AZ196">
            <v>0</v>
          </cell>
          <cell r="BA196">
            <v>0</v>
          </cell>
          <cell r="BB196">
            <v>0</v>
          </cell>
          <cell r="BC196">
            <v>0</v>
          </cell>
          <cell r="BD196" t="str">
            <v>2022420501000193E</v>
          </cell>
          <cell r="BE196">
            <v>42156800</v>
          </cell>
          <cell r="BF196">
            <v>0</v>
          </cell>
          <cell r="BG196" t="str">
            <v>https://www.secop.gov.co/CO1BusinessLine/Tendering/BuyerWorkArea/Index?docUniqueIdentifier=CO1.BDOS.2679047</v>
          </cell>
          <cell r="BH196">
            <v>0</v>
          </cell>
          <cell r="BI196">
            <v>0</v>
          </cell>
          <cell r="BJ196" t="str">
            <v xml:space="preserve">https://community.secop.gov.co/Public/Tendering/OpportunityDetail/Index?noticeUID=CO1.NTC.2684356&amp;isFromPublicArea=True&amp;isModal=False
</v>
          </cell>
        </row>
        <row r="197">
          <cell r="A197" t="str">
            <v>NC-CPS-194-2022</v>
          </cell>
          <cell r="B197" t="str">
            <v>2 NACIONAL</v>
          </cell>
          <cell r="C197" t="str">
            <v>CD-NC-212-2022</v>
          </cell>
          <cell r="D197">
            <v>194</v>
          </cell>
          <cell r="E197" t="str">
            <v>EMMA MARGARITA ROIS MUÑOZ</v>
          </cell>
          <cell r="F197">
            <v>44588</v>
          </cell>
          <cell r="G197" t="str">
            <v>Prestar los servicios profesionales para brindar apoyo jurídico en la estructuración y seguimiento a los procesos contractuales asociados a la gestión que desarrolle la Subdirección de Gestión y Manejo de áreas Protegidas.</v>
          </cell>
          <cell r="H197" t="str">
            <v>2 CONTRATACIÓN DIRECTA</v>
          </cell>
          <cell r="I197" t="str">
            <v>14 PRESTACIÓN DE SERVICIOS</v>
          </cell>
          <cell r="J197" t="str">
            <v>N/A</v>
          </cell>
          <cell r="K197">
            <v>27322</v>
          </cell>
          <cell r="L197">
            <v>25922</v>
          </cell>
          <cell r="M197" t="str">
            <v>27/01/2022</v>
          </cell>
          <cell r="N197">
            <v>0</v>
          </cell>
          <cell r="O197">
            <v>7574000</v>
          </cell>
          <cell r="P197">
            <v>83061533</v>
          </cell>
          <cell r="Q197">
            <v>0.33333332840000002</v>
          </cell>
          <cell r="R197" t="str">
            <v>1 PERSONA NATURAL</v>
          </cell>
          <cell r="S197" t="str">
            <v>3 CÉDULA DE CIUDADANÍA</v>
          </cell>
          <cell r="T197">
            <v>28821268</v>
          </cell>
          <cell r="U197" t="str">
            <v>N-A</v>
          </cell>
          <cell r="V197" t="str">
            <v>11 NO SE DILIGENCIA INFORMACIÓN PARA ESTE FORMULARIO EN ESTE PERÍODO DE REPORTE</v>
          </cell>
          <cell r="W197">
            <v>0</v>
          </cell>
          <cell r="X197" t="str">
            <v>EMMA MARGARITA ROIS MUÑOZ</v>
          </cell>
          <cell r="Y197" t="str">
            <v>1 PÓLIZA</v>
          </cell>
          <cell r="Z197" t="str">
            <v>12 SEGUROS DEL ESTADO</v>
          </cell>
          <cell r="AA197" t="str">
            <v>2 CUMPLIMIENTO</v>
          </cell>
          <cell r="AB197">
            <v>44588</v>
          </cell>
          <cell r="AC197" t="str">
            <v>18-46-101013721</v>
          </cell>
          <cell r="AD197" t="str">
            <v>GRUPO DE GESTIÓN E INTEGRACIÓN DEL SINAP</v>
          </cell>
          <cell r="AE197" t="str">
            <v>2 SUPERVISOR</v>
          </cell>
          <cell r="AF197" t="str">
            <v>3 CÉDULA DE CIUDADANÍA</v>
          </cell>
          <cell r="AG197">
            <v>5947992</v>
          </cell>
          <cell r="AH197" t="str">
            <v>LUIS ALBERTO CRUZ COLORADO</v>
          </cell>
          <cell r="AI197">
            <v>329</v>
          </cell>
          <cell r="AJ197" t="str">
            <v>3 NO PACTADOS</v>
          </cell>
          <cell r="AK197">
            <v>44593</v>
          </cell>
          <cell r="AL197">
            <v>0</v>
          </cell>
          <cell r="AM197" t="str">
            <v>4 NO SE HA ADICIONADO NI EN VALOR y EN TIEMPO</v>
          </cell>
          <cell r="AN197">
            <v>0</v>
          </cell>
          <cell r="AO197">
            <v>0</v>
          </cell>
          <cell r="AP197">
            <v>0</v>
          </cell>
          <cell r="AQ197">
            <v>0</v>
          </cell>
          <cell r="AR197">
            <v>0</v>
          </cell>
          <cell r="AS197">
            <v>44593</v>
          </cell>
          <cell r="AT197">
            <v>44924</v>
          </cell>
          <cell r="AU197">
            <v>0</v>
          </cell>
          <cell r="AV197" t="str">
            <v>2. NO</v>
          </cell>
          <cell r="AW197">
            <v>0</v>
          </cell>
          <cell r="AX197">
            <v>0</v>
          </cell>
          <cell r="AY197" t="str">
            <v>2. NO</v>
          </cell>
          <cell r="AZ197">
            <v>0</v>
          </cell>
          <cell r="BA197">
            <v>0</v>
          </cell>
          <cell r="BB197">
            <v>0</v>
          </cell>
          <cell r="BC197">
            <v>0</v>
          </cell>
          <cell r="BD197" t="str">
            <v>2022420501000194E</v>
          </cell>
          <cell r="BE197">
            <v>83061533</v>
          </cell>
          <cell r="BF197">
            <v>0</v>
          </cell>
          <cell r="BG197" t="str">
            <v>https://www.secop.gov.co/CO1BusinessLine/Tendering/BuyerWorkArea/Index?docUniqueIdentifier=CO1.BDOS.2711710</v>
          </cell>
          <cell r="BH197">
            <v>0</v>
          </cell>
          <cell r="BI197">
            <v>0</v>
          </cell>
          <cell r="BJ197" t="str">
            <v xml:space="preserve">https://community.secop.gov.co/Public/Tendering/OpportunityDetail/Index?noticeUID=CO1.NTC.2717937&amp;isFromPublicArea=True&amp;isModal=False
</v>
          </cell>
        </row>
        <row r="198">
          <cell r="A198" t="str">
            <v>NC-CPS-195-2022</v>
          </cell>
          <cell r="B198" t="str">
            <v>2 NACIONAL</v>
          </cell>
          <cell r="C198" t="str">
            <v>CD-NC-213-2022</v>
          </cell>
          <cell r="D198">
            <v>195</v>
          </cell>
          <cell r="E198" t="str">
            <v>EDNA PATRICIA RANGEL BARRAGAN</v>
          </cell>
          <cell r="F198">
            <v>44588</v>
          </cell>
          <cell r="G198" t="str">
            <v>Prestar servicios profesionales para la revisión jurídica de la documentación contractual que sea puesta a consideración del Subdirector de Gestión y Manejo de Áreas Protegidas, en virtud de las delegaciones realizadas por la Dirección General en materia de contratación y asesorar jurídicamente a la citada área en estos asuntos.</v>
          </cell>
          <cell r="H198" t="str">
            <v>2 CONTRATACIÓN DIRECTA</v>
          </cell>
          <cell r="I198" t="str">
            <v>14 PRESTACIÓN DE SERVICIOS</v>
          </cell>
          <cell r="J198" t="str">
            <v>N/A</v>
          </cell>
          <cell r="K198">
            <v>28022</v>
          </cell>
          <cell r="L198">
            <v>29922</v>
          </cell>
          <cell r="M198" t="str">
            <v>28/01/2022</v>
          </cell>
          <cell r="N198">
            <v>0</v>
          </cell>
          <cell r="O198">
            <v>12305000</v>
          </cell>
          <cell r="P198">
            <v>137405833</v>
          </cell>
          <cell r="Q198">
            <v>0.33333334329999997</v>
          </cell>
          <cell r="R198" t="str">
            <v>1 PERSONA NATURAL</v>
          </cell>
          <cell r="S198" t="str">
            <v>3 CÉDULA DE CIUDADANÍA</v>
          </cell>
          <cell r="T198">
            <v>52047323</v>
          </cell>
          <cell r="U198" t="str">
            <v>N-A</v>
          </cell>
          <cell r="V198" t="str">
            <v>11 NO SE DILIGENCIA INFORMACIÓN PARA ESTE FORMULARIO EN ESTE PERÍODO DE REPORTE</v>
          </cell>
          <cell r="W198">
            <v>0</v>
          </cell>
          <cell r="X198" t="str">
            <v>EDNA PATRICIA RANGEL BARRAGAN</v>
          </cell>
          <cell r="Y198" t="str">
            <v>1 PÓLIZA</v>
          </cell>
          <cell r="Z198" t="str">
            <v>12 SEGUROS DEL ESTADO</v>
          </cell>
          <cell r="AA198" t="str">
            <v>2 CUMPLIMIENTO</v>
          </cell>
          <cell r="AB198">
            <v>44588</v>
          </cell>
          <cell r="AC198" t="str">
            <v>18-46-101013789</v>
          </cell>
          <cell r="AD198" t="str">
            <v>SUBDIRECCIÓN DE GESTIÓN Y MANEJO DE AREAS PROTEGIDAS</v>
          </cell>
          <cell r="AE198" t="str">
            <v>2 SUPERVISOR</v>
          </cell>
          <cell r="AF198" t="str">
            <v>3 CÉDULA DE CIUDADANÍA</v>
          </cell>
          <cell r="AG198">
            <v>52197050</v>
          </cell>
          <cell r="AH198" t="str">
            <v>EDNA MARIA CAROLINA JARRO FAJARDO</v>
          </cell>
          <cell r="AI198">
            <v>335</v>
          </cell>
          <cell r="AJ198" t="str">
            <v>3 NO PACTADOS</v>
          </cell>
          <cell r="AK198">
            <v>44593</v>
          </cell>
          <cell r="AL198">
            <v>0</v>
          </cell>
          <cell r="AM198" t="str">
            <v>4 NO SE HA ADICIONADO NI EN VALOR y EN TIEMPO</v>
          </cell>
          <cell r="AN198">
            <v>0</v>
          </cell>
          <cell r="AO198">
            <v>0</v>
          </cell>
          <cell r="AP198">
            <v>0</v>
          </cell>
          <cell r="AQ198">
            <v>0</v>
          </cell>
          <cell r="AR198">
            <v>0</v>
          </cell>
          <cell r="AS198">
            <v>44593</v>
          </cell>
          <cell r="AT198">
            <v>44925</v>
          </cell>
          <cell r="AU198">
            <v>0</v>
          </cell>
          <cell r="AV198" t="str">
            <v>2. NO</v>
          </cell>
          <cell r="AW198">
            <v>0</v>
          </cell>
          <cell r="AX198">
            <v>0</v>
          </cell>
          <cell r="AY198" t="str">
            <v>2. NO</v>
          </cell>
          <cell r="AZ198">
            <v>0</v>
          </cell>
          <cell r="BA198">
            <v>0</v>
          </cell>
          <cell r="BB198">
            <v>0</v>
          </cell>
          <cell r="BC198">
            <v>0</v>
          </cell>
          <cell r="BD198" t="str">
            <v>2022420501000195E</v>
          </cell>
          <cell r="BE198">
            <v>137405833</v>
          </cell>
          <cell r="BF198">
            <v>0</v>
          </cell>
          <cell r="BG198" t="str">
            <v>https://www.secop.gov.co/CO1BusinessLine/Tendering/BuyerWorkArea/Index?docUniqueIdentifier=CO1.BDOS.2713453</v>
          </cell>
          <cell r="BH198">
            <v>0</v>
          </cell>
          <cell r="BI198">
            <v>0</v>
          </cell>
          <cell r="BJ198" t="str">
            <v xml:space="preserve">https://community.secop.gov.co/Public/Tendering/OpportunityDetail/Index?noticeUID=CO1.NTC.2717976&amp;isFromPublicArea=True&amp;isModal=False
</v>
          </cell>
        </row>
        <row r="199">
          <cell r="A199" t="str">
            <v>NC-CPS-196-2022</v>
          </cell>
          <cell r="B199" t="str">
            <v>2 NACIONAL</v>
          </cell>
          <cell r="C199" t="str">
            <v>CD-NC-173-2022</v>
          </cell>
          <cell r="D199">
            <v>196</v>
          </cell>
          <cell r="E199" t="str">
            <v>JOHANNA LIZETH DIAZ POVEDA</v>
          </cell>
          <cell r="F199">
            <v>44588</v>
          </cell>
          <cell r="G199" t="str">
            <v xml:space="preserve"> Prestar servicios profesionales para realizar la consolidación de lineamientos, el seguimiento y evaluación del componente mercantil y empresarial para los emprendimientos que viene generando la entidad en la implementación con las iniciativas de desarrollo local sostenible.</v>
          </cell>
          <cell r="H199" t="str">
            <v>2 CONTRATACIÓN DIRECTA</v>
          </cell>
          <cell r="I199" t="str">
            <v>14 PRESTACIÓN DE SERVICIOS</v>
          </cell>
          <cell r="J199" t="str">
            <v>N/A</v>
          </cell>
          <cell r="K199">
            <v>14122</v>
          </cell>
          <cell r="L199">
            <v>25522</v>
          </cell>
          <cell r="M199" t="str">
            <v>27/01/2022</v>
          </cell>
          <cell r="N199">
            <v>0</v>
          </cell>
          <cell r="O199">
            <v>6304000</v>
          </cell>
          <cell r="P199">
            <v>69344000</v>
          </cell>
          <cell r="Q199">
            <v>0</v>
          </cell>
          <cell r="R199" t="str">
            <v>1 PERSONA NATURAL</v>
          </cell>
          <cell r="S199" t="str">
            <v>3 CÉDULA DE CIUDADANÍA</v>
          </cell>
          <cell r="T199">
            <v>52812499</v>
          </cell>
          <cell r="U199" t="str">
            <v>N-A</v>
          </cell>
          <cell r="V199" t="str">
            <v>11 NO SE DILIGENCIA INFORMACIÓN PARA ESTE FORMULARIO EN ESTE PERÍODO DE REPORTE</v>
          </cell>
          <cell r="W199">
            <v>0</v>
          </cell>
          <cell r="X199" t="str">
            <v>JOHANNA LIZETH DIAZ POVEDA</v>
          </cell>
          <cell r="Y199" t="str">
            <v>1 PÓLIZA</v>
          </cell>
          <cell r="Z199" t="str">
            <v>12 SEGUROS DEL ESTADO</v>
          </cell>
          <cell r="AA199" t="str">
            <v>2 CUMPLIMIENTO</v>
          </cell>
          <cell r="AB199">
            <v>44588</v>
          </cell>
          <cell r="AC199" t="str">
            <v>18-46-101013727</v>
          </cell>
          <cell r="AD199" t="str">
            <v>GRUPO DE GESTION DEL CONOCIMIENTO E INNOVACIÓN</v>
          </cell>
          <cell r="AE199" t="str">
            <v>2 SUPERVISOR</v>
          </cell>
          <cell r="AF199" t="str">
            <v>3 CÉDULA DE CIUDADANÍA</v>
          </cell>
          <cell r="AG199">
            <v>51723033</v>
          </cell>
          <cell r="AH199" t="str">
            <v>LUZ MILA SOTELO DELGADILLO</v>
          </cell>
          <cell r="AI199">
            <v>330</v>
          </cell>
          <cell r="AJ199" t="str">
            <v>3 NO PACTADOS</v>
          </cell>
          <cell r="AK199">
            <v>44593</v>
          </cell>
          <cell r="AL199">
            <v>0</v>
          </cell>
          <cell r="AM199" t="str">
            <v>4 NO SE HA ADICIONADO NI EN VALOR y EN TIEMPO</v>
          </cell>
          <cell r="AN199">
            <v>0</v>
          </cell>
          <cell r="AO199">
            <v>0</v>
          </cell>
          <cell r="AP199">
            <v>0</v>
          </cell>
          <cell r="AQ199">
            <v>0</v>
          </cell>
          <cell r="AR199">
            <v>0</v>
          </cell>
          <cell r="AS199">
            <v>44593</v>
          </cell>
          <cell r="AT199">
            <v>44925</v>
          </cell>
          <cell r="AU199">
            <v>0</v>
          </cell>
          <cell r="AV199" t="str">
            <v>2. NO</v>
          </cell>
          <cell r="AW199">
            <v>0</v>
          </cell>
          <cell r="AX199">
            <v>0</v>
          </cell>
          <cell r="AY199" t="str">
            <v>2. NO</v>
          </cell>
          <cell r="AZ199">
            <v>0</v>
          </cell>
          <cell r="BA199">
            <v>0</v>
          </cell>
          <cell r="BB199">
            <v>0</v>
          </cell>
          <cell r="BC199">
            <v>0</v>
          </cell>
          <cell r="BD199" t="str">
            <v>2022420501000196E</v>
          </cell>
          <cell r="BE199">
            <v>69344000</v>
          </cell>
          <cell r="BF199">
            <v>0</v>
          </cell>
          <cell r="BG199" t="str">
            <v>https://www.secop.gov.co/CO1BusinessLine/Tendering/BuyerWorkArea/Index?docUniqueIdentifier=CO1.BDOS.2652416</v>
          </cell>
          <cell r="BH199">
            <v>0</v>
          </cell>
          <cell r="BI199">
            <v>0</v>
          </cell>
          <cell r="BJ199" t="str">
            <v xml:space="preserve">https://community.secop.gov.co/Public/Tendering/OpportunityDetail/Index?noticeUID=CO1.NTC.2671275&amp;isFromPublicArea=True&amp;isModal=False
</v>
          </cell>
        </row>
        <row r="200">
          <cell r="A200" t="str">
            <v>NC-CPS-197-2022</v>
          </cell>
          <cell r="B200" t="str">
            <v>2 NACIONAL</v>
          </cell>
          <cell r="C200" t="str">
            <v>CD-NC-235-2022</v>
          </cell>
          <cell r="D200">
            <v>197</v>
          </cell>
          <cell r="E200" t="str">
            <v>DIEGO MAURICIO MURILLO MARIN</v>
          </cell>
          <cell r="F200">
            <v>44588</v>
          </cell>
          <cell r="G200" t="str">
            <v>Prestación de servicios profesionales para apoyar los procesos de interpretación del patrimonio natural y cultural que aporte al fortalecimiento de las actividades de educación ambiental y posicionamiento de los beneficios de las áreas protegidas</v>
          </cell>
          <cell r="H200" t="str">
            <v>2 CONTRATACIÓN DIRECTA</v>
          </cell>
          <cell r="I200" t="str">
            <v>14 PRESTACIÓN DE SERVICIOS</v>
          </cell>
          <cell r="J200" t="str">
            <v>N/A</v>
          </cell>
          <cell r="K200">
            <v>23422</v>
          </cell>
          <cell r="L200">
            <v>26022</v>
          </cell>
          <cell r="M200" t="str">
            <v>28/01/2022</v>
          </cell>
          <cell r="N200">
            <v>0</v>
          </cell>
          <cell r="O200">
            <v>3333000</v>
          </cell>
          <cell r="P200">
            <v>33218900</v>
          </cell>
          <cell r="Q200">
            <v>0</v>
          </cell>
          <cell r="R200" t="str">
            <v>1 PERSONA NATURAL</v>
          </cell>
          <cell r="S200" t="str">
            <v>3 CÉDULA DE CIUDADANÍA</v>
          </cell>
          <cell r="T200">
            <v>79955066</v>
          </cell>
          <cell r="U200" t="str">
            <v>N-A</v>
          </cell>
          <cell r="V200" t="str">
            <v>11 NO SE DILIGENCIA INFORMACIÓN PARA ESTE FORMULARIO EN ESTE PERÍODO DE REPORTE</v>
          </cell>
          <cell r="W200">
            <v>0</v>
          </cell>
          <cell r="X200" t="str">
            <v>DIEGO MAURICIO MURILLO MARIN</v>
          </cell>
          <cell r="Y200" t="str">
            <v>6 NO CONSTITUYÓ GARANTÍAS</v>
          </cell>
          <cell r="Z200">
            <v>0</v>
          </cell>
          <cell r="AA200" t="str">
            <v>N-A</v>
          </cell>
          <cell r="AB200" t="str">
            <v>N-A</v>
          </cell>
          <cell r="AC200" t="str">
            <v>N-A</v>
          </cell>
          <cell r="AD200" t="str">
            <v>GRUPO DE PLANEACIÓN Y MANEJO</v>
          </cell>
          <cell r="AE200" t="str">
            <v>2 SUPERVISOR</v>
          </cell>
          <cell r="AF200" t="str">
            <v>3 CÉDULA DE CIUDADANÍA</v>
          </cell>
          <cell r="AG200">
            <v>51842541</v>
          </cell>
          <cell r="AH200" t="str">
            <v>CLAUDIA ESPERANZA OSORIO DUSSAN</v>
          </cell>
          <cell r="AI200">
            <v>299</v>
          </cell>
          <cell r="AJ200" t="str">
            <v>3 NO PACTADOS</v>
          </cell>
          <cell r="AK200" t="str">
            <v>n-a</v>
          </cell>
          <cell r="AL200">
            <v>0</v>
          </cell>
          <cell r="AM200" t="str">
            <v>4 NO SE HA ADICIONADO NI EN VALOR y EN TIEMPO</v>
          </cell>
          <cell r="AN200">
            <v>0</v>
          </cell>
          <cell r="AO200">
            <v>0</v>
          </cell>
          <cell r="AP200">
            <v>0</v>
          </cell>
          <cell r="AQ200">
            <v>0</v>
          </cell>
          <cell r="AR200">
            <v>0</v>
          </cell>
          <cell r="AS200">
            <v>44589</v>
          </cell>
          <cell r="AT200">
            <v>44891</v>
          </cell>
          <cell r="AU200">
            <v>0</v>
          </cell>
          <cell r="AV200" t="str">
            <v>2. NO</v>
          </cell>
          <cell r="AW200">
            <v>0</v>
          </cell>
          <cell r="AX200">
            <v>0</v>
          </cell>
          <cell r="AY200" t="str">
            <v>2. NO</v>
          </cell>
          <cell r="AZ200">
            <v>0</v>
          </cell>
          <cell r="BA200">
            <v>0</v>
          </cell>
          <cell r="BB200">
            <v>0</v>
          </cell>
          <cell r="BC200">
            <v>0</v>
          </cell>
          <cell r="BD200" t="str">
            <v>2022420501000197E</v>
          </cell>
          <cell r="BE200">
            <v>33218900</v>
          </cell>
          <cell r="BF200">
            <v>0</v>
          </cell>
          <cell r="BG200" t="str">
            <v>https://www.secop.gov.co/CO1BusinessLine/Tendering/BuyerWorkArea/Index?docUniqueIdentifier=CO1.BDOS.2727170</v>
          </cell>
          <cell r="BH200">
            <v>0</v>
          </cell>
          <cell r="BI200">
            <v>0</v>
          </cell>
          <cell r="BJ200" t="str">
            <v xml:space="preserve">https://community.secop.gov.co/Public/Tendering/OpportunityDetail/Index?noticeUID=CO1.NTC.2734598&amp;isFromPublicArea=True&amp;isModal=False
</v>
          </cell>
        </row>
        <row r="201">
          <cell r="A201" t="str">
            <v>NC-CPS-198-2022</v>
          </cell>
          <cell r="B201" t="str">
            <v>2 NACIONAL</v>
          </cell>
          <cell r="C201" t="str">
            <v>CD-NC-211-2022</v>
          </cell>
          <cell r="D201">
            <v>198</v>
          </cell>
          <cell r="E201" t="str">
            <v>CLARA ROCIO BURGOS VALENCIA</v>
          </cell>
          <cell r="F201">
            <v>44588</v>
          </cell>
          <cell r="G201" t="str">
            <v>Prestar los servicios profesionales para la revisión, estructuración e implementación de esquemas que permitan la prestación de servicios ecoturísticos en las áreas protegidas con vocación ecoturística de Parques Nacionales Naturales de Colombia,, así como, otras estrategias de conservación y fortalecimiento en la calidad a la prestación de los servicios ecoturísticos vigentes a cargo de la entidad.</v>
          </cell>
          <cell r="H201" t="str">
            <v>2 CONTRATACIÓN DIRECTA</v>
          </cell>
          <cell r="I201" t="str">
            <v>14 PRESTACIÓN DE SERVICIOS</v>
          </cell>
          <cell r="J201" t="str">
            <v>N/A</v>
          </cell>
          <cell r="K201">
            <v>25522</v>
          </cell>
          <cell r="L201">
            <v>25022</v>
          </cell>
          <cell r="M201" t="str">
            <v>27/01/2022</v>
          </cell>
          <cell r="N201">
            <v>0</v>
          </cell>
          <cell r="O201">
            <v>7574000</v>
          </cell>
          <cell r="P201">
            <v>83314000</v>
          </cell>
          <cell r="Q201">
            <v>0</v>
          </cell>
          <cell r="R201" t="str">
            <v>1 PERSONA NATURAL</v>
          </cell>
          <cell r="S201" t="str">
            <v>3 CÉDULA DE CIUDADANÍA</v>
          </cell>
          <cell r="T201">
            <v>52312202</v>
          </cell>
          <cell r="U201" t="str">
            <v>N-A</v>
          </cell>
          <cell r="V201" t="str">
            <v>11 NO SE DILIGENCIA INFORMACIÓN PARA ESTE FORMULARIO EN ESTE PERÍODO DE REPORTE</v>
          </cell>
          <cell r="W201">
            <v>0</v>
          </cell>
          <cell r="X201" t="str">
            <v>CLARA ROCIO BURGOS VALENCIA</v>
          </cell>
          <cell r="Y201" t="str">
            <v>1 PÓLIZA</v>
          </cell>
          <cell r="Z201" t="str">
            <v>12 SEGUROS DEL ESTADO</v>
          </cell>
          <cell r="AA201" t="str">
            <v>2 CUMPLIMIENTO</v>
          </cell>
          <cell r="AB201">
            <v>44588</v>
          </cell>
          <cell r="AC201" t="str">
            <v>18-46-101013786</v>
          </cell>
          <cell r="AD201" t="str">
            <v>SUBDIRECCIÓN DE SOSTENIBILIDAD Y NEGOCIOS AMBIENTALES</v>
          </cell>
          <cell r="AE201" t="str">
            <v>2 SUPERVISOR</v>
          </cell>
          <cell r="AF201" t="str">
            <v>3 CÉDULA DE CIUDADANÍA</v>
          </cell>
          <cell r="AG201">
            <v>80857647</v>
          </cell>
          <cell r="AH201" t="str">
            <v>LUIS ALBERTO BAUTISTA PEÑA</v>
          </cell>
          <cell r="AI201">
            <v>330</v>
          </cell>
          <cell r="AJ201" t="str">
            <v>3 NO PACTADOS</v>
          </cell>
          <cell r="AK201">
            <v>44593</v>
          </cell>
          <cell r="AL201">
            <v>0</v>
          </cell>
          <cell r="AM201" t="str">
            <v>4 NO SE HA ADICIONADO NI EN VALOR y EN TIEMPO</v>
          </cell>
          <cell r="AN201">
            <v>0</v>
          </cell>
          <cell r="AO201">
            <v>0</v>
          </cell>
          <cell r="AP201">
            <v>0</v>
          </cell>
          <cell r="AQ201">
            <v>0</v>
          </cell>
          <cell r="AR201">
            <v>0</v>
          </cell>
          <cell r="AS201">
            <v>44593</v>
          </cell>
          <cell r="AT201">
            <v>44925</v>
          </cell>
          <cell r="AU201">
            <v>0</v>
          </cell>
          <cell r="AV201" t="str">
            <v>2. NO</v>
          </cell>
          <cell r="AW201">
            <v>0</v>
          </cell>
          <cell r="AX201">
            <v>0</v>
          </cell>
          <cell r="AY201" t="str">
            <v>2. NO</v>
          </cell>
          <cell r="AZ201">
            <v>0</v>
          </cell>
          <cell r="BA201">
            <v>0</v>
          </cell>
          <cell r="BB201">
            <v>0</v>
          </cell>
          <cell r="BC201">
            <v>0</v>
          </cell>
          <cell r="BD201" t="str">
            <v>2022420501000198E</v>
          </cell>
          <cell r="BE201">
            <v>83314000</v>
          </cell>
          <cell r="BF201">
            <v>0</v>
          </cell>
          <cell r="BG201" t="str">
            <v>https://www.secop.gov.co/CO1BusinessLine/Tendering/BuyerWorkArea/Index?docUniqueIdentifier=CO1.BDOS.2698097</v>
          </cell>
          <cell r="BH201">
            <v>0</v>
          </cell>
          <cell r="BI201">
            <v>0</v>
          </cell>
          <cell r="BJ201" t="str">
            <v xml:space="preserve">https://community.secop.gov.co/Public/Tendering/OpportunityDetail/Index?noticeUID=CO1.NTC.2705440&amp;isFromPublicArea=True&amp;isModal=False
</v>
          </cell>
        </row>
        <row r="202">
          <cell r="A202" t="str">
            <v>NC-CPS-199-2022</v>
          </cell>
          <cell r="B202" t="str">
            <v>2 NACIONAL</v>
          </cell>
          <cell r="C202" t="str">
            <v>CD-NC-225-2022</v>
          </cell>
          <cell r="D202">
            <v>199</v>
          </cell>
          <cell r="E202" t="str">
            <v>JAISSON ROLANDO SAAVEDRA PICO</v>
          </cell>
          <cell r="F202">
            <v>44588</v>
          </cell>
          <cell r="G202" t="str">
            <v>Prestación de servicios técnicos para apoyar las actividades relacionadas con las Rutas de creación de valor de la Dimensión de Talento Humano del Modelo Integrado de Planeación y Gestión - MIPG, con el fin de fortalecer la gestión propia del talento humano de Parques Nacionales Naturales de Colombia</v>
          </cell>
          <cell r="H202" t="str">
            <v>2 CONTRATACIÓN DIRECTA</v>
          </cell>
          <cell r="I202" t="str">
            <v>14 PRESTACIÓN DE SERVICIOS</v>
          </cell>
          <cell r="J202" t="str">
            <v>N/A</v>
          </cell>
          <cell r="K202">
            <v>28722</v>
          </cell>
          <cell r="L202">
            <v>25322</v>
          </cell>
          <cell r="M202" t="str">
            <v>27/01/2022</v>
          </cell>
          <cell r="N202">
            <v>0</v>
          </cell>
          <cell r="O202">
            <v>2812000</v>
          </cell>
          <cell r="P202">
            <v>19027867</v>
          </cell>
          <cell r="Q202">
            <v>-0.33333333580000002</v>
          </cell>
          <cell r="R202" t="str">
            <v>1 PERSONA NATURAL</v>
          </cell>
          <cell r="S202" t="str">
            <v>3 CÉDULA DE CIUDADANÍA</v>
          </cell>
          <cell r="T202">
            <v>1015995653</v>
          </cell>
          <cell r="U202" t="str">
            <v>N-A</v>
          </cell>
          <cell r="V202" t="str">
            <v>11 NO SE DILIGENCIA INFORMACIÓN PARA ESTE FORMULARIO EN ESTE PERÍODO DE REPORTE</v>
          </cell>
          <cell r="W202">
            <v>0</v>
          </cell>
          <cell r="X202" t="str">
            <v>JAISSON ROLANDO SAAVEDRA PICO</v>
          </cell>
          <cell r="Y202" t="str">
            <v>6 NO CONSTITUYÓ GARANTÍAS</v>
          </cell>
          <cell r="Z202">
            <v>0</v>
          </cell>
          <cell r="AA202" t="str">
            <v>N-A</v>
          </cell>
          <cell r="AB202" t="str">
            <v>N-A</v>
          </cell>
          <cell r="AC202" t="str">
            <v>N-A</v>
          </cell>
          <cell r="AD202" t="str">
            <v>GRUPO DE GESTIÓN HUMANA</v>
          </cell>
          <cell r="AE202" t="str">
            <v>2 SUPERVISOR</v>
          </cell>
          <cell r="AF202" t="str">
            <v>3 CÉDULA DE CIUDADANÍA</v>
          </cell>
          <cell r="AG202">
            <v>52767503</v>
          </cell>
          <cell r="AH202" t="str">
            <v>SANDRA VIVIANA PEÑA ARIAS</v>
          </cell>
          <cell r="AI202">
            <v>203</v>
          </cell>
          <cell r="AJ202" t="str">
            <v>3 NO PACTADOS</v>
          </cell>
          <cell r="AK202" t="str">
            <v>n-a</v>
          </cell>
          <cell r="AL202">
            <v>0</v>
          </cell>
          <cell r="AM202" t="str">
            <v>4 NO SE HA ADICIONADO NI EN VALOR y EN TIEMPO</v>
          </cell>
          <cell r="AN202">
            <v>0</v>
          </cell>
          <cell r="AO202">
            <v>0</v>
          </cell>
          <cell r="AP202">
            <v>0</v>
          </cell>
          <cell r="AQ202">
            <v>0</v>
          </cell>
          <cell r="AR202">
            <v>0</v>
          </cell>
          <cell r="AS202">
            <v>44593</v>
          </cell>
          <cell r="AT202">
            <v>44796</v>
          </cell>
          <cell r="AU202">
            <v>0</v>
          </cell>
          <cell r="AV202" t="str">
            <v>2. NO</v>
          </cell>
          <cell r="AW202">
            <v>0</v>
          </cell>
          <cell r="AX202">
            <v>0</v>
          </cell>
          <cell r="AY202" t="str">
            <v>2. NO</v>
          </cell>
          <cell r="AZ202">
            <v>0</v>
          </cell>
          <cell r="BA202">
            <v>0</v>
          </cell>
          <cell r="BB202">
            <v>0</v>
          </cell>
          <cell r="BC202">
            <v>0</v>
          </cell>
          <cell r="BD202" t="str">
            <v>2022420501000199E</v>
          </cell>
          <cell r="BE202">
            <v>19027867</v>
          </cell>
          <cell r="BF202">
            <v>0</v>
          </cell>
          <cell r="BG202" t="str">
            <v>https://www.secop.gov.co/CO1BusinessLine/Tendering/BuyerWorkArea/Index?docUniqueIdentifier=CO1.BDOS.2729948</v>
          </cell>
          <cell r="BH202">
            <v>0</v>
          </cell>
          <cell r="BI202">
            <v>0</v>
          </cell>
          <cell r="BJ202" t="str">
            <v xml:space="preserve">https://community.secop.gov.co/Public/Tendering/OpportunityDetail/Index?noticeUID=CO1.NTC.2731589&amp;isFromPublicArea=True&amp;isModal=False
</v>
          </cell>
        </row>
        <row r="203">
          <cell r="A203" t="str">
            <v>NC-CPS-200-2022</v>
          </cell>
          <cell r="B203" t="str">
            <v>2 NACIONAL</v>
          </cell>
          <cell r="C203" t="str">
            <v>CD-NC-224-2022</v>
          </cell>
          <cell r="D203">
            <v>200</v>
          </cell>
          <cell r="E203" t="str">
            <v>SEBASTIAN ALEJANDRO SALAZAR CUBILLOS</v>
          </cell>
          <cell r="F203">
            <v>44588</v>
          </cell>
          <cell r="G203" t="str">
            <v>Prestar los servicios profesionales para el desarrollo de las actividades relacionadas con la Dimensión de Talento Humano del Modelo Integrado de Planeación y Gestión - MIPG, para los componentes del conocimiento normativo y del entorno, fortaleciendo la gestión propia del talento humano de Parques Nacionales Naturales de Colombia con el fin de gestionar y tramitar las diferentes situaciones, administrativas - jurídicas laborales presentadas por los servidores públicos de la entidad.</v>
          </cell>
          <cell r="H203" t="str">
            <v>2 CONTRATACIÓN DIRECTA</v>
          </cell>
          <cell r="I203" t="str">
            <v>14 PRESTACIÓN DE SERVICIOS</v>
          </cell>
          <cell r="J203" t="str">
            <v>N/A</v>
          </cell>
          <cell r="K203">
            <v>22722</v>
          </cell>
          <cell r="L203">
            <v>25122</v>
          </cell>
          <cell r="M203" t="str">
            <v>27/01/2022</v>
          </cell>
          <cell r="N203">
            <v>0</v>
          </cell>
          <cell r="O203">
            <v>5700000</v>
          </cell>
          <cell r="P203">
            <v>55480000</v>
          </cell>
          <cell r="Q203">
            <v>0</v>
          </cell>
          <cell r="R203" t="str">
            <v>1 PERSONA NATURAL</v>
          </cell>
          <cell r="S203" t="str">
            <v>3 CÉDULA DE CIUDADANÍA</v>
          </cell>
          <cell r="T203">
            <v>80820424</v>
          </cell>
          <cell r="U203" t="str">
            <v>N-A</v>
          </cell>
          <cell r="V203" t="str">
            <v>11 NO SE DILIGENCIA INFORMACIÓN PARA ESTE FORMULARIO EN ESTE PERÍODO DE REPORTE</v>
          </cell>
          <cell r="W203">
            <v>0</v>
          </cell>
          <cell r="X203" t="str">
            <v>SEBASTIAN ALEJANDRO SALAZAR CUBILLOS</v>
          </cell>
          <cell r="Y203" t="str">
            <v>1 PÓLIZA</v>
          </cell>
          <cell r="Z203" t="str">
            <v>12 SEGUROS DEL ESTADO</v>
          </cell>
          <cell r="AA203" t="str">
            <v>2 CUMPLIMIENTO</v>
          </cell>
          <cell r="AB203">
            <v>44588</v>
          </cell>
          <cell r="AC203" t="str">
            <v>21-47-101017071</v>
          </cell>
          <cell r="AD203" t="str">
            <v>GRUPO DE GESTIÓN HUMANA</v>
          </cell>
          <cell r="AE203" t="str">
            <v>2 SUPERVISOR</v>
          </cell>
          <cell r="AF203" t="str">
            <v>3 CÉDULA DE CIUDADANÍA</v>
          </cell>
          <cell r="AG203">
            <v>52767503</v>
          </cell>
          <cell r="AH203" t="str">
            <v>SANDRA VIVIANA PEÑA ARIAS</v>
          </cell>
          <cell r="AI203">
            <v>292</v>
          </cell>
          <cell r="AJ203" t="str">
            <v>3 NO PACTADOS</v>
          </cell>
          <cell r="AK203">
            <v>44593</v>
          </cell>
          <cell r="AL203">
            <v>0</v>
          </cell>
          <cell r="AM203" t="str">
            <v>4 NO SE HA ADICIONADO NI EN VALOR y EN TIEMPO</v>
          </cell>
          <cell r="AN203">
            <v>0</v>
          </cell>
          <cell r="AO203">
            <v>0</v>
          </cell>
          <cell r="AP203">
            <v>0</v>
          </cell>
          <cell r="AQ203">
            <v>0</v>
          </cell>
          <cell r="AR203">
            <v>0</v>
          </cell>
          <cell r="AS203">
            <v>44593</v>
          </cell>
          <cell r="AT203">
            <v>44887</v>
          </cell>
          <cell r="AU203">
            <v>0</v>
          </cell>
          <cell r="AV203" t="str">
            <v>2. NO</v>
          </cell>
          <cell r="AW203">
            <v>0</v>
          </cell>
          <cell r="AX203">
            <v>0</v>
          </cell>
          <cell r="AY203" t="str">
            <v>2. NO</v>
          </cell>
          <cell r="AZ203">
            <v>0</v>
          </cell>
          <cell r="BA203">
            <v>0</v>
          </cell>
          <cell r="BB203">
            <v>0</v>
          </cell>
          <cell r="BC203">
            <v>0</v>
          </cell>
          <cell r="BD203" t="str">
            <v>2022420501000200E</v>
          </cell>
          <cell r="BE203">
            <v>55480000</v>
          </cell>
          <cell r="BF203">
            <v>0</v>
          </cell>
          <cell r="BG203" t="str">
            <v>https://www.secop.gov.co/CO1BusinessLine/Tendering/BuyerWorkArea/Index?docUniqueIdentifier=CO1.BDOS.2720615</v>
          </cell>
          <cell r="BH203">
            <v>0</v>
          </cell>
          <cell r="BI203">
            <v>0</v>
          </cell>
          <cell r="BJ203" t="str">
            <v xml:space="preserve">https://community.secop.gov.co/Public/Tendering/OpportunityDetail/Index?noticeUID=CO1.NTC.2730915&amp;isFromPublicArea=True&amp;isModal=False
</v>
          </cell>
        </row>
        <row r="204">
          <cell r="A204" t="str">
            <v>NC-CPS-201-2022</v>
          </cell>
          <cell r="B204" t="str">
            <v>2 NACIONAL</v>
          </cell>
          <cell r="C204" t="str">
            <v>CD-NC-178-2022</v>
          </cell>
          <cell r="D204">
            <v>201</v>
          </cell>
          <cell r="E204" t="str">
            <v>IVAN DARIO GONZALEZ CUELLAR</v>
          </cell>
          <cell r="F204">
            <v>44588</v>
          </cell>
          <cell r="G204" t="str">
            <v>Prestación de servicios profesionales en la Subdirección Administrativa y Financiera – Grupo de Infraestructura para el fortalecimiento, ejecución y desarrollo de las actividades propias de la Arquitectura e Infraestructura con énfasis en diseños arquitectónicos</v>
          </cell>
          <cell r="H204" t="str">
            <v>2 CONTRATACIÓN DIRECTA</v>
          </cell>
          <cell r="I204" t="str">
            <v>14 PRESTACIÓN DE SERVICIOS</v>
          </cell>
          <cell r="J204" t="str">
            <v>N/A</v>
          </cell>
          <cell r="K204">
            <v>25722</v>
          </cell>
          <cell r="L204">
            <v>25222</v>
          </cell>
          <cell r="M204" t="str">
            <v>27/01/2022</v>
          </cell>
          <cell r="N204">
            <v>0</v>
          </cell>
          <cell r="O204">
            <v>7574000</v>
          </cell>
          <cell r="P204">
            <v>83314000</v>
          </cell>
          <cell r="Q204">
            <v>0</v>
          </cell>
          <cell r="R204" t="str">
            <v>1 PERSONA NATURAL</v>
          </cell>
          <cell r="S204" t="str">
            <v>3 CÉDULA DE CIUDADANÍA</v>
          </cell>
          <cell r="T204">
            <v>79627029</v>
          </cell>
          <cell r="U204" t="str">
            <v>N-A</v>
          </cell>
          <cell r="V204" t="str">
            <v>11 NO SE DILIGENCIA INFORMACIÓN PARA ESTE FORMULARIO EN ESTE PERÍODO DE REPORTE</v>
          </cell>
          <cell r="W204">
            <v>0</v>
          </cell>
          <cell r="X204" t="str">
            <v>IVAN DARIO GONZALEZ CUELLAR</v>
          </cell>
          <cell r="Y204" t="str">
            <v>1 PÓLIZA</v>
          </cell>
          <cell r="Z204" t="str">
            <v>12 SEGUROS DEL ESTADO</v>
          </cell>
          <cell r="AA204" t="str">
            <v>2 CUMPLIMIENTO</v>
          </cell>
          <cell r="AB204">
            <v>44588</v>
          </cell>
          <cell r="AC204" t="str">
            <v>21-46-101043899</v>
          </cell>
          <cell r="AD204" t="str">
            <v>GRUPO DE INFRAESTRUCTURA</v>
          </cell>
          <cell r="AE204" t="str">
            <v>2 SUPERVISOR</v>
          </cell>
          <cell r="AF204" t="str">
            <v>3 CÉDULA DE CIUDADANÍA</v>
          </cell>
          <cell r="AG204">
            <v>91209676</v>
          </cell>
          <cell r="AH204" t="str">
            <v>CARLOS ALBERTO PINZÓN BARCO</v>
          </cell>
          <cell r="AI204">
            <v>330</v>
          </cell>
          <cell r="AJ204" t="str">
            <v>3 NO PACTADOS</v>
          </cell>
          <cell r="AK204">
            <v>44589</v>
          </cell>
          <cell r="AL204">
            <v>0</v>
          </cell>
          <cell r="AM204" t="str">
            <v>4 NO SE HA ADICIONADO NI EN VALOR y EN TIEMPO</v>
          </cell>
          <cell r="AN204">
            <v>0</v>
          </cell>
          <cell r="AO204">
            <v>0</v>
          </cell>
          <cell r="AP204">
            <v>0</v>
          </cell>
          <cell r="AQ204">
            <v>0</v>
          </cell>
          <cell r="AR204">
            <v>0</v>
          </cell>
          <cell r="AS204">
            <v>44589</v>
          </cell>
          <cell r="AT204">
            <v>44922</v>
          </cell>
          <cell r="AU204">
            <v>0</v>
          </cell>
          <cell r="AV204" t="str">
            <v>2. NO</v>
          </cell>
          <cell r="AW204">
            <v>0</v>
          </cell>
          <cell r="AX204">
            <v>0</v>
          </cell>
          <cell r="AY204" t="str">
            <v>2. NO</v>
          </cell>
          <cell r="AZ204">
            <v>0</v>
          </cell>
          <cell r="BA204">
            <v>0</v>
          </cell>
          <cell r="BB204">
            <v>0</v>
          </cell>
          <cell r="BC204">
            <v>0</v>
          </cell>
          <cell r="BD204" t="str">
            <v>2022420501000201E</v>
          </cell>
          <cell r="BE204">
            <v>83314000</v>
          </cell>
          <cell r="BF204">
            <v>0</v>
          </cell>
          <cell r="BG204" t="str">
            <v>https://www.secop.gov.co/CO1BusinessLine/Tendering/BuyerWorkArea/Index?docUniqueIdentifier=CO1.BDOS.2669969</v>
          </cell>
          <cell r="BH204">
            <v>0</v>
          </cell>
          <cell r="BI204">
            <v>0</v>
          </cell>
          <cell r="BJ204" t="str">
            <v xml:space="preserve">https://community.secop.gov.co/Public/Tendering/OpportunityDetail/Index?noticeUID=CO1.NTC.2675327&amp;isFromPublicArea=True&amp;isModal=False
</v>
          </cell>
        </row>
        <row r="205">
          <cell r="A205" t="str">
            <v>NC-CPS-202-2022</v>
          </cell>
          <cell r="B205" t="str">
            <v>2 NACIONAL</v>
          </cell>
          <cell r="C205" t="str">
            <v>CD-NC-207-2022</v>
          </cell>
          <cell r="D205">
            <v>202</v>
          </cell>
          <cell r="E205" t="str">
            <v>YINETH PAOLA GOMEZ SANTACOLOMA</v>
          </cell>
          <cell r="F205">
            <v>44588</v>
          </cell>
          <cell r="G205" t="str">
            <v>Prestación de servicios profesionales para el mantenimiento y fortalecimiento del dominio de Seguridad de la Información de PNNC.</v>
          </cell>
          <cell r="H205" t="str">
            <v>2 CONTRATACIÓN DIRECTA</v>
          </cell>
          <cell r="I205" t="str">
            <v>14 PRESTACIÓN DE SERVICIOS</v>
          </cell>
          <cell r="J205" t="str">
            <v>N/A</v>
          </cell>
          <cell r="K205">
            <v>27822</v>
          </cell>
          <cell r="L205">
            <v>26122</v>
          </cell>
          <cell r="M205" t="str">
            <v>28/01/2022</v>
          </cell>
          <cell r="N205">
            <v>0</v>
          </cell>
          <cell r="O205">
            <v>6794000</v>
          </cell>
          <cell r="P205">
            <v>74734000</v>
          </cell>
          <cell r="Q205">
            <v>0</v>
          </cell>
          <cell r="R205" t="str">
            <v>1 PERSONA NATURAL</v>
          </cell>
          <cell r="S205" t="str">
            <v>3 CÉDULA DE CIUDADANÍA</v>
          </cell>
          <cell r="T205">
            <v>40326729</v>
          </cell>
          <cell r="U205" t="str">
            <v>N-A</v>
          </cell>
          <cell r="V205" t="str">
            <v>11 NO SE DILIGENCIA INFORMACIÓN PARA ESTE FORMULARIO EN ESTE PERÍODO DE REPORTE</v>
          </cell>
          <cell r="W205">
            <v>0</v>
          </cell>
          <cell r="X205" t="str">
            <v>YINETH PAOLA GOMEZ SANTACOLOMA</v>
          </cell>
          <cell r="Y205" t="str">
            <v>1 PÓLIZA</v>
          </cell>
          <cell r="Z205" t="str">
            <v>12 SEGUROS DEL ESTADO</v>
          </cell>
          <cell r="AA205" t="str">
            <v>2 CUMPLIMIENTO</v>
          </cell>
          <cell r="AB205">
            <v>44589</v>
          </cell>
          <cell r="AC205" t="str">
            <v>17-44-101195761</v>
          </cell>
          <cell r="AD205" t="str">
            <v>Grupo de Tecnologías de la Información y Comunicaciones</v>
          </cell>
          <cell r="AE205" t="str">
            <v>2 SUPERVISOR</v>
          </cell>
          <cell r="AF205" t="str">
            <v>3 CÉDULA DE CIUDADANÍA</v>
          </cell>
          <cell r="AG205">
            <v>79245176</v>
          </cell>
          <cell r="AH205" t="str">
            <v>CARLOS ARTURAO SAENZ BARON</v>
          </cell>
          <cell r="AI205">
            <v>330</v>
          </cell>
          <cell r="AJ205" t="str">
            <v>3 NO PACTADOS</v>
          </cell>
          <cell r="AK205">
            <v>44593</v>
          </cell>
          <cell r="AL205">
            <v>0</v>
          </cell>
          <cell r="AM205" t="str">
            <v>4 NO SE HA ADICIONADO NI EN VALOR y EN TIEMPO</v>
          </cell>
          <cell r="AN205">
            <v>0</v>
          </cell>
          <cell r="AO205">
            <v>0</v>
          </cell>
          <cell r="AP205">
            <v>0</v>
          </cell>
          <cell r="AQ205">
            <v>0</v>
          </cell>
          <cell r="AR205">
            <v>0</v>
          </cell>
          <cell r="AS205">
            <v>44593</v>
          </cell>
          <cell r="AT205">
            <v>44925</v>
          </cell>
          <cell r="AU205">
            <v>0</v>
          </cell>
          <cell r="AV205" t="str">
            <v>2. NO</v>
          </cell>
          <cell r="AW205">
            <v>0</v>
          </cell>
          <cell r="AX205">
            <v>0</v>
          </cell>
          <cell r="AY205" t="str">
            <v>2. NO</v>
          </cell>
          <cell r="AZ205">
            <v>0</v>
          </cell>
          <cell r="BA205">
            <v>0</v>
          </cell>
          <cell r="BB205">
            <v>0</v>
          </cell>
          <cell r="BC205">
            <v>0</v>
          </cell>
          <cell r="BD205" t="str">
            <v>2022420501000202E</v>
          </cell>
          <cell r="BE205">
            <v>74734000</v>
          </cell>
          <cell r="BF205">
            <v>0</v>
          </cell>
          <cell r="BG205" t="str">
            <v>https://www.secop.gov.co/CO1BusinessLine/Tendering/BuyerWorkArea/Index?docUniqueIdentifier=CO1.BDOS.2693256</v>
          </cell>
          <cell r="BH205">
            <v>0</v>
          </cell>
          <cell r="BI205">
            <v>0</v>
          </cell>
          <cell r="BJ205" t="str">
            <v xml:space="preserve">https://community.secop.gov.co/Public/Tendering/OpportunityDetail/Index?noticeUID=CO1.NTC.2698091&amp;isFromPublicArea=True&amp;isModal=False
</v>
          </cell>
        </row>
        <row r="206">
          <cell r="A206" t="str">
            <v>NC-CPS-203-2022</v>
          </cell>
          <cell r="B206" t="str">
            <v>2 NACIONAL</v>
          </cell>
          <cell r="C206" t="str">
            <v>CD-NC-214-2022</v>
          </cell>
          <cell r="D206">
            <v>203</v>
          </cell>
          <cell r="E206" t="str">
            <v>DIEGO EFREM ROJAS CORTES</v>
          </cell>
          <cell r="F206">
            <v>44588</v>
          </cell>
          <cell r="G206" t="str">
            <v>Prestación de servicios profesionales para el desarrollo, mantenimiento e integración de las aplicaciones de la entidad</v>
          </cell>
          <cell r="H206" t="str">
            <v>2 CONTRATACIÓN DIRECTA</v>
          </cell>
          <cell r="I206" t="str">
            <v>14 PRESTACIÓN DE SERVICIOS</v>
          </cell>
          <cell r="J206" t="str">
            <v>N/A</v>
          </cell>
          <cell r="K206" t="str">
            <v>???</v>
          </cell>
          <cell r="L206">
            <v>25422</v>
          </cell>
          <cell r="M206" t="str">
            <v>27/01/2022</v>
          </cell>
          <cell r="N206">
            <v>0</v>
          </cell>
          <cell r="O206">
            <v>5100000</v>
          </cell>
          <cell r="P206">
            <v>56950000</v>
          </cell>
          <cell r="Q206">
            <v>0</v>
          </cell>
          <cell r="R206" t="str">
            <v>1 PERSONA NATURAL</v>
          </cell>
          <cell r="S206" t="str">
            <v>3 CÉDULA DE CIUDADANÍA</v>
          </cell>
          <cell r="T206">
            <v>1018404898</v>
          </cell>
          <cell r="U206" t="str">
            <v>N-A</v>
          </cell>
          <cell r="V206" t="str">
            <v>11 NO SE DILIGENCIA INFORMACIÓN PARA ESTE FORMULARIO EN ESTE PERÍODO DE REPORTE</v>
          </cell>
          <cell r="W206">
            <v>0</v>
          </cell>
          <cell r="X206" t="str">
            <v>DIEGO EFREM ROJAS CORTES</v>
          </cell>
          <cell r="Y206" t="str">
            <v>1 PÓLIZA</v>
          </cell>
          <cell r="Z206" t="str">
            <v>8 MUNDIAL SEGUROS</v>
          </cell>
          <cell r="AA206" t="str">
            <v>2 CUMPLIMIENTO</v>
          </cell>
          <cell r="AB206">
            <v>44588</v>
          </cell>
          <cell r="AC206" t="str">
            <v>NB-100195732</v>
          </cell>
          <cell r="AD206" t="str">
            <v>Grupo de Tecnologías de la Información y Comunicaciones</v>
          </cell>
          <cell r="AE206" t="str">
            <v>2 SUPERVISOR</v>
          </cell>
          <cell r="AF206" t="str">
            <v>3 CÉDULA DE CIUDADANÍA</v>
          </cell>
          <cell r="AG206">
            <v>79245176</v>
          </cell>
          <cell r="AH206" t="str">
            <v>CARLOS ARTURAO SAENZ BARON</v>
          </cell>
          <cell r="AI206">
            <v>335</v>
          </cell>
          <cell r="AJ206" t="str">
            <v>3 NO PACTADOS</v>
          </cell>
          <cell r="AK206">
            <v>44593</v>
          </cell>
          <cell r="AL206">
            <v>0</v>
          </cell>
          <cell r="AM206" t="str">
            <v>4 NO SE HA ADICIONADO NI EN VALOR y EN TIEMPO</v>
          </cell>
          <cell r="AN206">
            <v>0</v>
          </cell>
          <cell r="AO206">
            <v>0</v>
          </cell>
          <cell r="AP206">
            <v>0</v>
          </cell>
          <cell r="AQ206">
            <v>0</v>
          </cell>
          <cell r="AR206">
            <v>0</v>
          </cell>
          <cell r="AS206">
            <v>44593</v>
          </cell>
          <cell r="AT206">
            <v>44925</v>
          </cell>
          <cell r="AU206">
            <v>0</v>
          </cell>
          <cell r="AV206" t="str">
            <v>2. NO</v>
          </cell>
          <cell r="AW206">
            <v>0</v>
          </cell>
          <cell r="AX206">
            <v>0</v>
          </cell>
          <cell r="AY206" t="str">
            <v>2. NO</v>
          </cell>
          <cell r="AZ206">
            <v>0</v>
          </cell>
          <cell r="BA206">
            <v>0</v>
          </cell>
          <cell r="BB206">
            <v>0</v>
          </cell>
          <cell r="BC206">
            <v>0</v>
          </cell>
          <cell r="BD206" t="str">
            <v>2022420501000203E</v>
          </cell>
          <cell r="BE206">
            <v>56950000</v>
          </cell>
          <cell r="BF206">
            <v>0</v>
          </cell>
          <cell r="BG206" t="str">
            <v>https://www.secop.gov.co/CO1BusinessLine/Tendering/BuyerWorkArea/Index?docUniqueIdentifier=CO1.BDOS.2715934</v>
          </cell>
          <cell r="BH206">
            <v>0</v>
          </cell>
          <cell r="BI206">
            <v>0</v>
          </cell>
          <cell r="BJ206" t="str">
            <v xml:space="preserve">https://community.secop.gov.co/Public/Tendering/OpportunityDetail/Index?noticeUID=CO1.NTC.2718904&amp;isFromPublicArea=True&amp;isModal=False
</v>
          </cell>
        </row>
        <row r="207">
          <cell r="A207" t="str">
            <v>NC-CPS-204-2022</v>
          </cell>
          <cell r="B207" t="str">
            <v>2 NACIONAL</v>
          </cell>
          <cell r="C207" t="str">
            <v>CD-NC-219-2022</v>
          </cell>
          <cell r="D207">
            <v>204</v>
          </cell>
          <cell r="E207" t="str">
            <v>OSCAR DAVID REYES SOCHA</v>
          </cell>
          <cell r="F207">
            <v>44588</v>
          </cell>
          <cell r="G207" t="str">
            <v>Prestación de servicios profesionales para adelantar la gestión presupuestal y administrativa, así como la gestión al seguimiento de los procesos contractuales del Grupo de Tecnologías de la Información y Comunicaciones.</v>
          </cell>
          <cell r="H207" t="str">
            <v>2 CONTRATACIÓN DIRECTA</v>
          </cell>
          <cell r="I207" t="str">
            <v>14 PRESTACIÓN DE SERVICIOS</v>
          </cell>
          <cell r="J207" t="str">
            <v>N/A</v>
          </cell>
          <cell r="K207">
            <v>27922</v>
          </cell>
          <cell r="L207">
            <v>25622</v>
          </cell>
          <cell r="M207" t="str">
            <v>27/01/2022</v>
          </cell>
          <cell r="N207">
            <v>0</v>
          </cell>
          <cell r="O207">
            <v>4100000</v>
          </cell>
          <cell r="P207">
            <v>45100000</v>
          </cell>
          <cell r="Q207">
            <v>0</v>
          </cell>
          <cell r="R207" t="str">
            <v>1 PERSONA NATURAL</v>
          </cell>
          <cell r="S207" t="str">
            <v>3 CÉDULA DE CIUDADANÍA</v>
          </cell>
          <cell r="T207">
            <v>1020788135</v>
          </cell>
          <cell r="U207" t="str">
            <v>N-A</v>
          </cell>
          <cell r="V207" t="str">
            <v>11 NO SE DILIGENCIA INFORMACIÓN PARA ESTE FORMULARIO EN ESTE PERÍODO DE REPORTE</v>
          </cell>
          <cell r="W207">
            <v>0</v>
          </cell>
          <cell r="X207" t="str">
            <v>OSCAR DAVID REYES SOCHA</v>
          </cell>
          <cell r="Y207" t="str">
            <v>1 PÓLIZA</v>
          </cell>
          <cell r="Z207" t="str">
            <v>13 SURAMERICANA</v>
          </cell>
          <cell r="AA207" t="str">
            <v>2 CUMPLIMIENTO</v>
          </cell>
          <cell r="AB207">
            <v>44588</v>
          </cell>
          <cell r="AC207">
            <v>32604141</v>
          </cell>
          <cell r="AD207" t="str">
            <v>Grupo de Tecnologías de la Información y Comunicaciones</v>
          </cell>
          <cell r="AE207" t="str">
            <v>2 SUPERVISOR</v>
          </cell>
          <cell r="AF207" t="str">
            <v>3 CÉDULA DE CIUDADANÍA</v>
          </cell>
          <cell r="AG207">
            <v>79245176</v>
          </cell>
          <cell r="AH207" t="str">
            <v>CARLOS ARTURAO SAENZ BARON</v>
          </cell>
          <cell r="AI207">
            <v>330</v>
          </cell>
          <cell r="AJ207" t="str">
            <v>3 NO PACTADOS</v>
          </cell>
          <cell r="AK207">
            <v>44593</v>
          </cell>
          <cell r="AL207">
            <v>0</v>
          </cell>
          <cell r="AM207" t="str">
            <v>4 NO SE HA ADICIONADO NI EN VALOR y EN TIEMPO</v>
          </cell>
          <cell r="AN207">
            <v>0</v>
          </cell>
          <cell r="AO207">
            <v>0</v>
          </cell>
          <cell r="AP207">
            <v>0</v>
          </cell>
          <cell r="AQ207">
            <v>0</v>
          </cell>
          <cell r="AR207">
            <v>0</v>
          </cell>
          <cell r="AS207">
            <v>44593</v>
          </cell>
          <cell r="AT207">
            <v>44925</v>
          </cell>
          <cell r="AU207" t="str">
            <v>está 25/01/2022</v>
          </cell>
          <cell r="AV207" t="str">
            <v>2. NO</v>
          </cell>
          <cell r="AW207">
            <v>0</v>
          </cell>
          <cell r="AX207">
            <v>0</v>
          </cell>
          <cell r="AY207" t="str">
            <v>2. NO</v>
          </cell>
          <cell r="AZ207">
            <v>0</v>
          </cell>
          <cell r="BA207">
            <v>0</v>
          </cell>
          <cell r="BB207">
            <v>0</v>
          </cell>
          <cell r="BC207">
            <v>0</v>
          </cell>
          <cell r="BD207" t="str">
            <v>2022420501000204E</v>
          </cell>
          <cell r="BE207">
            <v>45100000</v>
          </cell>
          <cell r="BF207">
            <v>0</v>
          </cell>
          <cell r="BG207" t="str">
            <v>https://www.secop.gov.co/CO1BusinessLine/Tendering/BuyerWorkArea/Index?docUniqueIdentifier=CO1.BDOS.2711504</v>
          </cell>
          <cell r="BH207">
            <v>0</v>
          </cell>
          <cell r="BI207">
            <v>0</v>
          </cell>
          <cell r="BJ207" t="str">
            <v xml:space="preserve">https://community.secop.gov.co/Public/Tendering/OpportunityDetail/Index?noticeUID=CO1.NTC.2719239&amp;isFromPublicArea=True&amp;isModal=False
</v>
          </cell>
        </row>
        <row r="208">
          <cell r="A208" t="str">
            <v>NC-CPS-205-2022</v>
          </cell>
          <cell r="B208" t="str">
            <v>2 NACIONAL</v>
          </cell>
          <cell r="C208" t="str">
            <v>CD-NC-233-2022</v>
          </cell>
          <cell r="D208">
            <v>205</v>
          </cell>
          <cell r="E208" t="str">
            <v>LEIDY DIANA TRIANA RODRIGUEZ</v>
          </cell>
          <cell r="F208">
            <v>44588</v>
          </cell>
          <cell r="G208" t="str">
            <v>Prestación de servicios de apoyo a la gestión en la Subdirección Administrativa y Financiera para asuntos administrativos y realización de la gestión de viáticos a través de la plataforma respectiva, así como el manejo de la documentación necesaria para dicho trámite cumpliendo con los procedimientos o lineamientos establecidos por la entidad.</v>
          </cell>
          <cell r="H208" t="str">
            <v>2 CONTRATACIÓN DIRECTA</v>
          </cell>
          <cell r="I208" t="str">
            <v>14 PRESTACIÓN DE SERVICIOS</v>
          </cell>
          <cell r="J208" t="str">
            <v>N/A</v>
          </cell>
          <cell r="K208">
            <v>27522</v>
          </cell>
          <cell r="L208">
            <v>25822</v>
          </cell>
          <cell r="M208" t="str">
            <v>27/01/2022</v>
          </cell>
          <cell r="N208">
            <v>0</v>
          </cell>
          <cell r="O208">
            <v>2812000</v>
          </cell>
          <cell r="P208">
            <v>31494400</v>
          </cell>
          <cell r="Q208">
            <v>0</v>
          </cell>
          <cell r="R208" t="str">
            <v>1 PERSONA NATURAL</v>
          </cell>
          <cell r="S208" t="str">
            <v>3 CÉDULA DE CIUDADANÍA</v>
          </cell>
          <cell r="T208">
            <v>1077975588</v>
          </cell>
          <cell r="U208" t="str">
            <v>N-A</v>
          </cell>
          <cell r="V208" t="str">
            <v>11 NO SE DILIGENCIA INFORMACIÓN PARA ESTE FORMULARIO EN ESTE PERÍODO DE REPORTE</v>
          </cell>
          <cell r="W208">
            <v>0</v>
          </cell>
          <cell r="X208" t="str">
            <v>LEIDY DIANA TRIANA RODRIGUEZ</v>
          </cell>
          <cell r="Y208" t="str">
            <v>6 NO CONSTITUYÓ GARANTÍAS</v>
          </cell>
          <cell r="Z208">
            <v>0</v>
          </cell>
          <cell r="AA208" t="str">
            <v>N-A</v>
          </cell>
          <cell r="AB208" t="str">
            <v>N-A</v>
          </cell>
          <cell r="AC208" t="str">
            <v>N-A</v>
          </cell>
          <cell r="AD208" t="str">
            <v>SUBDIRECCIÓN ADMINISTRATIVA Y FINANCIERA</v>
          </cell>
          <cell r="AE208" t="str">
            <v>2 SUPERVISOR</v>
          </cell>
          <cell r="AF208" t="str">
            <v>3 CÉDULA DE CIUDADANÍA</v>
          </cell>
          <cell r="AG208">
            <v>0</v>
          </cell>
          <cell r="AH208" t="str">
            <v>DORIS JANETH HERNANDEZ</v>
          </cell>
          <cell r="AI208">
            <v>336</v>
          </cell>
          <cell r="AJ208" t="str">
            <v>3 NO PACTADOS</v>
          </cell>
          <cell r="AK208" t="str">
            <v>n-a</v>
          </cell>
          <cell r="AL208">
            <v>0</v>
          </cell>
          <cell r="AM208" t="str">
            <v>4 NO SE HA ADICIONADO NI EN VALOR y EN TIEMPO</v>
          </cell>
          <cell r="AN208">
            <v>0</v>
          </cell>
          <cell r="AO208">
            <v>0</v>
          </cell>
          <cell r="AP208">
            <v>0</v>
          </cell>
          <cell r="AQ208">
            <v>0</v>
          </cell>
          <cell r="AR208">
            <v>0</v>
          </cell>
          <cell r="AS208">
            <v>44589</v>
          </cell>
          <cell r="AT208">
            <v>44925</v>
          </cell>
          <cell r="AU208">
            <v>0</v>
          </cell>
          <cell r="AV208" t="str">
            <v>2. NO</v>
          </cell>
          <cell r="AW208">
            <v>0</v>
          </cell>
          <cell r="AX208">
            <v>0</v>
          </cell>
          <cell r="AY208" t="str">
            <v>2. NO</v>
          </cell>
          <cell r="AZ208">
            <v>0</v>
          </cell>
          <cell r="BA208">
            <v>0</v>
          </cell>
          <cell r="BB208">
            <v>0</v>
          </cell>
          <cell r="BC208">
            <v>0</v>
          </cell>
          <cell r="BD208" t="str">
            <v>2022420501000205E</v>
          </cell>
          <cell r="BE208">
            <v>31494400</v>
          </cell>
          <cell r="BF208">
            <v>0</v>
          </cell>
          <cell r="BG208" t="str">
            <v>https://www.secop.gov.co/CO1BusinessLine/Tendering/BuyerWorkArea/Index?docUniqueIdentifier=CO1.BDOS.2720184</v>
          </cell>
          <cell r="BH208">
            <v>0</v>
          </cell>
          <cell r="BI208">
            <v>0</v>
          </cell>
          <cell r="BJ208" t="str">
            <v xml:space="preserve">https://community.secop.gov.co/Public/Tendering/OpportunityDetail/Index?noticeUID=CO1.NTC.2724079&amp;isFromPublicArea=True&amp;isModal=False
</v>
          </cell>
        </row>
        <row r="209">
          <cell r="A209" t="str">
            <v>NC-CPS-206-2022</v>
          </cell>
          <cell r="B209" t="str">
            <v>2 NACIONAL</v>
          </cell>
          <cell r="C209" t="str">
            <v>CD-NC-209-2022</v>
          </cell>
          <cell r="D209">
            <v>206</v>
          </cell>
          <cell r="E209" t="str">
            <v>LADY TATIANA MEJIA LEMUS</v>
          </cell>
          <cell r="F209">
            <v>44588</v>
          </cell>
          <cell r="G209" t="str">
            <v>Prestación de servicios profesionales para la documentación, mantenimiento e integración de las aplicaciones de la entidad</v>
          </cell>
          <cell r="H209" t="str">
            <v>2 CONTRATACIÓN DIRECTA</v>
          </cell>
          <cell r="I209" t="str">
            <v>14 PRESTACIÓN DE SERVICIOS</v>
          </cell>
          <cell r="J209" t="str">
            <v>N/A</v>
          </cell>
          <cell r="K209">
            <v>27622</v>
          </cell>
          <cell r="L209">
            <v>25722</v>
          </cell>
          <cell r="M209" t="str">
            <v>27/01/2022</v>
          </cell>
          <cell r="N209">
            <v>0</v>
          </cell>
          <cell r="O209">
            <v>6794000</v>
          </cell>
          <cell r="P209">
            <v>74734000</v>
          </cell>
          <cell r="Q209">
            <v>0</v>
          </cell>
          <cell r="R209" t="str">
            <v>1 PERSONA NATURAL</v>
          </cell>
          <cell r="S209" t="str">
            <v>3 CÉDULA DE CIUDADANÍA</v>
          </cell>
          <cell r="T209">
            <v>1049612618</v>
          </cell>
          <cell r="U209" t="str">
            <v>N-A</v>
          </cell>
          <cell r="V209" t="str">
            <v>11 NO SE DILIGENCIA INFORMACIÓN PARA ESTE FORMULARIO EN ESTE PERÍODO DE REPORTE</v>
          </cell>
          <cell r="W209">
            <v>0</v>
          </cell>
          <cell r="X209" t="str">
            <v>LADY TATIANA MEJIA LEMUS</v>
          </cell>
          <cell r="Y209" t="str">
            <v>1 PÓLIZA</v>
          </cell>
          <cell r="Z209" t="str">
            <v>14 ASEGURADORA SOLIDARIA</v>
          </cell>
          <cell r="AA209" t="str">
            <v>2 CUMPLIMIENTO</v>
          </cell>
          <cell r="AB209">
            <v>44592</v>
          </cell>
          <cell r="AC209">
            <v>3.9048E+16</v>
          </cell>
          <cell r="AD209" t="str">
            <v>Grupo de Tecnologías de la Información y Comunicaciones</v>
          </cell>
          <cell r="AE209" t="str">
            <v>2 SUPERVISOR</v>
          </cell>
          <cell r="AF209" t="str">
            <v>3 CÉDULA DE CIUDADANÍA</v>
          </cell>
          <cell r="AG209">
            <v>79245176</v>
          </cell>
          <cell r="AH209" t="str">
            <v>CARLOS ARTURAO SAENZ BARON</v>
          </cell>
          <cell r="AI209">
            <v>330</v>
          </cell>
          <cell r="AJ209" t="str">
            <v>3 NO PACTADOS</v>
          </cell>
          <cell r="AK209">
            <v>44593</v>
          </cell>
          <cell r="AL209">
            <v>0</v>
          </cell>
          <cell r="AM209" t="str">
            <v>4 NO SE HA ADICIONADO NI EN VALOR y EN TIEMPO</v>
          </cell>
          <cell r="AN209">
            <v>0</v>
          </cell>
          <cell r="AO209">
            <v>0</v>
          </cell>
          <cell r="AP209">
            <v>0</v>
          </cell>
          <cell r="AQ209">
            <v>0</v>
          </cell>
          <cell r="AR209">
            <v>0</v>
          </cell>
          <cell r="AS209">
            <v>44593</v>
          </cell>
          <cell r="AT209">
            <v>44925</v>
          </cell>
          <cell r="AU209">
            <v>0</v>
          </cell>
          <cell r="AV209" t="str">
            <v>2. NO</v>
          </cell>
          <cell r="AW209">
            <v>0</v>
          </cell>
          <cell r="AX209">
            <v>0</v>
          </cell>
          <cell r="AY209" t="str">
            <v>2. NO</v>
          </cell>
          <cell r="AZ209">
            <v>0</v>
          </cell>
          <cell r="BA209">
            <v>0</v>
          </cell>
          <cell r="BB209">
            <v>0</v>
          </cell>
          <cell r="BC209">
            <v>0</v>
          </cell>
          <cell r="BD209" t="str">
            <v>2022420501000206E</v>
          </cell>
          <cell r="BE209">
            <v>74734000</v>
          </cell>
          <cell r="BF209">
            <v>0</v>
          </cell>
          <cell r="BG209" t="str">
            <v>https://www.secop.gov.co/CO1BusinessLine/Tendering/BuyerWorkArea/Index?docUniqueIdentifier=CO1.BDOS.2694488</v>
          </cell>
          <cell r="BH209">
            <v>0</v>
          </cell>
          <cell r="BI209">
            <v>0</v>
          </cell>
          <cell r="BJ209" t="str">
            <v xml:space="preserve">https://community.secop.gov.co/Public/Tendering/OpportunityDetail/Index?noticeUID=CO1.NTC.2698003&amp;isFromPublicArea=True&amp;isModal=False
</v>
          </cell>
        </row>
        <row r="210">
          <cell r="A210" t="str">
            <v>NC-CPS-207-2022</v>
          </cell>
          <cell r="B210" t="str">
            <v>2 NACIONAL</v>
          </cell>
          <cell r="C210" t="str">
            <v>CD-NC-215-2022</v>
          </cell>
          <cell r="D210">
            <v>207</v>
          </cell>
          <cell r="E210" t="str">
            <v>LINA MARIA PEREZ GARCIA</v>
          </cell>
          <cell r="F210">
            <v>44588</v>
          </cell>
          <cell r="G210" t="str">
            <v>Prestar los servicios profesionales en la Oficina de Gestion del Riesgo para la implementación de los lineamientos definidos para la gestión del riesgo en las áreas protegidas del SPNN, apoyando las estrategias de gestión del riesgo de desastres.(Lina)</v>
          </cell>
          <cell r="H210" t="str">
            <v>2 CONTRATACIÓN DIRECTA</v>
          </cell>
          <cell r="I210" t="str">
            <v>14 PRESTACIÓN DE SERVICIOS</v>
          </cell>
          <cell r="J210" t="str">
            <v>N/A</v>
          </cell>
          <cell r="K210">
            <v>20022</v>
          </cell>
          <cell r="L210">
            <v>26222</v>
          </cell>
          <cell r="M210" t="str">
            <v>28/01/2022</v>
          </cell>
          <cell r="N210">
            <v>0</v>
          </cell>
          <cell r="O210">
            <v>4680000</v>
          </cell>
          <cell r="P210">
            <v>52260000</v>
          </cell>
          <cell r="Q210">
            <v>0</v>
          </cell>
          <cell r="R210" t="str">
            <v>1 PERSONA NATURAL</v>
          </cell>
          <cell r="S210" t="str">
            <v>3 CÉDULA DE CIUDADANÍA</v>
          </cell>
          <cell r="T210">
            <v>1031139144</v>
          </cell>
          <cell r="U210" t="str">
            <v>N-A</v>
          </cell>
          <cell r="V210" t="str">
            <v>11 NO SE DILIGENCIA INFORMACIÓN PARA ESTE FORMULARIO EN ESTE PERÍODO DE REPORTE</v>
          </cell>
          <cell r="W210">
            <v>0</v>
          </cell>
          <cell r="X210" t="str">
            <v>LINA MARIA PEREZ GARCIA</v>
          </cell>
          <cell r="Y210" t="str">
            <v>1 PÓLIZA</v>
          </cell>
          <cell r="Z210" t="str">
            <v>12 SEGUROS DEL ESTADO</v>
          </cell>
          <cell r="AA210" t="str">
            <v>2 CUMPLIMIENTO</v>
          </cell>
          <cell r="AB210">
            <v>44589</v>
          </cell>
          <cell r="AC210" t="str">
            <v>37-46-101004131</v>
          </cell>
          <cell r="AD210" t="str">
            <v>OFICINA DE GESTION DEL RIESGO</v>
          </cell>
          <cell r="AE210" t="str">
            <v>2 SUPERVISOR</v>
          </cell>
          <cell r="AF210" t="str">
            <v>3 CÉDULA DE CIUDADANÍA</v>
          </cell>
          <cell r="AG210">
            <v>7227393</v>
          </cell>
          <cell r="AH210" t="str">
            <v>CARLOS EDGAR TORRES BECERRA</v>
          </cell>
          <cell r="AI210">
            <v>335</v>
          </cell>
          <cell r="AJ210" t="str">
            <v>3 NO PACTADOS</v>
          </cell>
          <cell r="AK210">
            <v>44593</v>
          </cell>
          <cell r="AL210">
            <v>0</v>
          </cell>
          <cell r="AM210" t="str">
            <v>4 NO SE HA ADICIONADO NI EN VALOR y EN TIEMPO</v>
          </cell>
          <cell r="AN210">
            <v>0</v>
          </cell>
          <cell r="AO210">
            <v>0</v>
          </cell>
          <cell r="AP210">
            <v>0</v>
          </cell>
          <cell r="AQ210">
            <v>0</v>
          </cell>
          <cell r="AR210">
            <v>0</v>
          </cell>
          <cell r="AS210">
            <v>44593</v>
          </cell>
          <cell r="AT210">
            <v>44925</v>
          </cell>
          <cell r="AU210">
            <v>0</v>
          </cell>
          <cell r="AV210" t="str">
            <v>2. NO</v>
          </cell>
          <cell r="AW210">
            <v>0</v>
          </cell>
          <cell r="AX210">
            <v>0</v>
          </cell>
          <cell r="AY210" t="str">
            <v>2. NO</v>
          </cell>
          <cell r="AZ210">
            <v>0</v>
          </cell>
          <cell r="BA210">
            <v>0</v>
          </cell>
          <cell r="BB210">
            <v>0</v>
          </cell>
          <cell r="BC210">
            <v>0</v>
          </cell>
          <cell r="BD210" t="str">
            <v>2022420501000207E</v>
          </cell>
          <cell r="BE210">
            <v>52260000</v>
          </cell>
          <cell r="BF210">
            <v>0</v>
          </cell>
          <cell r="BG210" t="str">
            <v>https://www.secop.gov.co/CO1BusinessLine/Tendering/BuyerWorkArea/Index?docUniqueIdentifier=CO1.BDOS.2717423</v>
          </cell>
          <cell r="BH210">
            <v>0</v>
          </cell>
          <cell r="BI210">
            <v>0</v>
          </cell>
          <cell r="BJ210" t="str">
            <v xml:space="preserve">https://community.secop.gov.co/Public/Tendering/OpportunityDetail/Index?noticeUID=CO1.NTC.2719371&amp;isFromPublicArea=True&amp;isModal=False
</v>
          </cell>
        </row>
        <row r="211">
          <cell r="A211" t="str">
            <v>NC-CPS-208-2022</v>
          </cell>
          <cell r="B211" t="str">
            <v>2 NACIONAL</v>
          </cell>
          <cell r="C211" t="str">
            <v>CD-NC-241-2022</v>
          </cell>
          <cell r="D211">
            <v>208</v>
          </cell>
          <cell r="E211" t="str">
            <v>MARTIN DE JESUS CICUAMIA SUAREZ</v>
          </cell>
          <cell r="F211">
            <v>44589</v>
          </cell>
          <cell r="G211" t="str">
            <v>Prestar los Servicios Profesionales en el Grupo de Comunicación para realizar la conceptualización, desarrollo y producción de piezas comunicativas audiovisuales en el marco de la Estrategia de Comunicación de Parques Nacionales Naturales de Colombia.</v>
          </cell>
          <cell r="H211" t="str">
            <v>2 CONTRATACIÓN DIRECTA</v>
          </cell>
          <cell r="I211" t="str">
            <v>14 PRESTACIÓN DE SERVICIOS</v>
          </cell>
          <cell r="J211" t="str">
            <v>N/A</v>
          </cell>
          <cell r="K211">
            <v>24722</v>
          </cell>
          <cell r="L211">
            <v>26622</v>
          </cell>
          <cell r="M211" t="str">
            <v>28/01/2022</v>
          </cell>
          <cell r="N211">
            <v>0</v>
          </cell>
          <cell r="O211">
            <v>9590000</v>
          </cell>
          <cell r="P211">
            <v>105490000</v>
          </cell>
          <cell r="Q211">
            <v>0</v>
          </cell>
          <cell r="R211" t="str">
            <v>1 PERSONA NATURAL</v>
          </cell>
          <cell r="S211" t="str">
            <v>3 CÉDULA DE CIUDADANÍA</v>
          </cell>
          <cell r="T211">
            <v>79757957</v>
          </cell>
          <cell r="U211" t="str">
            <v>N-A</v>
          </cell>
          <cell r="V211" t="str">
            <v>11 NO SE DILIGENCIA INFORMACIÓN PARA ESTE FORMULARIO EN ESTE PERÍODO DE REPORTE</v>
          </cell>
          <cell r="W211">
            <v>0</v>
          </cell>
          <cell r="X211" t="str">
            <v>MARTIN DE JESUS CICUAMIA SUAREZ</v>
          </cell>
          <cell r="Y211" t="str">
            <v>1 PÓLIZA</v>
          </cell>
          <cell r="Z211" t="str">
            <v>12 SEGUROS DEL ESTADO</v>
          </cell>
          <cell r="AA211" t="str">
            <v>2 CUMPLIMIENTO</v>
          </cell>
          <cell r="AB211">
            <v>44589</v>
          </cell>
          <cell r="AC211" t="str">
            <v>33-44-101222972</v>
          </cell>
          <cell r="AD211" t="str">
            <v>GRUPO DE COMUNICACIONES Y EDUCACION AMBIENTAL</v>
          </cell>
          <cell r="AE211" t="str">
            <v>2 SUPERVISOR</v>
          </cell>
          <cell r="AF211" t="str">
            <v>3 CÉDULA DE CIUDADANÍA</v>
          </cell>
          <cell r="AG211">
            <v>79590259</v>
          </cell>
          <cell r="AH211" t="str">
            <v>JUAN CARLOS CUERVO LEON</v>
          </cell>
          <cell r="AI211">
            <v>330</v>
          </cell>
          <cell r="AJ211" t="str">
            <v>3 NO PACTADOS</v>
          </cell>
          <cell r="AK211">
            <v>44593</v>
          </cell>
          <cell r="AL211">
            <v>0</v>
          </cell>
          <cell r="AM211" t="str">
            <v>4 NO SE HA ADICIONADO NI EN VALOR y EN TIEMPO</v>
          </cell>
          <cell r="AN211">
            <v>0</v>
          </cell>
          <cell r="AO211">
            <v>0</v>
          </cell>
          <cell r="AP211">
            <v>0</v>
          </cell>
          <cell r="AQ211">
            <v>0</v>
          </cell>
          <cell r="AR211">
            <v>0</v>
          </cell>
          <cell r="AS211">
            <v>44593</v>
          </cell>
          <cell r="AT211">
            <v>44925</v>
          </cell>
          <cell r="AU211">
            <v>0</v>
          </cell>
          <cell r="AV211" t="str">
            <v>2. NO</v>
          </cell>
          <cell r="AW211">
            <v>0</v>
          </cell>
          <cell r="AX211">
            <v>0</v>
          </cell>
          <cell r="AY211" t="str">
            <v>2. NO</v>
          </cell>
          <cell r="AZ211">
            <v>0</v>
          </cell>
          <cell r="BA211">
            <v>0</v>
          </cell>
          <cell r="BB211">
            <v>0</v>
          </cell>
          <cell r="BC211">
            <v>0</v>
          </cell>
          <cell r="BD211" t="str">
            <v>2022420501000208E</v>
          </cell>
          <cell r="BE211">
            <v>105490000</v>
          </cell>
          <cell r="BF211">
            <v>0</v>
          </cell>
          <cell r="BG211" t="str">
            <v>https://www.secop.gov.co/CO1BusinessLine/Tendering/BuyerWorkArea/Index?docUniqueIdentifier=CO1.BDOS.2730355</v>
          </cell>
          <cell r="BH211">
            <v>0</v>
          </cell>
          <cell r="BI211">
            <v>0</v>
          </cell>
          <cell r="BJ211" t="str">
            <v xml:space="preserve">https://community.secop.gov.co/Public/Tendering/OpportunityDetail/Index?noticeUID=CO1.NTC.2732131&amp;isFromPublicArea=True&amp;isModal=False
</v>
          </cell>
        </row>
        <row r="212">
          <cell r="A212" t="str">
            <v>NC-CPS-209-2022</v>
          </cell>
          <cell r="B212" t="str">
            <v>2 NACIONAL</v>
          </cell>
          <cell r="C212" t="str">
            <v>CD-NC-217-2022</v>
          </cell>
          <cell r="D212">
            <v>209</v>
          </cell>
          <cell r="E212" t="str">
            <v>DANILO ARENAS HOLGUIN</v>
          </cell>
          <cell r="F212">
            <v>44589</v>
          </cell>
          <cell r="G212" t="str">
            <v>Prestación de Servicios Profesionales de apoyo a la gestión del Grupo de Comunicaciones en la preproducción, producción y postproducción de productos audiovisuales en el marco de la Estrategia de comunicaciones, para posicionar a Parques Nacionales Naturales de Colombia</v>
          </cell>
          <cell r="H212" t="str">
            <v>2 CONTRATACIÓN DIRECTA</v>
          </cell>
          <cell r="I212" t="str">
            <v>14 PRESTACIÓN DE SERVICIOS</v>
          </cell>
          <cell r="J212" t="str">
            <v>N/A</v>
          </cell>
          <cell r="K212">
            <v>24222</v>
          </cell>
          <cell r="L212">
            <v>26722</v>
          </cell>
          <cell r="M212" t="str">
            <v>28/01/2022</v>
          </cell>
          <cell r="N212">
            <v>0</v>
          </cell>
          <cell r="O212">
            <v>3333000</v>
          </cell>
          <cell r="P212">
            <v>36551900</v>
          </cell>
          <cell r="Q212">
            <v>0</v>
          </cell>
          <cell r="R212" t="str">
            <v>1 PERSONA NATURAL</v>
          </cell>
          <cell r="S212" t="str">
            <v>3 CÉDULA DE CIUDADANÍA</v>
          </cell>
          <cell r="T212">
            <v>1225088807</v>
          </cell>
          <cell r="U212" t="str">
            <v>N-A</v>
          </cell>
          <cell r="V212" t="str">
            <v>11 NO SE DILIGENCIA INFORMACIÓN PARA ESTE FORMULARIO EN ESTE PERÍODO DE REPORTE</v>
          </cell>
          <cell r="W212">
            <v>0</v>
          </cell>
          <cell r="X212" t="str">
            <v>DANILO ARENAS HOLGUIN</v>
          </cell>
          <cell r="Y212" t="str">
            <v>6 NO CONSTITUYÓ GARANTÍAS</v>
          </cell>
          <cell r="Z212">
            <v>0</v>
          </cell>
          <cell r="AA212" t="str">
            <v>N-A</v>
          </cell>
          <cell r="AB212" t="str">
            <v>N-A</v>
          </cell>
          <cell r="AC212" t="str">
            <v>N-A</v>
          </cell>
          <cell r="AD212" t="str">
            <v>GRUPO DE COMUNICACIONES Y EDUCACION AMBIENTAL</v>
          </cell>
          <cell r="AE212" t="str">
            <v>2 SUPERVISOR</v>
          </cell>
          <cell r="AF212" t="str">
            <v>3 CÉDULA DE CIUDADANÍA</v>
          </cell>
          <cell r="AG212">
            <v>79590259</v>
          </cell>
          <cell r="AH212" t="str">
            <v>JUAN CARLOS CUERVO LEON</v>
          </cell>
          <cell r="AI212">
            <v>329</v>
          </cell>
          <cell r="AJ212" t="str">
            <v>3 NO PACTADOS</v>
          </cell>
          <cell r="AK212">
            <v>44593</v>
          </cell>
          <cell r="AL212">
            <v>0</v>
          </cell>
          <cell r="AM212" t="str">
            <v>4 NO SE HA ADICIONADO NI EN VALOR y EN TIEMPO</v>
          </cell>
          <cell r="AN212">
            <v>0</v>
          </cell>
          <cell r="AO212">
            <v>0</v>
          </cell>
          <cell r="AP212">
            <v>0</v>
          </cell>
          <cell r="AQ212">
            <v>0</v>
          </cell>
          <cell r="AR212">
            <v>0</v>
          </cell>
          <cell r="AS212">
            <v>44593</v>
          </cell>
          <cell r="AT212">
            <v>44924</v>
          </cell>
          <cell r="AU212">
            <v>0</v>
          </cell>
          <cell r="AV212" t="str">
            <v>2. NO</v>
          </cell>
          <cell r="AW212">
            <v>0</v>
          </cell>
          <cell r="AX212">
            <v>0</v>
          </cell>
          <cell r="AY212" t="str">
            <v>2. NO</v>
          </cell>
          <cell r="AZ212">
            <v>0</v>
          </cell>
          <cell r="BA212">
            <v>0</v>
          </cell>
          <cell r="BB212">
            <v>0</v>
          </cell>
          <cell r="BC212">
            <v>0</v>
          </cell>
          <cell r="BD212" t="str">
            <v>2022420501000209E</v>
          </cell>
          <cell r="BE212">
            <v>36551900</v>
          </cell>
          <cell r="BF212">
            <v>0</v>
          </cell>
          <cell r="BG212" t="str">
            <v>https://www.secop.gov.co/CO1BusinessLine/Tendering/BuyerWorkArea/Index?docUniqueIdentifier=CO1.BDOS.2727105</v>
          </cell>
          <cell r="BH212">
            <v>0</v>
          </cell>
          <cell r="BI212">
            <v>0</v>
          </cell>
          <cell r="BJ212" t="str">
            <v xml:space="preserve">https://community.secop.gov.co/Public/Tendering/OpportunityDetail/Index?noticeUID=CO1.NTC.2731238&amp;isFromPublicArea=True&amp;isModal=False
</v>
          </cell>
        </row>
        <row r="213">
          <cell r="A213" t="str">
            <v>NC-CPS-210-2022</v>
          </cell>
          <cell r="B213" t="str">
            <v>2 NACIONAL</v>
          </cell>
          <cell r="C213" t="str">
            <v>CD-NC-218-2022</v>
          </cell>
          <cell r="D213">
            <v>210</v>
          </cell>
          <cell r="E213" t="str">
            <v>LUISA FERNANDA CASTILLO RAMIREZ</v>
          </cell>
          <cell r="F213">
            <v>44589</v>
          </cell>
          <cell r="G213" t="str">
            <v>Prestar los Servicios Profesionales en el Grupo de Comunicación para ejecutar actividades que contribuyan a la implementación de la estrategia de comunicación Interna y Externa de Parques Nacionales Naturales, que permitan el posicionamiento de la entidad.</v>
          </cell>
          <cell r="H213" t="str">
            <v>2 CONTRATACIÓN DIRECTA</v>
          </cell>
          <cell r="I213" t="str">
            <v>14 PRESTACIÓN DE SERVICIOS</v>
          </cell>
          <cell r="J213" t="str">
            <v>N/A</v>
          </cell>
          <cell r="K213">
            <v>25922</v>
          </cell>
          <cell r="L213">
            <v>27022</v>
          </cell>
          <cell r="M213" t="str">
            <v>28/01/2022</v>
          </cell>
          <cell r="N213">
            <v>0</v>
          </cell>
          <cell r="O213">
            <v>3333000</v>
          </cell>
          <cell r="P213">
            <v>37107400</v>
          </cell>
          <cell r="Q213">
            <v>0</v>
          </cell>
          <cell r="R213" t="str">
            <v>1 PERSONA NATURAL</v>
          </cell>
          <cell r="S213" t="str">
            <v>3 CÉDULA DE CIUDADANÍA</v>
          </cell>
          <cell r="T213">
            <v>1014292323</v>
          </cell>
          <cell r="U213" t="str">
            <v>N-A</v>
          </cell>
          <cell r="V213" t="str">
            <v>11 NO SE DILIGENCIA INFORMACIÓN PARA ESTE FORMULARIO EN ESTE PERÍODO DE REPORTE</v>
          </cell>
          <cell r="W213">
            <v>0</v>
          </cell>
          <cell r="X213" t="str">
            <v>LUISA FERNANDA CASTILLO RAMIREZ</v>
          </cell>
          <cell r="Y213" t="str">
            <v>6 NO CONSTITUYÓ GARANTÍAS</v>
          </cell>
          <cell r="Z213">
            <v>0</v>
          </cell>
          <cell r="AA213" t="str">
            <v>N-A</v>
          </cell>
          <cell r="AB213" t="str">
            <v>N-A</v>
          </cell>
          <cell r="AC213" t="str">
            <v>N-A</v>
          </cell>
          <cell r="AD213" t="str">
            <v>GRUPO DE COMUNICACIONES Y EDUCACION AMBIENTAL</v>
          </cell>
          <cell r="AE213" t="str">
            <v>2 SUPERVISOR</v>
          </cell>
          <cell r="AF213" t="str">
            <v>3 CÉDULA DE CIUDADANÍA</v>
          </cell>
          <cell r="AG213">
            <v>79590259</v>
          </cell>
          <cell r="AH213" t="str">
            <v>JUAN CARLOS CUERVO LEON</v>
          </cell>
          <cell r="AI213">
            <v>334</v>
          </cell>
          <cell r="AJ213" t="str">
            <v>3 NO PACTADOS</v>
          </cell>
          <cell r="AK213">
            <v>44589</v>
          </cell>
          <cell r="AL213">
            <v>0</v>
          </cell>
          <cell r="AM213" t="str">
            <v>4 NO SE HA ADICIONADO NI EN VALOR y EN TIEMPO</v>
          </cell>
          <cell r="AN213">
            <v>0</v>
          </cell>
          <cell r="AO213">
            <v>0</v>
          </cell>
          <cell r="AP213">
            <v>0</v>
          </cell>
          <cell r="AQ213">
            <v>0</v>
          </cell>
          <cell r="AR213">
            <v>0</v>
          </cell>
          <cell r="AS213">
            <v>44589</v>
          </cell>
          <cell r="AT213">
            <v>44925</v>
          </cell>
          <cell r="AU213">
            <v>0</v>
          </cell>
          <cell r="AV213" t="str">
            <v>2. NO</v>
          </cell>
          <cell r="AW213">
            <v>0</v>
          </cell>
          <cell r="AX213">
            <v>0</v>
          </cell>
          <cell r="AY213" t="str">
            <v>2. NO</v>
          </cell>
          <cell r="AZ213">
            <v>0</v>
          </cell>
          <cell r="BA213">
            <v>0</v>
          </cell>
          <cell r="BB213">
            <v>0</v>
          </cell>
          <cell r="BC213">
            <v>0</v>
          </cell>
          <cell r="BD213" t="str">
            <v>2022420501000210E</v>
          </cell>
          <cell r="BE213">
            <v>37107400</v>
          </cell>
          <cell r="BF213">
            <v>0</v>
          </cell>
          <cell r="BG213" t="str">
            <v>https://www.secop.gov.co/CO1BusinessLine/Tendering/BuyerWorkArea/Index?docUniqueIdentifier=CO1.BDOS.2727776</v>
          </cell>
          <cell r="BH213">
            <v>0</v>
          </cell>
          <cell r="BI213">
            <v>0</v>
          </cell>
          <cell r="BJ213" t="str">
            <v>https://community.secop.gov.co/Public/Tendering/OpportunityDetail/Index?noticeUID=CO1.NTC.2731403&amp;isFromPublicArea=True&amp;isModal=False</v>
          </cell>
        </row>
        <row r="214">
          <cell r="A214" t="str">
            <v>NC-CPS-211-2022</v>
          </cell>
          <cell r="B214" t="str">
            <v>2 NACIONAL</v>
          </cell>
          <cell r="C214" t="str">
            <v>CD-NC-243-2022</v>
          </cell>
          <cell r="D214">
            <v>211</v>
          </cell>
          <cell r="E214" t="str">
            <v>JENNY ASTRID HERNANDEZ ORTIZ</v>
          </cell>
          <cell r="F214">
            <v>44589</v>
          </cell>
          <cell r="G214" t="str">
            <v>Prestación de servicios profesionales para el monitoreo a traves de sensores remotos de los proyectos de restauración ecológica que se implementan en las areas el SPNN.</v>
          </cell>
          <cell r="H214" t="str">
            <v>2 CONTRATACIÓN DIRECTA</v>
          </cell>
          <cell r="I214" t="str">
            <v>14 PRESTACIÓN DE SERVICIOS</v>
          </cell>
          <cell r="J214" t="str">
            <v>N/A</v>
          </cell>
          <cell r="K214">
            <v>22022</v>
          </cell>
          <cell r="L214">
            <v>26822</v>
          </cell>
          <cell r="M214" t="str">
            <v>28/01/2022</v>
          </cell>
          <cell r="N214">
            <v>0</v>
          </cell>
          <cell r="O214">
            <v>5700000</v>
          </cell>
          <cell r="P214">
            <v>62510000</v>
          </cell>
          <cell r="Q214">
            <v>0</v>
          </cell>
          <cell r="R214" t="str">
            <v>1 PERSONA NATURAL</v>
          </cell>
          <cell r="S214" t="str">
            <v>3 CÉDULA DE CIUDADANÍA</v>
          </cell>
          <cell r="T214">
            <v>53012931</v>
          </cell>
          <cell r="U214" t="str">
            <v>N-A</v>
          </cell>
          <cell r="V214" t="str">
            <v>11 NO SE DILIGENCIA INFORMACIÓN PARA ESTE FORMULARIO EN ESTE PERÍODO DE REPORTE</v>
          </cell>
          <cell r="W214">
            <v>0</v>
          </cell>
          <cell r="X214" t="str">
            <v>JENNY ASTRID HERNANDEZ ORTIZ</v>
          </cell>
          <cell r="Y214" t="str">
            <v>1 PÓLIZA</v>
          </cell>
          <cell r="Z214" t="str">
            <v>12 SEGUROS DEL ESTADO</v>
          </cell>
          <cell r="AA214" t="str">
            <v>2 CUMPLIMIENTO</v>
          </cell>
          <cell r="AB214">
            <v>44589</v>
          </cell>
          <cell r="AC214" t="str">
            <v>25-46-101020785</v>
          </cell>
          <cell r="AD214" t="str">
            <v>GRUPO DE PLANEACIÓN Y MANEJO</v>
          </cell>
          <cell r="AE214" t="str">
            <v>2 SUPERVISOR</v>
          </cell>
          <cell r="AF214" t="str">
            <v>3 CÉDULA DE CIUDADANÍA</v>
          </cell>
          <cell r="AG214">
            <v>52827064</v>
          </cell>
          <cell r="AH214" t="str">
            <v>SANDRA MILENA RODRIGUEZ PEÑA</v>
          </cell>
          <cell r="AI214">
            <v>329</v>
          </cell>
          <cell r="AJ214" t="str">
            <v>3 NO PACTADOS</v>
          </cell>
          <cell r="AK214">
            <v>44593</v>
          </cell>
          <cell r="AL214">
            <v>0</v>
          </cell>
          <cell r="AM214" t="str">
            <v>4 NO SE HA ADICIONADO NI EN VALOR y EN TIEMPO</v>
          </cell>
          <cell r="AN214">
            <v>0</v>
          </cell>
          <cell r="AO214">
            <v>0</v>
          </cell>
          <cell r="AP214">
            <v>0</v>
          </cell>
          <cell r="AQ214">
            <v>0</v>
          </cell>
          <cell r="AR214">
            <v>0</v>
          </cell>
          <cell r="AS214">
            <v>44593</v>
          </cell>
          <cell r="AT214">
            <v>44924</v>
          </cell>
          <cell r="AU214">
            <v>0</v>
          </cell>
          <cell r="AV214" t="str">
            <v>2. NO</v>
          </cell>
          <cell r="AW214">
            <v>0</v>
          </cell>
          <cell r="AX214">
            <v>0</v>
          </cell>
          <cell r="AY214" t="str">
            <v>2. NO</v>
          </cell>
          <cell r="AZ214">
            <v>0</v>
          </cell>
          <cell r="BA214">
            <v>0</v>
          </cell>
          <cell r="BB214">
            <v>0</v>
          </cell>
          <cell r="BC214">
            <v>0</v>
          </cell>
          <cell r="BD214" t="str">
            <v>2022420501000211E</v>
          </cell>
          <cell r="BE214">
            <v>62510000</v>
          </cell>
          <cell r="BF214">
            <v>0</v>
          </cell>
          <cell r="BG214" t="str">
            <v>https://www.secop.gov.co/CO1BusinessLine/Tendering/BuyerWorkArea/Index?docUniqueIdentifier=CO1.BDOS.2741718</v>
          </cell>
          <cell r="BH214">
            <v>0</v>
          </cell>
          <cell r="BI214">
            <v>0</v>
          </cell>
          <cell r="BJ214" t="str">
            <v>https://community.secop.gov.co/Public/Tendering/OpportunityDetail/Index?noticeUID=CO1.NTC.2669700&amp;isFromPublicArea=True&amp;isModal=False</v>
          </cell>
        </row>
        <row r="215">
          <cell r="A215" t="str">
            <v>NC-CPS-212-2022</v>
          </cell>
          <cell r="B215" t="str">
            <v>2 NACIONAL</v>
          </cell>
          <cell r="C215" t="str">
            <v>CD-NC-242-2022</v>
          </cell>
          <cell r="D215">
            <v>212</v>
          </cell>
          <cell r="E215" t="str">
            <v>FABIAN RICARDO PERTUZ PEÑA</v>
          </cell>
          <cell r="F215">
            <v>44589</v>
          </cell>
          <cell r="G215" t="str">
            <v>Prestación de servicios profesionales al grupo de planeacion y manejo para la actualizacion del lineamiento institucional de Sistemas sostenibles para la conservación y acompañamiento tecnico para su implementacion en las áreas protegidas.</v>
          </cell>
          <cell r="H215" t="str">
            <v>2 CONTRATACIÓN DIRECTA</v>
          </cell>
          <cell r="I215" t="str">
            <v>14 PRESTACIÓN DE SERVICIOS</v>
          </cell>
          <cell r="J215" t="str">
            <v>N/A</v>
          </cell>
          <cell r="K215">
            <v>21422</v>
          </cell>
          <cell r="L215">
            <v>26922</v>
          </cell>
          <cell r="M215" t="str">
            <v>28/01/2022</v>
          </cell>
          <cell r="N215">
            <v>0</v>
          </cell>
          <cell r="O215">
            <v>6794000</v>
          </cell>
          <cell r="P215">
            <v>74507533</v>
          </cell>
          <cell r="Q215">
            <v>0.33333332840000002</v>
          </cell>
          <cell r="R215" t="str">
            <v>1 PERSONA NATURAL</v>
          </cell>
          <cell r="S215" t="str">
            <v>3 CÉDULA DE CIUDADANÍA</v>
          </cell>
          <cell r="T215">
            <v>79945334</v>
          </cell>
          <cell r="U215" t="str">
            <v>N-A</v>
          </cell>
          <cell r="V215" t="str">
            <v>11 NO SE DILIGENCIA INFORMACIÓN PARA ESTE FORMULARIO EN ESTE PERÍODO DE REPORTE</v>
          </cell>
          <cell r="W215">
            <v>0</v>
          </cell>
          <cell r="X215" t="str">
            <v>FABIAN RICARDO PERTUZ PEÑA</v>
          </cell>
          <cell r="Y215" t="str">
            <v>1 PÓLIZA</v>
          </cell>
          <cell r="Z215" t="str">
            <v>12 SEGUROS DEL ESTADO</v>
          </cell>
          <cell r="AA215" t="str">
            <v>2 CUMPLIMIENTO</v>
          </cell>
          <cell r="AB215">
            <v>44589</v>
          </cell>
          <cell r="AC215" t="str">
            <v>18-46-101013859</v>
          </cell>
          <cell r="AD215" t="str">
            <v>GRUPO DE PLANEACIÓN Y MANEJO</v>
          </cell>
          <cell r="AE215" t="str">
            <v>2 SUPERVISOR</v>
          </cell>
          <cell r="AF215" t="str">
            <v>3 CÉDULA DE CIUDADANÍA</v>
          </cell>
          <cell r="AG215">
            <v>52827064</v>
          </cell>
          <cell r="AH215" t="str">
            <v>SANDRA MILENA RODRIGUEZ PEÑA</v>
          </cell>
          <cell r="AI215">
            <v>329</v>
          </cell>
          <cell r="AJ215" t="str">
            <v>3 NO PACTADOS</v>
          </cell>
          <cell r="AK215">
            <v>44593</v>
          </cell>
          <cell r="AL215">
            <v>0</v>
          </cell>
          <cell r="AM215" t="str">
            <v>4 NO SE HA ADICIONADO NI EN VALOR y EN TIEMPO</v>
          </cell>
          <cell r="AN215">
            <v>0</v>
          </cell>
          <cell r="AO215">
            <v>0</v>
          </cell>
          <cell r="AP215">
            <v>0</v>
          </cell>
          <cell r="AQ215">
            <v>0</v>
          </cell>
          <cell r="AR215">
            <v>0</v>
          </cell>
          <cell r="AS215">
            <v>44593</v>
          </cell>
          <cell r="AT215">
            <v>44924</v>
          </cell>
          <cell r="AU215">
            <v>0</v>
          </cell>
          <cell r="AV215" t="str">
            <v>2. NO</v>
          </cell>
          <cell r="AW215">
            <v>0</v>
          </cell>
          <cell r="AX215">
            <v>0</v>
          </cell>
          <cell r="AY215" t="str">
            <v>2. NO</v>
          </cell>
          <cell r="AZ215">
            <v>0</v>
          </cell>
          <cell r="BA215">
            <v>0</v>
          </cell>
          <cell r="BB215">
            <v>0</v>
          </cell>
          <cell r="BC215">
            <v>0</v>
          </cell>
          <cell r="BD215" t="str">
            <v>2022420501000212E</v>
          </cell>
          <cell r="BE215">
            <v>74507533</v>
          </cell>
          <cell r="BF215">
            <v>0</v>
          </cell>
          <cell r="BG215" t="str">
            <v>https://www.secop.gov.co/CO1BusinessLine/Tendering/BuyerWorkArea/Index?docUniqueIdentifier=CO1.BDOS.2729462</v>
          </cell>
          <cell r="BH215">
            <v>0</v>
          </cell>
          <cell r="BI215">
            <v>0</v>
          </cell>
          <cell r="BJ215" t="str">
            <v>https://community.secop.gov.co/Public/Tendering/OpportunityDetail/Index?noticeUID=CO1.NTC.2765212&amp;isFromPublicArea=True&amp;isModal=False</v>
          </cell>
        </row>
        <row r="216">
          <cell r="A216" t="str">
            <v>NC-CPS-213-2022</v>
          </cell>
          <cell r="B216" t="str">
            <v>2 NACIONAL</v>
          </cell>
          <cell r="C216" t="str">
            <v>CD-NC-236-2022</v>
          </cell>
          <cell r="D216">
            <v>213</v>
          </cell>
          <cell r="E216" t="str">
            <v>ANGELA MARIA ORTIZ VILLALBA</v>
          </cell>
          <cell r="F216">
            <v>44589</v>
          </cell>
          <cell r="G216" t="str">
            <v>Prestación de servicios profesionales en el Grupo de comunicaciones, para realizar el seguimiento y/o actualización de los diferentes instrumentos de planeación en el marco del Modelo Integrado de Planeación y Gestión vigente.</v>
          </cell>
          <cell r="H216" t="str">
            <v>2 CONTRATACIÓN DIRECTA</v>
          </cell>
          <cell r="I216" t="str">
            <v>14 PRESTACIÓN DE SERVICIOS</v>
          </cell>
          <cell r="J216" t="str">
            <v>N/A</v>
          </cell>
          <cell r="K216">
            <v>25822</v>
          </cell>
          <cell r="L216">
            <v>27222</v>
          </cell>
          <cell r="M216" t="str">
            <v>28/01/2022</v>
          </cell>
          <cell r="N216">
            <v>0</v>
          </cell>
          <cell r="O216">
            <v>6794000</v>
          </cell>
          <cell r="P216">
            <v>75639867</v>
          </cell>
          <cell r="Q216">
            <v>-0.33333334329999997</v>
          </cell>
          <cell r="R216" t="str">
            <v>1 PERSONA NATURAL</v>
          </cell>
          <cell r="S216" t="str">
            <v>3 CÉDULA DE CIUDADANÍA</v>
          </cell>
          <cell r="T216">
            <v>52219533</v>
          </cell>
          <cell r="U216" t="str">
            <v>N-A</v>
          </cell>
          <cell r="V216" t="str">
            <v>11 NO SE DILIGENCIA INFORMACIÓN PARA ESTE FORMULARIO EN ESTE PERÍODO DE REPORTE</v>
          </cell>
          <cell r="W216">
            <v>0</v>
          </cell>
          <cell r="X216" t="str">
            <v>ANGELA MARIA ORTIZ VILLALBA</v>
          </cell>
          <cell r="Y216" t="str">
            <v>1 PÓLIZA</v>
          </cell>
          <cell r="Z216" t="str">
            <v>12 SEGUROS DEL ESTADO</v>
          </cell>
          <cell r="AA216" t="str">
            <v>2 CUMPLIMIENTO</v>
          </cell>
          <cell r="AB216">
            <v>44589</v>
          </cell>
          <cell r="AC216" t="str">
            <v>14-44-101147421</v>
          </cell>
          <cell r="AD216" t="str">
            <v>GRUPO DE COMUNICACIONES Y EDUCACION AMBIENTAL</v>
          </cell>
          <cell r="AE216" t="str">
            <v>2 SUPERVISOR</v>
          </cell>
          <cell r="AF216" t="str">
            <v>3 CÉDULA DE CIUDADANÍA</v>
          </cell>
          <cell r="AG216">
            <v>79590259</v>
          </cell>
          <cell r="AH216" t="str">
            <v>JUAN CARLOS CUERVO LEON</v>
          </cell>
          <cell r="AI216">
            <v>334</v>
          </cell>
          <cell r="AJ216" t="str">
            <v>3 NO PACTADOS</v>
          </cell>
          <cell r="AK216">
            <v>44593</v>
          </cell>
          <cell r="AL216">
            <v>0</v>
          </cell>
          <cell r="AM216" t="str">
            <v>4 NO SE HA ADICIONADO NI EN VALOR y EN TIEMPO</v>
          </cell>
          <cell r="AN216">
            <v>0</v>
          </cell>
          <cell r="AO216">
            <v>0</v>
          </cell>
          <cell r="AP216">
            <v>0</v>
          </cell>
          <cell r="AQ216">
            <v>0</v>
          </cell>
          <cell r="AR216">
            <v>0</v>
          </cell>
          <cell r="AS216">
            <v>44593</v>
          </cell>
          <cell r="AT216">
            <v>44925</v>
          </cell>
          <cell r="AU216">
            <v>0</v>
          </cell>
          <cell r="AV216" t="str">
            <v>2. NO</v>
          </cell>
          <cell r="AW216">
            <v>0</v>
          </cell>
          <cell r="AX216">
            <v>0</v>
          </cell>
          <cell r="AY216" t="str">
            <v>2. NO</v>
          </cell>
          <cell r="AZ216">
            <v>0</v>
          </cell>
          <cell r="BA216">
            <v>0</v>
          </cell>
          <cell r="BB216">
            <v>0</v>
          </cell>
          <cell r="BC216">
            <v>0</v>
          </cell>
          <cell r="BD216" t="str">
            <v>2022420501000213E</v>
          </cell>
          <cell r="BE216">
            <v>75639867</v>
          </cell>
          <cell r="BF216">
            <v>0</v>
          </cell>
          <cell r="BG216" t="str">
            <v>https://www.secop.gov.co/CO1BusinessLine/Tendering/BuyerWorkArea/Index?docUniqueIdentifier=CO1.BDOS.2730803</v>
          </cell>
          <cell r="BH216">
            <v>0</v>
          </cell>
          <cell r="BI216">
            <v>0</v>
          </cell>
          <cell r="BJ216" t="str">
            <v xml:space="preserve">https://community.secop.gov.co/Public/Tendering/OpportunityDetail/Index?noticeUID=CO1.NTC.2737422&amp;isFromPublicArea=True&amp;isModal=False
</v>
          </cell>
        </row>
        <row r="217">
          <cell r="A217" t="str">
            <v>NC-CPS-214-2022</v>
          </cell>
          <cell r="B217" t="str">
            <v>2 NACIONAL</v>
          </cell>
          <cell r="C217" t="str">
            <v>CD-NC-183-2022</v>
          </cell>
          <cell r="D217">
            <v>214</v>
          </cell>
          <cell r="E217" t="str">
            <v>ERIKA ANDREA OSPINA CUERVO</v>
          </cell>
          <cell r="F217">
            <v>44589</v>
          </cell>
          <cell r="G217" t="str">
            <v>Prestación de servicios profesionales para la administración y gestión de las herramientas del componente predial y catastral de la Entidad.</v>
          </cell>
          <cell r="H217" t="str">
            <v>2 CONTRATACIÓN DIRECTA</v>
          </cell>
          <cell r="I217" t="str">
            <v>14 PRESTACIÓN DE SERVICIOS</v>
          </cell>
          <cell r="J217" t="str">
            <v>N/A</v>
          </cell>
          <cell r="K217">
            <v>17422</v>
          </cell>
          <cell r="L217">
            <v>27322</v>
          </cell>
          <cell r="M217" t="str">
            <v>28/01/2022</v>
          </cell>
          <cell r="N217">
            <v>0</v>
          </cell>
          <cell r="O217">
            <v>5100000</v>
          </cell>
          <cell r="P217">
            <v>55930000</v>
          </cell>
          <cell r="Q217">
            <v>0</v>
          </cell>
          <cell r="R217" t="str">
            <v>1 PERSONA NATURAL</v>
          </cell>
          <cell r="S217" t="str">
            <v>3 CÉDULA DE CIUDADANÍA</v>
          </cell>
          <cell r="T217">
            <v>1032360020</v>
          </cell>
          <cell r="U217" t="str">
            <v>N-A</v>
          </cell>
          <cell r="V217" t="str">
            <v>11 NO SE DILIGENCIA INFORMACIÓN PARA ESTE FORMULARIO EN ESTE PERÍODO DE REPORTE</v>
          </cell>
          <cell r="W217">
            <v>0</v>
          </cell>
          <cell r="X217" t="str">
            <v>ERIKA ANDREA OSPINA CUERVO</v>
          </cell>
          <cell r="Y217" t="str">
            <v>1 PÓLIZA</v>
          </cell>
          <cell r="Z217">
            <v>0</v>
          </cell>
          <cell r="AA217" t="str">
            <v>2 CUMPLIMIENTO</v>
          </cell>
          <cell r="AB217">
            <v>2</v>
          </cell>
          <cell r="AC217">
            <v>0</v>
          </cell>
          <cell r="AD217" t="str">
            <v>GRUPO DE GESTION DEL CONOCIMIENTO E INNOVACIÓN</v>
          </cell>
          <cell r="AE217" t="str">
            <v>2 SUPERVISOR</v>
          </cell>
          <cell r="AF217" t="str">
            <v>3 CÉDULA DE CIUDADANÍA</v>
          </cell>
          <cell r="AG217">
            <v>51723033</v>
          </cell>
          <cell r="AH217" t="str">
            <v>LUZ MILA SOTELO DELGADILLO</v>
          </cell>
          <cell r="AI217">
            <v>329</v>
          </cell>
          <cell r="AJ217" t="str">
            <v>3 NO PACTADOS</v>
          </cell>
          <cell r="AK217">
            <v>44600</v>
          </cell>
          <cell r="AL217">
            <v>0</v>
          </cell>
          <cell r="AM217" t="str">
            <v>4 NO SE HA ADICIONADO NI EN VALOR y EN TIEMPO</v>
          </cell>
          <cell r="AN217">
            <v>0</v>
          </cell>
          <cell r="AO217">
            <v>0</v>
          </cell>
          <cell r="AP217">
            <v>0</v>
          </cell>
          <cell r="AQ217">
            <v>0</v>
          </cell>
          <cell r="AR217">
            <v>0</v>
          </cell>
          <cell r="AS217">
            <v>44600</v>
          </cell>
          <cell r="AT217">
            <v>44925</v>
          </cell>
          <cell r="AU217">
            <v>0</v>
          </cell>
          <cell r="AV217" t="str">
            <v>2. NO</v>
          </cell>
          <cell r="AW217">
            <v>0</v>
          </cell>
          <cell r="AX217">
            <v>0</v>
          </cell>
          <cell r="AY217" t="str">
            <v>2. NO</v>
          </cell>
          <cell r="AZ217">
            <v>0</v>
          </cell>
          <cell r="BA217">
            <v>0</v>
          </cell>
          <cell r="BB217">
            <v>0</v>
          </cell>
          <cell r="BC217">
            <v>0</v>
          </cell>
          <cell r="BD217" t="str">
            <v>2022420501000214E</v>
          </cell>
          <cell r="BE217">
            <v>55930000</v>
          </cell>
          <cell r="BF217">
            <v>0</v>
          </cell>
          <cell r="BG217" t="str">
            <v>https://www.secop.gov.co/CO1BusinessLine/Tendering/BuyerWorkArea/Index?docUniqueIdentifier=CO1.BDOS.2666819</v>
          </cell>
          <cell r="BH217">
            <v>0</v>
          </cell>
          <cell r="BI217">
            <v>0</v>
          </cell>
          <cell r="BJ217" t="str">
            <v xml:space="preserve">https://community.secop.gov.co/Public/Tendering/OpportunityDetail/Index?noticeUID=CO1.NTC.2669700&amp;isFromPublicArea=True&amp;isModal=False
</v>
          </cell>
        </row>
        <row r="218">
          <cell r="A218" t="str">
            <v>NC-CPS-215-2022</v>
          </cell>
          <cell r="B218" t="str">
            <v>2 NACIONAL</v>
          </cell>
          <cell r="C218" t="str">
            <v>CD-NC-239-2022</v>
          </cell>
          <cell r="D218">
            <v>215</v>
          </cell>
          <cell r="E218" t="str">
            <v>SERGIO HERNANDO OROZCO CHAPARRO</v>
          </cell>
          <cell r="F218">
            <v>44589</v>
          </cell>
          <cell r="G218" t="str">
            <v>Prestar los Servicios Profesionales y de apoyo en el Grupo de Comunicaciones para implementar la estrategia de comunicación externa mediante los mecanismos de divulgación de la entidad, diseñar y desarrollar eventos que visibilicen la gestión de Parques Nacionales Naturales y las acciones que se realizan en su implementación.</v>
          </cell>
          <cell r="H218" t="str">
            <v>2 CONTRATACIÓN DIRECTA</v>
          </cell>
          <cell r="I218" t="str">
            <v>14 PRESTACIÓN DE SERVICIOS</v>
          </cell>
          <cell r="J218" t="str">
            <v>N/A</v>
          </cell>
          <cell r="K218">
            <v>29122</v>
          </cell>
          <cell r="L218">
            <v>27422</v>
          </cell>
          <cell r="M218" t="str">
            <v>28/01/2022</v>
          </cell>
          <cell r="N218">
            <v>0</v>
          </cell>
          <cell r="O218">
            <v>6304000</v>
          </cell>
          <cell r="P218">
            <v>56736000</v>
          </cell>
          <cell r="Q218">
            <v>0</v>
          </cell>
          <cell r="R218" t="str">
            <v>1 PERSONA NATURAL</v>
          </cell>
          <cell r="S218" t="str">
            <v>3 CÉDULA DE CIUDADANÍA</v>
          </cell>
          <cell r="T218">
            <v>1015399346</v>
          </cell>
          <cell r="U218" t="str">
            <v>N-A</v>
          </cell>
          <cell r="V218" t="str">
            <v>11 NO SE DILIGENCIA INFORMACIÓN PARA ESTE FORMULARIO EN ESTE PERÍODO DE REPORTE</v>
          </cell>
          <cell r="W218">
            <v>0</v>
          </cell>
          <cell r="X218" t="str">
            <v>SERGIO HERNANDO OROZCO CHAPARRO</v>
          </cell>
          <cell r="Y218" t="str">
            <v>1 PÓLIZA</v>
          </cell>
          <cell r="Z218" t="str">
            <v>1 ACE SEGUROS</v>
          </cell>
          <cell r="AA218" t="str">
            <v>2 CUMPLIMIENTO</v>
          </cell>
          <cell r="AB218">
            <v>44589</v>
          </cell>
          <cell r="AC218" t="str">
            <v>21-46-101044606</v>
          </cell>
          <cell r="AD218" t="str">
            <v>GRUPO DE COMUNICACIONES Y EDUCACION AMBIENTAL</v>
          </cell>
          <cell r="AE218" t="str">
            <v>2 SUPERVISOR</v>
          </cell>
          <cell r="AF218" t="str">
            <v>3 CÉDULA DE CIUDADANÍA</v>
          </cell>
          <cell r="AG218">
            <v>79590259</v>
          </cell>
          <cell r="AH218" t="str">
            <v>JUAN CARLOS CUERVO LEON</v>
          </cell>
          <cell r="AI218">
            <v>270</v>
          </cell>
          <cell r="AJ218" t="str">
            <v>3 NO PACTADOS</v>
          </cell>
          <cell r="AK218">
            <v>44593</v>
          </cell>
          <cell r="AL218">
            <v>0</v>
          </cell>
          <cell r="AM218" t="str">
            <v>4 NO SE HA ADICIONADO NI EN VALOR y EN TIEMPO</v>
          </cell>
          <cell r="AN218">
            <v>0</v>
          </cell>
          <cell r="AO218">
            <v>0</v>
          </cell>
          <cell r="AP218">
            <v>0</v>
          </cell>
          <cell r="AQ218">
            <v>0</v>
          </cell>
          <cell r="AR218">
            <v>0</v>
          </cell>
          <cell r="AS218">
            <v>44593</v>
          </cell>
          <cell r="AT218">
            <v>44864</v>
          </cell>
          <cell r="AU218">
            <v>0</v>
          </cell>
          <cell r="AV218" t="str">
            <v>2. NO</v>
          </cell>
          <cell r="AW218">
            <v>0</v>
          </cell>
          <cell r="AX218">
            <v>0</v>
          </cell>
          <cell r="AY218" t="str">
            <v>2. NO</v>
          </cell>
          <cell r="AZ218">
            <v>0</v>
          </cell>
          <cell r="BA218">
            <v>0</v>
          </cell>
          <cell r="BB218">
            <v>0</v>
          </cell>
          <cell r="BC218">
            <v>0</v>
          </cell>
          <cell r="BD218" t="str">
            <v>2022420501000215E</v>
          </cell>
          <cell r="BE218">
            <v>56736000</v>
          </cell>
          <cell r="BF218">
            <v>0</v>
          </cell>
          <cell r="BG218" t="str">
            <v>https://www.secop.gov.co/CO1BusinessLine/Tendering/BuyerWorkArea/Index?docUniqueIdentifier=CO1.BDOS.2729462</v>
          </cell>
          <cell r="BH218">
            <v>0</v>
          </cell>
          <cell r="BI218">
            <v>0</v>
          </cell>
          <cell r="BJ218" t="str">
            <v xml:space="preserve">https://community.secop.gov.co/Public/Tendering/OpportunityDetail/Index?noticeUID=CO1.NTC.2765212&amp;isFromPublicArea=True&amp;isModal=False
</v>
          </cell>
        </row>
        <row r="219">
          <cell r="A219" t="str">
            <v>NC-CPS-216-2022</v>
          </cell>
          <cell r="B219" t="str">
            <v>2 NACIONAL</v>
          </cell>
          <cell r="C219" t="str">
            <v>CD-NC-223-2022</v>
          </cell>
          <cell r="D219">
            <v>216</v>
          </cell>
          <cell r="E219" t="str">
            <v>JOHN ALEXANDER VANEGAS LIEVANO</v>
          </cell>
          <cell r="F219">
            <v>44589</v>
          </cell>
          <cell r="G219" t="str">
            <v xml:space="preserve">Prestar los servicios profesionales para realizar el diseño e implementación de incentivos a la conservación en ecosistemas estratégicos y sus servicios complementarios con actores, comunidades y beneficiarios de las áreas protegidas del Sistema de Parques Nacionales Naturales
</v>
          </cell>
          <cell r="H219" t="str">
            <v>2 CONTRATACIÓN DIRECTA</v>
          </cell>
          <cell r="I219" t="str">
            <v>14 PRESTACIÓN DE SERVICIOS</v>
          </cell>
          <cell r="J219" t="str">
            <v>N/A</v>
          </cell>
          <cell r="K219">
            <v>29022</v>
          </cell>
          <cell r="L219">
            <v>27822</v>
          </cell>
          <cell r="M219" t="str">
            <v>28/01/2022</v>
          </cell>
          <cell r="N219">
            <v>0</v>
          </cell>
          <cell r="O219">
            <v>5100000</v>
          </cell>
          <cell r="P219">
            <v>55930000</v>
          </cell>
          <cell r="Q219">
            <v>0</v>
          </cell>
          <cell r="R219" t="str">
            <v>1 PERSONA NATURAL</v>
          </cell>
          <cell r="S219" t="str">
            <v>3 CÉDULA DE CIUDADANÍA</v>
          </cell>
          <cell r="T219">
            <v>79823013</v>
          </cell>
          <cell r="U219" t="str">
            <v>N-A</v>
          </cell>
          <cell r="V219" t="str">
            <v>11 NO SE DILIGENCIA INFORMACIÓN PARA ESTE FORMULARIO EN ESTE PERÍODO DE REPORTE</v>
          </cell>
          <cell r="W219">
            <v>0</v>
          </cell>
          <cell r="X219" t="str">
            <v>JOHN ALEXANDER VANEGAS LIEVANO</v>
          </cell>
          <cell r="Y219" t="str">
            <v>1 PÓLIZA</v>
          </cell>
          <cell r="Z219" t="str">
            <v>13 SURAMERICANA</v>
          </cell>
          <cell r="AA219" t="str">
            <v>2 CUMPLIMIENTO</v>
          </cell>
          <cell r="AB219">
            <v>44589</v>
          </cell>
          <cell r="AC219" t="str">
            <v>3262179-4</v>
          </cell>
          <cell r="AD219" t="str">
            <v>SUBDIRECCIÓN DE SOSTENIBILIDAD Y NEGOCIOS AMBIENTALES</v>
          </cell>
          <cell r="AE219" t="str">
            <v>2 SUPERVISOR</v>
          </cell>
          <cell r="AF219" t="str">
            <v>3 CÉDULA DE CIUDADANÍA</v>
          </cell>
          <cell r="AG219">
            <v>80857647</v>
          </cell>
          <cell r="AH219" t="str">
            <v>LUIS ALBERTO BAUTISTA PEÑA</v>
          </cell>
          <cell r="AI219">
            <v>329</v>
          </cell>
          <cell r="AJ219" t="str">
            <v>3 NO PACTADOS</v>
          </cell>
          <cell r="AK219">
            <v>44593</v>
          </cell>
          <cell r="AL219">
            <v>0</v>
          </cell>
          <cell r="AM219" t="str">
            <v>4 NO SE HA ADICIONADO NI EN VALOR y EN TIEMPO</v>
          </cell>
          <cell r="AN219">
            <v>0</v>
          </cell>
          <cell r="AO219">
            <v>0</v>
          </cell>
          <cell r="AP219">
            <v>0</v>
          </cell>
          <cell r="AQ219">
            <v>0</v>
          </cell>
          <cell r="AR219">
            <v>0</v>
          </cell>
          <cell r="AS219">
            <v>44594</v>
          </cell>
          <cell r="AT219">
            <v>44925</v>
          </cell>
          <cell r="AU219">
            <v>0</v>
          </cell>
          <cell r="AV219" t="str">
            <v>2. NO</v>
          </cell>
          <cell r="AW219">
            <v>0</v>
          </cell>
          <cell r="AX219">
            <v>0</v>
          </cell>
          <cell r="AY219" t="str">
            <v>2. NO</v>
          </cell>
          <cell r="AZ219">
            <v>0</v>
          </cell>
          <cell r="BA219">
            <v>0</v>
          </cell>
          <cell r="BB219">
            <v>0</v>
          </cell>
          <cell r="BC219">
            <v>0</v>
          </cell>
          <cell r="BD219" t="str">
            <v>2022420501000216E</v>
          </cell>
          <cell r="BE219">
            <v>55930000</v>
          </cell>
          <cell r="BF219">
            <v>0</v>
          </cell>
          <cell r="BG219" t="str">
            <v>https://www.secop.gov.co/CO1BusinessLine/Tendering/BuyerWorkArea/Index?docUniqueIdentifier=CO1.BDOS.2761062</v>
          </cell>
          <cell r="BH219">
            <v>0</v>
          </cell>
          <cell r="BI219">
            <v>0</v>
          </cell>
          <cell r="BJ219" t="str">
            <v>https://community.secop.gov.co/Public/Tendering/OpportunityDetail/Index?noticeUID=CO1.NTC.2772263&amp;isFromPublicArea=True&amp;isModal=False</v>
          </cell>
        </row>
        <row r="220">
          <cell r="A220" t="str">
            <v>NC-CPS-217-2022</v>
          </cell>
          <cell r="B220" t="str">
            <v>2 NACIONAL</v>
          </cell>
          <cell r="C220" t="str">
            <v>CD-NC-226-2022</v>
          </cell>
          <cell r="D220">
            <v>217</v>
          </cell>
          <cell r="E220" t="str">
            <v>DECXI CONSTANZA BELTRAN RODRIGUEZ</v>
          </cell>
          <cell r="F220">
            <v>44589</v>
          </cell>
          <cell r="G220" t="str">
            <v>Prestación de servicios profesionales para impulso y seguimiento a trámites ambientales de competencia de la Subdirección de Gestión y Manejo de Áreas Protegidas, como apoyo a los procesos de Autoridad Ambiental y Coordinación del SINAP.</v>
          </cell>
          <cell r="H220" t="str">
            <v>2 CONTRATACIÓN DIRECTA</v>
          </cell>
          <cell r="I220" t="str">
            <v>14 PRESTACIÓN DE SERVICIOS</v>
          </cell>
          <cell r="J220" t="str">
            <v>N/A</v>
          </cell>
          <cell r="K220">
            <v>28622</v>
          </cell>
          <cell r="L220">
            <v>28022</v>
          </cell>
          <cell r="M220" t="str">
            <v>28/01/2022</v>
          </cell>
          <cell r="N220">
            <v>0</v>
          </cell>
          <cell r="O220">
            <v>3764000</v>
          </cell>
          <cell r="P220">
            <v>41027600</v>
          </cell>
          <cell r="Q220">
            <v>0</v>
          </cell>
          <cell r="R220" t="str">
            <v>1 PERSONA NATURAL</v>
          </cell>
          <cell r="S220" t="str">
            <v>3 CÉDULA DE CIUDADANÍA</v>
          </cell>
          <cell r="T220">
            <v>39767828</v>
          </cell>
          <cell r="U220" t="str">
            <v>N-A</v>
          </cell>
          <cell r="V220" t="str">
            <v>11 NO SE DILIGENCIA INFORMACIÓN PARA ESTE FORMULARIO EN ESTE PERÍODO DE REPORTE</v>
          </cell>
          <cell r="W220">
            <v>0</v>
          </cell>
          <cell r="X220" t="str">
            <v>DECXI CONSTANZA BELTRAN RODRIGUEZ</v>
          </cell>
          <cell r="Y220" t="str">
            <v>6 NO CONSTITUYÓ GARANTÍAS</v>
          </cell>
          <cell r="Z220">
            <v>0</v>
          </cell>
          <cell r="AA220" t="str">
            <v>N-A</v>
          </cell>
          <cell r="AB220" t="str">
            <v>N-A</v>
          </cell>
          <cell r="AC220" t="str">
            <v>N-A</v>
          </cell>
          <cell r="AD220" t="str">
            <v>GRUPO DE TRÁMITES Y EVALUACIÓN AMBIENTAL</v>
          </cell>
          <cell r="AE220" t="str">
            <v>2 SUPERVISOR</v>
          </cell>
          <cell r="AF220" t="str">
            <v>3 CÉDULA DE CIUDADANÍA</v>
          </cell>
          <cell r="AG220">
            <v>79690000</v>
          </cell>
          <cell r="AH220" t="str">
            <v>GUILLERMO ALBERTO SANTOS CEBALLOS</v>
          </cell>
          <cell r="AI220">
            <v>327</v>
          </cell>
          <cell r="AJ220" t="str">
            <v>3 NO PACTADOS</v>
          </cell>
          <cell r="AK220" t="str">
            <v>n-a</v>
          </cell>
          <cell r="AL220">
            <v>0</v>
          </cell>
          <cell r="AM220" t="str">
            <v>4 NO SE HA ADICIONADO NI EN VALOR y EN TIEMPO</v>
          </cell>
          <cell r="AN220">
            <v>0</v>
          </cell>
          <cell r="AO220">
            <v>0</v>
          </cell>
          <cell r="AP220">
            <v>0</v>
          </cell>
          <cell r="AQ220">
            <v>0</v>
          </cell>
          <cell r="AR220">
            <v>0</v>
          </cell>
          <cell r="AS220">
            <v>44593</v>
          </cell>
          <cell r="AT220">
            <v>44861</v>
          </cell>
          <cell r="AU220">
            <v>0</v>
          </cell>
          <cell r="AV220" t="str">
            <v>2. NO</v>
          </cell>
          <cell r="AW220">
            <v>0</v>
          </cell>
          <cell r="AX220">
            <v>0</v>
          </cell>
          <cell r="AY220" t="str">
            <v>2. NO</v>
          </cell>
          <cell r="AZ220">
            <v>0</v>
          </cell>
          <cell r="BA220">
            <v>0</v>
          </cell>
          <cell r="BB220">
            <v>0</v>
          </cell>
          <cell r="BC220">
            <v>0</v>
          </cell>
          <cell r="BD220" t="str">
            <v>2022420501000217E</v>
          </cell>
          <cell r="BE220">
            <v>41027600</v>
          </cell>
          <cell r="BF220">
            <v>0</v>
          </cell>
          <cell r="BG220" t="str">
            <v>https://www.secop.gov.co/CO1BusinessLine/Tendering/BuyerWorkArea/Index?docUniqueIdentifier=CO1.BDOS.2762531</v>
          </cell>
          <cell r="BH220">
            <v>0</v>
          </cell>
          <cell r="BI220">
            <v>0</v>
          </cell>
          <cell r="BJ220" t="str">
            <v>https://community.secop.gov.co/Public/Tendering/OpportunityDetail/Index?noticeUID=CO1.NTC.2766656&amp;isFromPublicArea=True&amp;isModal=False</v>
          </cell>
        </row>
        <row r="221">
          <cell r="A221" t="str">
            <v>NC-CPS-218-2022</v>
          </cell>
          <cell r="B221" t="str">
            <v>2 NACIONAL</v>
          </cell>
          <cell r="C221" t="str">
            <v>CD-NC-249-2022</v>
          </cell>
          <cell r="D221">
            <v>218</v>
          </cell>
          <cell r="E221" t="str">
            <v>LUIS DAVID GARCIA MADERA</v>
          </cell>
          <cell r="F221">
            <v>44589</v>
          </cell>
          <cell r="G221" t="str">
            <v>Prestar los servicios profesionales al Grupo de Predios de la Oficina Asesora Jurídica para apoyar los asuntos prediales en especial los relacionados con los procesos de saneamiento al interior de las áreas del sistema de Parques Nacionales Naturales así como el registro de los estudios de títulos en el aplicativo SIPREDIAL.</v>
          </cell>
          <cell r="H221" t="str">
            <v>2 CONTRATACIÓN DIRECTA</v>
          </cell>
          <cell r="I221" t="str">
            <v>14 PRESTACIÓN DE SERVICIOS</v>
          </cell>
          <cell r="J221" t="str">
            <v>N/A</v>
          </cell>
          <cell r="K221">
            <v>10722</v>
          </cell>
          <cell r="L221">
            <v>28222</v>
          </cell>
          <cell r="M221" t="str">
            <v>28/01/2022</v>
          </cell>
          <cell r="N221">
            <v>0</v>
          </cell>
          <cell r="O221">
            <v>4100000</v>
          </cell>
          <cell r="P221">
            <v>44690000</v>
          </cell>
          <cell r="Q221">
            <v>0</v>
          </cell>
          <cell r="R221" t="str">
            <v>1 PERSONA NATURAL</v>
          </cell>
          <cell r="S221" t="str">
            <v>3 CÉDULA DE CIUDADANÍA</v>
          </cell>
          <cell r="T221">
            <v>1067904238</v>
          </cell>
          <cell r="U221" t="str">
            <v>N-A</v>
          </cell>
          <cell r="V221" t="str">
            <v>11 NO SE DILIGENCIA INFORMACIÓN PARA ESTE FORMULARIO EN ESTE PERÍODO DE REPORTE</v>
          </cell>
          <cell r="W221">
            <v>0</v>
          </cell>
          <cell r="X221" t="str">
            <v>LUIS DAVID GARCIA MADERA</v>
          </cell>
          <cell r="Y221" t="str">
            <v>6 NO CONSTITUYÓ GARANTÍAS</v>
          </cell>
          <cell r="Z221">
            <v>0</v>
          </cell>
          <cell r="AA221" t="str">
            <v>N-A</v>
          </cell>
          <cell r="AB221" t="str">
            <v>N-A</v>
          </cell>
          <cell r="AC221" t="str">
            <v>N-A</v>
          </cell>
          <cell r="AD221" t="str">
            <v>OFICINA ASESORA JURIDICA</v>
          </cell>
          <cell r="AE221" t="str">
            <v>2 SUPERVISOR</v>
          </cell>
          <cell r="AF221" t="str">
            <v>3 CÉDULA DE CIUDADANÍA</v>
          </cell>
          <cell r="AG221">
            <v>80157210</v>
          </cell>
          <cell r="AH221" t="str">
            <v>JUAN DE DIOS DUARTE SANCHEZ</v>
          </cell>
          <cell r="AI221">
            <v>327</v>
          </cell>
          <cell r="AJ221" t="str">
            <v>3 NO PACTADOS</v>
          </cell>
          <cell r="AK221" t="str">
            <v>n-a</v>
          </cell>
          <cell r="AL221">
            <v>0</v>
          </cell>
          <cell r="AM221" t="str">
            <v>4 NO SE HA ADICIONADO NI EN VALOR y EN TIEMPO</v>
          </cell>
          <cell r="AN221">
            <v>0</v>
          </cell>
          <cell r="AO221">
            <v>0</v>
          </cell>
          <cell r="AP221">
            <v>0</v>
          </cell>
          <cell r="AQ221">
            <v>0</v>
          </cell>
          <cell r="AR221">
            <v>0</v>
          </cell>
          <cell r="AS221">
            <v>44593</v>
          </cell>
          <cell r="AT221">
            <v>44861</v>
          </cell>
          <cell r="AU221">
            <v>0</v>
          </cell>
          <cell r="AV221" t="str">
            <v>2. NO</v>
          </cell>
          <cell r="AW221">
            <v>0</v>
          </cell>
          <cell r="AX221">
            <v>0</v>
          </cell>
          <cell r="AY221" t="str">
            <v>2. NO</v>
          </cell>
          <cell r="AZ221">
            <v>0</v>
          </cell>
          <cell r="BA221">
            <v>0</v>
          </cell>
          <cell r="BB221">
            <v>0</v>
          </cell>
          <cell r="BC221">
            <v>0</v>
          </cell>
          <cell r="BD221" t="str">
            <v>2022420501000218E</v>
          </cell>
          <cell r="BE221">
            <v>44690000</v>
          </cell>
          <cell r="BF221">
            <v>0</v>
          </cell>
          <cell r="BG221" t="str">
            <v>https://www.secop.gov.co/CO1BusinessLine/Tendering/BuyerWorkArea/Index?docUniqueIdentifier=CO1.BDOS.2752730</v>
          </cell>
          <cell r="BH221">
            <v>0</v>
          </cell>
          <cell r="BI221">
            <v>0</v>
          </cell>
          <cell r="BJ221">
            <v>0</v>
          </cell>
        </row>
        <row r="222">
          <cell r="A222" t="str">
            <v>NC-CPS-219-2022</v>
          </cell>
          <cell r="B222" t="str">
            <v>2 NACIONAL</v>
          </cell>
          <cell r="C222" t="str">
            <v>CD-NC-250-2022</v>
          </cell>
          <cell r="D222">
            <v>219</v>
          </cell>
          <cell r="E222" t="str">
            <v>SANDRA MILENA RAMIREZ BARRETO</v>
          </cell>
          <cell r="F222">
            <v>44589</v>
          </cell>
          <cell r="G222" t="str">
            <v xml:space="preserve">Prestar los servicios profesionales en la Oficina Asesora Jurídica de Parques Nacionales Naturales para apoyar los requerimientos judiciales en materia de Restitución de Tierras y Jurisdicción Especial para la Paz así como la elaboración de instrumentos normativos que conduzcan al cumplimiento de la misión y funciones de la entidad.
</v>
          </cell>
          <cell r="H222" t="str">
            <v>2 CONTRATACIÓN DIRECTA</v>
          </cell>
          <cell r="I222" t="str">
            <v>14 PRESTACIÓN DE SERVICIOS</v>
          </cell>
          <cell r="J222" t="str">
            <v>N/A</v>
          </cell>
          <cell r="K222">
            <v>8322</v>
          </cell>
          <cell r="L222">
            <v>29722</v>
          </cell>
          <cell r="M222" t="str">
            <v>28/01/2022</v>
          </cell>
          <cell r="N222">
            <v>0</v>
          </cell>
          <cell r="O222">
            <v>6304000</v>
          </cell>
          <cell r="P222">
            <v>69344000</v>
          </cell>
          <cell r="Q222">
            <v>0</v>
          </cell>
          <cell r="R222" t="str">
            <v>1 PERSONA NATURAL</v>
          </cell>
          <cell r="S222" t="str">
            <v>3 CÉDULA DE CIUDADANÍA</v>
          </cell>
          <cell r="T222">
            <v>52697396</v>
          </cell>
          <cell r="U222" t="str">
            <v>N-A</v>
          </cell>
          <cell r="V222" t="str">
            <v>11 NO SE DILIGENCIA INFORMACIÓN PARA ESTE FORMULARIO EN ESTE PERÍODO DE REPORTE</v>
          </cell>
          <cell r="W222">
            <v>0</v>
          </cell>
          <cell r="X222" t="str">
            <v>SANDRA MILENA RAMIREZ BARRETO</v>
          </cell>
          <cell r="Y222" t="str">
            <v>1 PÓLIZA</v>
          </cell>
          <cell r="Z222" t="str">
            <v>12 SEGUROS DEL ESTADO</v>
          </cell>
          <cell r="AA222" t="str">
            <v>2 CUMPLIMIENTO</v>
          </cell>
          <cell r="AB222">
            <v>44589</v>
          </cell>
          <cell r="AC222" t="str">
            <v>11-46-101026909</v>
          </cell>
          <cell r="AD222" t="str">
            <v>OFICINA ASESORA JURIDICA</v>
          </cell>
          <cell r="AE222" t="str">
            <v>2 SUPERVISOR</v>
          </cell>
          <cell r="AF222" t="str">
            <v>3 CÉDULA DE CIUDADANÍA</v>
          </cell>
          <cell r="AG222">
            <v>80157210</v>
          </cell>
          <cell r="AH222" t="str">
            <v>JUAN DE DIOS DUARTE SANCHEZ</v>
          </cell>
          <cell r="AI222">
            <v>330</v>
          </cell>
          <cell r="AJ222" t="str">
            <v>3 NO PACTADOS</v>
          </cell>
          <cell r="AK222">
            <v>44593</v>
          </cell>
          <cell r="AL222">
            <v>0</v>
          </cell>
          <cell r="AM222" t="str">
            <v>4 NO SE HA ADICIONADO NI EN VALOR y EN TIEMPO</v>
          </cell>
          <cell r="AN222">
            <v>0</v>
          </cell>
          <cell r="AO222">
            <v>0</v>
          </cell>
          <cell r="AP222">
            <v>0</v>
          </cell>
          <cell r="AQ222">
            <v>0</v>
          </cell>
          <cell r="AR222">
            <v>0</v>
          </cell>
          <cell r="AS222">
            <v>44593</v>
          </cell>
          <cell r="AT222">
            <v>44925</v>
          </cell>
          <cell r="AU222">
            <v>0</v>
          </cell>
          <cell r="AV222" t="str">
            <v>2. NO</v>
          </cell>
          <cell r="AW222">
            <v>0</v>
          </cell>
          <cell r="AX222">
            <v>0</v>
          </cell>
          <cell r="AY222" t="str">
            <v>2. NO</v>
          </cell>
          <cell r="AZ222">
            <v>0</v>
          </cell>
          <cell r="BA222">
            <v>0</v>
          </cell>
          <cell r="BB222">
            <v>0</v>
          </cell>
          <cell r="BC222">
            <v>0</v>
          </cell>
          <cell r="BD222" t="str">
            <v>2022420501000219E</v>
          </cell>
          <cell r="BE222">
            <v>69344000</v>
          </cell>
          <cell r="BF222">
            <v>0</v>
          </cell>
          <cell r="BG222" t="str">
            <v>https://www.secop.gov.co/CO1BusinessLine/Tendering/BuyerWorkArea/Index?docUniqueIdentifier=CO1.BDOS.2761062</v>
          </cell>
          <cell r="BH222">
            <v>0</v>
          </cell>
          <cell r="BI222">
            <v>0</v>
          </cell>
          <cell r="BJ222">
            <v>0</v>
          </cell>
        </row>
        <row r="223">
          <cell r="A223" t="str">
            <v>NC-CPS-220-2022</v>
          </cell>
          <cell r="B223" t="str">
            <v>2 NACIONAL</v>
          </cell>
          <cell r="C223" t="str">
            <v>CD-NC-261-2022</v>
          </cell>
          <cell r="D223">
            <v>220</v>
          </cell>
          <cell r="E223" t="str">
            <v>ENRIQUE HARLEY CANO MORENO</v>
          </cell>
          <cell r="F223">
            <v>44589</v>
          </cell>
          <cell r="G223" t="str">
            <v>Prestar servicios profesionales para la aplicación e implementación de la norma estadística, así como lo  relacionado con actividades y respuestas a entes de control.</v>
          </cell>
          <cell r="H223" t="str">
            <v>2 CONTRATACIÓN DIRECTA</v>
          </cell>
          <cell r="I223" t="str">
            <v>14 PRESTACIÓN DE SERVICIOS</v>
          </cell>
          <cell r="J223" t="str">
            <v>N/A</v>
          </cell>
          <cell r="K223">
            <v>28522</v>
          </cell>
          <cell r="L223">
            <v>27722</v>
          </cell>
          <cell r="M223" t="str">
            <v>28/01/2022</v>
          </cell>
          <cell r="N223">
            <v>0</v>
          </cell>
          <cell r="O223">
            <v>3000000</v>
          </cell>
          <cell r="P223">
            <v>33000000</v>
          </cell>
          <cell r="Q223">
            <v>0</v>
          </cell>
          <cell r="R223" t="str">
            <v>1 PERSONA NATURAL</v>
          </cell>
          <cell r="S223" t="str">
            <v>3 CÉDULA DE CIUDADANÍA</v>
          </cell>
          <cell r="T223">
            <v>79657592</v>
          </cell>
          <cell r="U223" t="str">
            <v>N-A</v>
          </cell>
          <cell r="V223" t="str">
            <v>11 NO SE DILIGENCIA INFORMACIÓN PARA ESTE FORMULARIO EN ESTE PERÍODO DE REPORTE</v>
          </cell>
          <cell r="W223">
            <v>0</v>
          </cell>
          <cell r="X223" t="str">
            <v>ENRIQUE HARLEY CANO MORENO</v>
          </cell>
          <cell r="Y223" t="str">
            <v>6 NO CONSTITUYÓ GARANTÍAS</v>
          </cell>
          <cell r="Z223">
            <v>0</v>
          </cell>
          <cell r="AA223" t="str">
            <v>N-A</v>
          </cell>
          <cell r="AB223" t="str">
            <v>N-A</v>
          </cell>
          <cell r="AC223" t="str">
            <v>N-A</v>
          </cell>
          <cell r="AD223" t="str">
            <v>SUBDIRECCIÓN DE SOSTENIBILIDAD Y NEGOCIOS AMBIENTALES</v>
          </cell>
          <cell r="AE223" t="str">
            <v>2 SUPERVISOR</v>
          </cell>
          <cell r="AF223" t="str">
            <v>3 CÉDULA DE CIUDADANÍA</v>
          </cell>
          <cell r="AG223">
            <v>80857647</v>
          </cell>
          <cell r="AH223" t="str">
            <v>LUIS ALBERTO BAUTISTA PEÑA</v>
          </cell>
          <cell r="AI223">
            <v>330</v>
          </cell>
          <cell r="AJ223" t="str">
            <v>3 NO PACTADOS</v>
          </cell>
          <cell r="AK223" t="str">
            <v>n-a</v>
          </cell>
          <cell r="AL223">
            <v>0</v>
          </cell>
          <cell r="AM223" t="str">
            <v>4 NO SE HA ADICIONADO NI EN VALOR y EN TIEMPO</v>
          </cell>
          <cell r="AN223">
            <v>0</v>
          </cell>
          <cell r="AO223">
            <v>0</v>
          </cell>
          <cell r="AP223">
            <v>0</v>
          </cell>
          <cell r="AQ223">
            <v>0</v>
          </cell>
          <cell r="AR223">
            <v>0</v>
          </cell>
          <cell r="AS223">
            <v>44593</v>
          </cell>
          <cell r="AT223">
            <v>44925</v>
          </cell>
          <cell r="AU223">
            <v>0</v>
          </cell>
          <cell r="AV223" t="str">
            <v>2. NO</v>
          </cell>
          <cell r="AW223">
            <v>0</v>
          </cell>
          <cell r="AX223">
            <v>0</v>
          </cell>
          <cell r="AY223" t="str">
            <v>2. NO</v>
          </cell>
          <cell r="AZ223">
            <v>0</v>
          </cell>
          <cell r="BA223">
            <v>0</v>
          </cell>
          <cell r="BB223">
            <v>0</v>
          </cell>
          <cell r="BC223">
            <v>0</v>
          </cell>
          <cell r="BD223" t="str">
            <v>2022420501000220E</v>
          </cell>
          <cell r="BE223">
            <v>33000000</v>
          </cell>
          <cell r="BF223">
            <v>0</v>
          </cell>
          <cell r="BG223" t="str">
            <v>https://www.secop.gov.co/CO1BusinessLine/Tendering/BuyerWorkArea/Index?docUniqueIdentifier=CO1.BDOS.2762531</v>
          </cell>
          <cell r="BH223">
            <v>0</v>
          </cell>
          <cell r="BI223">
            <v>0</v>
          </cell>
          <cell r="BJ223">
            <v>0</v>
          </cell>
        </row>
        <row r="224">
          <cell r="A224" t="str">
            <v>NC-CPS-221-2022</v>
          </cell>
          <cell r="B224" t="str">
            <v>2 NACIONAL</v>
          </cell>
          <cell r="C224" t="str">
            <v>CD-NC-229-2022</v>
          </cell>
          <cell r="D224">
            <v>221</v>
          </cell>
          <cell r="E224" t="str">
            <v>ANDREA GONZALEZ MARIN</v>
          </cell>
          <cell r="F224">
            <v>44589</v>
          </cell>
          <cell r="G224" t="str">
            <v>Prestación de servicios profesionales en el Grupo de Comunicaciones para analizar investigar, recolectar, y generar contenidos temáticos para ser divulgados y socializados en los diferentes medios de comunicación externos que permitan el posicionamiento de Parques Nacionales de Colombia en el marco de la estrategia de comunicación</v>
          </cell>
          <cell r="H224" t="str">
            <v>2 CONTRATACIÓN DIRECTA</v>
          </cell>
          <cell r="I224" t="str">
            <v>14 PRESTACIÓN DE SERVICIOS</v>
          </cell>
          <cell r="J224" t="str">
            <v>N/A</v>
          </cell>
          <cell r="K224">
            <v>28822</v>
          </cell>
          <cell r="L224">
            <v>29822</v>
          </cell>
          <cell r="M224" t="str">
            <v>28/01/2022</v>
          </cell>
          <cell r="N224">
            <v>0</v>
          </cell>
          <cell r="O224">
            <v>6304000</v>
          </cell>
          <cell r="P224">
            <v>63040000</v>
          </cell>
          <cell r="Q224">
            <v>0</v>
          </cell>
          <cell r="R224" t="str">
            <v>1 PERSONA NATURAL</v>
          </cell>
          <cell r="S224" t="str">
            <v>3 CÉDULA DE CIUDADANÍA</v>
          </cell>
          <cell r="T224">
            <v>1088314282</v>
          </cell>
          <cell r="U224" t="str">
            <v>N-A</v>
          </cell>
          <cell r="V224" t="str">
            <v>11 NO SE DILIGENCIA INFORMACIÓN PARA ESTE FORMULARIO EN ESTE PERÍODO DE REPORTE</v>
          </cell>
          <cell r="W224">
            <v>0</v>
          </cell>
          <cell r="X224" t="str">
            <v>ANDREA GONZALEZ MARIN</v>
          </cell>
          <cell r="Y224" t="str">
            <v>1 PÓLIZA</v>
          </cell>
          <cell r="Z224" t="str">
            <v>12 SEGUROS DEL ESTADO</v>
          </cell>
          <cell r="AA224" t="str">
            <v>2 CUMPLIMIENTO</v>
          </cell>
          <cell r="AB224">
            <v>44589</v>
          </cell>
          <cell r="AC224" t="str">
            <v>21-46-101044971</v>
          </cell>
          <cell r="AD224" t="str">
            <v>GRUPO DE COMUNICACIONES Y EDUCACION AMBIENTAL</v>
          </cell>
          <cell r="AE224" t="str">
            <v>2 SUPERVISOR</v>
          </cell>
          <cell r="AF224" t="str">
            <v>3 CÉDULA DE CIUDADANÍA</v>
          </cell>
          <cell r="AG224">
            <v>79590259</v>
          </cell>
          <cell r="AH224" t="str">
            <v>JUAN CARLOS CUERVO LEON</v>
          </cell>
          <cell r="AI224">
            <v>300</v>
          </cell>
          <cell r="AJ224" t="str">
            <v>3 NO PACTADOS</v>
          </cell>
          <cell r="AK224">
            <v>44593</v>
          </cell>
          <cell r="AL224">
            <v>0</v>
          </cell>
          <cell r="AM224" t="str">
            <v>4 NO SE HA ADICIONADO NI EN VALOR y EN TIEMPO</v>
          </cell>
          <cell r="AN224">
            <v>0</v>
          </cell>
          <cell r="AO224">
            <v>0</v>
          </cell>
          <cell r="AP224">
            <v>0</v>
          </cell>
          <cell r="AQ224">
            <v>0</v>
          </cell>
          <cell r="AR224">
            <v>0</v>
          </cell>
          <cell r="AS224">
            <v>44593</v>
          </cell>
          <cell r="AT224">
            <v>44895</v>
          </cell>
          <cell r="AU224">
            <v>0</v>
          </cell>
          <cell r="AV224" t="str">
            <v>2. NO</v>
          </cell>
          <cell r="AW224">
            <v>0</v>
          </cell>
          <cell r="AX224">
            <v>0</v>
          </cell>
          <cell r="AY224" t="str">
            <v>2. NO</v>
          </cell>
          <cell r="AZ224">
            <v>0</v>
          </cell>
          <cell r="BA224">
            <v>0</v>
          </cell>
          <cell r="BB224">
            <v>0</v>
          </cell>
          <cell r="BC224">
            <v>0</v>
          </cell>
          <cell r="BD224" t="str">
            <v>2022420501000221E</v>
          </cell>
          <cell r="BE224">
            <v>63040000</v>
          </cell>
          <cell r="BF224">
            <v>0</v>
          </cell>
          <cell r="BG224" t="str">
            <v>https://www.secop.gov.co/CO1BusinessLine/Tendering/BuyerWorkArea/Index?docUniqueIdentifier=CO1.BDOS.2744042</v>
          </cell>
          <cell r="BH224">
            <v>0</v>
          </cell>
          <cell r="BI224">
            <v>0</v>
          </cell>
          <cell r="BJ224">
            <v>0</v>
          </cell>
        </row>
        <row r="225">
          <cell r="A225" t="str">
            <v>NC-CPS-222-2022</v>
          </cell>
          <cell r="B225" t="str">
            <v>2 NACIONAL</v>
          </cell>
          <cell r="C225" t="str">
            <v>CD-NC-230-2022</v>
          </cell>
          <cell r="D225">
            <v>222</v>
          </cell>
          <cell r="E225" t="str">
            <v>MARYI LORENA SARMIENTO HORTUA</v>
          </cell>
          <cell r="F225">
            <v>44589</v>
          </cell>
          <cell r="G225" t="str">
            <v>Prestación de servicios profesionales para apoyar los procesos de participación, consulta, sistematización de información y ajuste de los instrumentos de planeación socializados con los diferentes actores del territorio.</v>
          </cell>
          <cell r="H225" t="str">
            <v>2 CONTRATACIÓN DIRECTA</v>
          </cell>
          <cell r="I225" t="str">
            <v>14 PRESTACIÓN DE SERVICIOS</v>
          </cell>
          <cell r="J225" t="str">
            <v>N/A</v>
          </cell>
          <cell r="K225">
            <v>20822</v>
          </cell>
          <cell r="L225">
            <v>27522</v>
          </cell>
          <cell r="M225" t="str">
            <v>28/01/2022</v>
          </cell>
          <cell r="N225">
            <v>0</v>
          </cell>
          <cell r="O225">
            <v>6304000</v>
          </cell>
          <cell r="P225">
            <v>68923733</v>
          </cell>
          <cell r="Q225">
            <v>0.33333334329999997</v>
          </cell>
          <cell r="R225" t="str">
            <v>1 PERSONA NATURAL</v>
          </cell>
          <cell r="S225" t="str">
            <v>3 CÉDULA DE CIUDADANÍA</v>
          </cell>
          <cell r="T225">
            <v>1016005023</v>
          </cell>
          <cell r="U225" t="str">
            <v>N-A</v>
          </cell>
          <cell r="V225" t="str">
            <v>11 NO SE DILIGENCIA INFORMACIÓN PARA ESTE FORMULARIO EN ESTE PERÍODO DE REPORTE</v>
          </cell>
          <cell r="W225">
            <v>0</v>
          </cell>
          <cell r="X225" t="str">
            <v>MARYI LORENA SARMIENTO HORTUA</v>
          </cell>
          <cell r="Y225" t="str">
            <v>1 PÓLIZA</v>
          </cell>
          <cell r="Z225" t="str">
            <v>12 SEGUROS DEL ESTADO</v>
          </cell>
          <cell r="AA225" t="str">
            <v>2 CUMPLIMIENTO</v>
          </cell>
          <cell r="AB225">
            <v>44593</v>
          </cell>
          <cell r="AC225" t="str">
            <v>14-46-101072144</v>
          </cell>
          <cell r="AD225" t="str">
            <v>GRUPO DE PLANEACIÓN Y MANEJO</v>
          </cell>
          <cell r="AE225" t="str">
            <v>2 SUPERVISOR</v>
          </cell>
          <cell r="AF225" t="str">
            <v>3 CÉDULA DE CIUDADANÍA</v>
          </cell>
          <cell r="AG225">
            <v>52827064</v>
          </cell>
          <cell r="AH225" t="str">
            <v>SANDRA MILENA RODRIGUEZ PEÑA</v>
          </cell>
          <cell r="AI225">
            <v>328</v>
          </cell>
          <cell r="AJ225" t="str">
            <v>3 NO PACTADOS</v>
          </cell>
          <cell r="AK225">
            <v>44593</v>
          </cell>
          <cell r="AL225">
            <v>0</v>
          </cell>
          <cell r="AM225" t="str">
            <v>4 NO SE HA ADICIONADO NI EN VALOR y EN TIEMPO</v>
          </cell>
          <cell r="AN225">
            <v>0</v>
          </cell>
          <cell r="AO225">
            <v>0</v>
          </cell>
          <cell r="AP225">
            <v>0</v>
          </cell>
          <cell r="AQ225">
            <v>0</v>
          </cell>
          <cell r="AR225">
            <v>0</v>
          </cell>
          <cell r="AS225">
            <v>44593</v>
          </cell>
          <cell r="AT225">
            <v>44923</v>
          </cell>
          <cell r="AU225">
            <v>0</v>
          </cell>
          <cell r="AV225" t="str">
            <v>2. NO</v>
          </cell>
          <cell r="AW225">
            <v>0</v>
          </cell>
          <cell r="AX225">
            <v>0</v>
          </cell>
          <cell r="AY225" t="str">
            <v>2. NO</v>
          </cell>
          <cell r="AZ225">
            <v>0</v>
          </cell>
          <cell r="BA225">
            <v>0</v>
          </cell>
          <cell r="BB225">
            <v>0</v>
          </cell>
          <cell r="BC225">
            <v>0</v>
          </cell>
          <cell r="BD225" t="str">
            <v>2022420501000222E</v>
          </cell>
          <cell r="BE225">
            <v>68923733</v>
          </cell>
          <cell r="BF225">
            <v>0</v>
          </cell>
          <cell r="BG225" t="str">
            <v>https://www.secop.gov.co/CO1BusinessLine/Tendering/BuyerWorkArea/Index?docUniqueIdentifier=CO1.BDOS.2745505</v>
          </cell>
          <cell r="BH225">
            <v>0</v>
          </cell>
          <cell r="BI225">
            <v>0</v>
          </cell>
          <cell r="BJ225">
            <v>0</v>
          </cell>
        </row>
        <row r="226">
          <cell r="A226" t="str">
            <v>NC-CPS-223-2022</v>
          </cell>
          <cell r="B226" t="str">
            <v>2 NACIONAL</v>
          </cell>
          <cell r="C226" t="str">
            <v>CD-NC-234-2022</v>
          </cell>
          <cell r="D226">
            <v>223</v>
          </cell>
          <cell r="E226" t="str">
            <v xml:space="preserve">JOSE AGUSTIN LOPEZ CHAPARRO </v>
          </cell>
          <cell r="F226">
            <v>44589</v>
          </cell>
          <cell r="G226" t="str">
            <v>Prestación de servicios profesionales para impulso y seguimiento a trámites ambientales de competencia de la Subdirección de Gestión y Manejo de Áreas Protegidas, como apoyo a los procesos de Autoridad Ambiental y Coordinación del SINAP.</v>
          </cell>
          <cell r="H226" t="str">
            <v>2 CONTRATACIÓN DIRECTA</v>
          </cell>
          <cell r="I226" t="str">
            <v>14 PRESTACIÓN DE SERVICIOS</v>
          </cell>
          <cell r="J226" t="str">
            <v>N/A</v>
          </cell>
          <cell r="K226">
            <v>19522</v>
          </cell>
          <cell r="L226">
            <v>30122</v>
          </cell>
          <cell r="M226" t="str">
            <v>29/01/2022</v>
          </cell>
          <cell r="N226">
            <v>0</v>
          </cell>
          <cell r="O226">
            <v>4100000</v>
          </cell>
          <cell r="P226">
            <v>44143333</v>
          </cell>
          <cell r="Q226">
            <v>0.33333332840000002</v>
          </cell>
          <cell r="R226" t="str">
            <v>1 PERSONA NATURAL</v>
          </cell>
          <cell r="S226" t="str">
            <v>3 CÉDULA DE CIUDADANÍA</v>
          </cell>
          <cell r="T226">
            <v>1019016083</v>
          </cell>
          <cell r="U226" t="str">
            <v>N-A</v>
          </cell>
          <cell r="V226" t="str">
            <v>11 NO SE DILIGENCIA INFORMACIÓN PARA ESTE FORMULARIO EN ESTE PERÍODO DE REPORTE</v>
          </cell>
          <cell r="W226">
            <v>0</v>
          </cell>
          <cell r="X226" t="str">
            <v>JOSE AGUSTIN LOPEZ CHAPARRO</v>
          </cell>
          <cell r="Y226" t="str">
            <v>6 NO CONSTITUYÓ GARANTÍAS</v>
          </cell>
          <cell r="Z226">
            <v>0</v>
          </cell>
          <cell r="AA226" t="str">
            <v>N-A</v>
          </cell>
          <cell r="AB226" t="str">
            <v>N-A</v>
          </cell>
          <cell r="AC226" t="str">
            <v>N-A</v>
          </cell>
          <cell r="AD226" t="str">
            <v>GRUPO DE TRÁMITES Y EVALUACIÓN AMBIENTAL</v>
          </cell>
          <cell r="AE226" t="str">
            <v>2 SUPERVISOR</v>
          </cell>
          <cell r="AF226" t="str">
            <v>3 CÉDULA DE CIUDADANÍA</v>
          </cell>
          <cell r="AG226">
            <v>79690000</v>
          </cell>
          <cell r="AH226" t="str">
            <v>GUILLERMO ALBERTO SANTOS CEBALLOS</v>
          </cell>
          <cell r="AI226">
            <v>323</v>
          </cell>
          <cell r="AJ226" t="str">
            <v>3 NO PACTADOS</v>
          </cell>
          <cell r="AK226" t="str">
            <v>n-a</v>
          </cell>
          <cell r="AL226">
            <v>0</v>
          </cell>
          <cell r="AM226" t="str">
            <v>4 NO SE HA ADICIONADO NI EN VALOR y EN TIEMPO</v>
          </cell>
          <cell r="AN226">
            <v>0</v>
          </cell>
          <cell r="AO226">
            <v>0</v>
          </cell>
          <cell r="AP226">
            <v>0</v>
          </cell>
          <cell r="AQ226">
            <v>0</v>
          </cell>
          <cell r="AR226">
            <v>0</v>
          </cell>
          <cell r="AS226">
            <v>44594</v>
          </cell>
          <cell r="AT226">
            <v>44919</v>
          </cell>
          <cell r="AU226">
            <v>0</v>
          </cell>
          <cell r="AV226" t="str">
            <v>2. NO</v>
          </cell>
          <cell r="AW226">
            <v>0</v>
          </cell>
          <cell r="AX226">
            <v>0</v>
          </cell>
          <cell r="AY226" t="str">
            <v>2. NO</v>
          </cell>
          <cell r="AZ226">
            <v>0</v>
          </cell>
          <cell r="BA226">
            <v>0</v>
          </cell>
          <cell r="BB226">
            <v>0</v>
          </cell>
          <cell r="BC226">
            <v>0</v>
          </cell>
          <cell r="BD226" t="str">
            <v>2022420501000223E</v>
          </cell>
          <cell r="BE226">
            <v>44143333</v>
          </cell>
          <cell r="BF226">
            <v>0</v>
          </cell>
          <cell r="BG226" t="str">
            <v>https://www.secop.gov.co/CO1BusinessLine/Tendering/BuyerWorkArea/Index?docUniqueIdentifier=CO1.BDOS.2724091</v>
          </cell>
          <cell r="BH226">
            <v>0</v>
          </cell>
          <cell r="BI226">
            <v>0</v>
          </cell>
          <cell r="BJ226">
            <v>0</v>
          </cell>
        </row>
        <row r="227">
          <cell r="A227" t="str">
            <v>NC-CPS-224-2022</v>
          </cell>
          <cell r="B227" t="str">
            <v>2 NACIONAL</v>
          </cell>
          <cell r="C227" t="str">
            <v>CD-NC-248-2022</v>
          </cell>
          <cell r="D227">
            <v>224</v>
          </cell>
          <cell r="E227" t="str">
            <v>NESTOR FABIAN AMARILLO RICO</v>
          </cell>
          <cell r="F227">
            <v>44589</v>
          </cell>
          <cell r="G227" t="str">
            <v>Prestación de servicios profesionales para aplicar criterios socioeconómicos y culturales en procesos de nuevas áreas protegidas y ampliaciones, liderados desde la Subdirección de Gestión y Manejo de Áreas Protegidas, con énfasis en comunidades étnicas y campesinas; así como apoyar la implementación para la consolidación de la Política del SINAP CONPES 4050.</v>
          </cell>
          <cell r="H227" t="str">
            <v>2 CONTRATACIÓN DIRECTA</v>
          </cell>
          <cell r="I227" t="str">
            <v>14 PRESTACIÓN DE SERVICIOS</v>
          </cell>
          <cell r="J227" t="str">
            <v>N/A</v>
          </cell>
          <cell r="K227">
            <v>28222</v>
          </cell>
          <cell r="L227">
            <v>30222</v>
          </cell>
          <cell r="M227" t="str">
            <v>29/01/2022</v>
          </cell>
          <cell r="N227">
            <v>0</v>
          </cell>
          <cell r="O227">
            <v>6665000</v>
          </cell>
          <cell r="P227">
            <v>73315000</v>
          </cell>
          <cell r="Q227">
            <v>0</v>
          </cell>
          <cell r="R227" t="str">
            <v>1 PERSONA NATURAL</v>
          </cell>
          <cell r="S227" t="str">
            <v>3 CÉDULA DE CIUDADANÍA</v>
          </cell>
          <cell r="T227">
            <v>80238445</v>
          </cell>
          <cell r="U227" t="str">
            <v>N-A</v>
          </cell>
          <cell r="V227" t="str">
            <v>11 NO SE DILIGENCIA INFORMACIÓN PARA ESTE FORMULARIO EN ESTE PERÍODO DE REPORTE</v>
          </cell>
          <cell r="W227">
            <v>0</v>
          </cell>
          <cell r="X227" t="str">
            <v>NESTOR FABIAN AMARILLO RICO</v>
          </cell>
          <cell r="Y227" t="str">
            <v>1 PÓLIZA</v>
          </cell>
          <cell r="Z227" t="str">
            <v>12 SEGUROS DEL ESTADO</v>
          </cell>
          <cell r="AA227" t="str">
            <v>2 CUMPLIMIENTO</v>
          </cell>
          <cell r="AB227">
            <v>44589</v>
          </cell>
          <cell r="AC227" t="str">
            <v>18-46-101013910</v>
          </cell>
          <cell r="AD227" t="str">
            <v>GRUPO DE GESTIÓN E INTEGRACIÓN DEL SINAP</v>
          </cell>
          <cell r="AE227" t="str">
            <v>2 SUPERVISOR</v>
          </cell>
          <cell r="AF227" t="str">
            <v>3 CÉDULA DE CIUDADANÍA</v>
          </cell>
          <cell r="AG227">
            <v>5947992</v>
          </cell>
          <cell r="AH227" t="str">
            <v>LUIS ALBERTO CRUZ COLORADO</v>
          </cell>
          <cell r="AI227">
            <v>330</v>
          </cell>
          <cell r="AJ227" t="str">
            <v>3 NO PACTADOS</v>
          </cell>
          <cell r="AK227">
            <v>44593</v>
          </cell>
          <cell r="AL227">
            <v>0</v>
          </cell>
          <cell r="AM227" t="str">
            <v>4 NO SE HA ADICIONADO NI EN VALOR y EN TIEMPO</v>
          </cell>
          <cell r="AN227">
            <v>0</v>
          </cell>
          <cell r="AO227">
            <v>0</v>
          </cell>
          <cell r="AP227">
            <v>0</v>
          </cell>
          <cell r="AQ227">
            <v>0</v>
          </cell>
          <cell r="AR227">
            <v>0</v>
          </cell>
          <cell r="AS227">
            <v>44593</v>
          </cell>
          <cell r="AT227">
            <v>44925</v>
          </cell>
          <cell r="AU227">
            <v>0</v>
          </cell>
          <cell r="AV227" t="str">
            <v>2. NO</v>
          </cell>
          <cell r="AW227">
            <v>0</v>
          </cell>
          <cell r="AX227">
            <v>0</v>
          </cell>
          <cell r="AY227" t="str">
            <v>2. NO</v>
          </cell>
          <cell r="AZ227">
            <v>0</v>
          </cell>
          <cell r="BA227">
            <v>0</v>
          </cell>
          <cell r="BB227">
            <v>0</v>
          </cell>
          <cell r="BC227">
            <v>0</v>
          </cell>
          <cell r="BD227" t="str">
            <v>2022420501000224E</v>
          </cell>
          <cell r="BE227">
            <v>73315000</v>
          </cell>
          <cell r="BF227">
            <v>0</v>
          </cell>
          <cell r="BG227" t="str">
            <v>https://www.secop.gov.co/CO1BusinessLine/Tendering/BuyerWorkArea/Index?docUniqueIdentifier=CO1.BDOS.2761557</v>
          </cell>
          <cell r="BH227">
            <v>0</v>
          </cell>
          <cell r="BI227">
            <v>0</v>
          </cell>
          <cell r="BJ227">
            <v>0</v>
          </cell>
        </row>
        <row r="228">
          <cell r="A228" t="str">
            <v>NC-CPS-225-2022</v>
          </cell>
          <cell r="B228" t="str">
            <v>2 NACIONAL</v>
          </cell>
          <cell r="C228" t="str">
            <v>CD-NC-231-2022</v>
          </cell>
          <cell r="D228">
            <v>225</v>
          </cell>
          <cell r="E228" t="str">
            <v>MARIA DEL CARMEN BENAVIDES BARBOSA</v>
          </cell>
          <cell r="F228">
            <v>44589</v>
          </cell>
          <cell r="G228" t="str">
            <v>Prestar los servicios de apoyo a la gestión en los aspectos de índole secretarial a la Subdirección de Sostenibilidad y Negocios Ambientales.</v>
          </cell>
          <cell r="H228" t="str">
            <v>2 CONTRATACIÓN DIRECTA</v>
          </cell>
          <cell r="I228" t="str">
            <v>14 PRESTACIÓN DE SERVICIOS</v>
          </cell>
          <cell r="J228" t="str">
            <v>N/A</v>
          </cell>
          <cell r="K228">
            <v>27122</v>
          </cell>
          <cell r="L228">
            <v>27922</v>
          </cell>
          <cell r="M228" t="str">
            <v>28/01/2022</v>
          </cell>
          <cell r="N228">
            <v>0</v>
          </cell>
          <cell r="O228">
            <v>1592000</v>
          </cell>
          <cell r="P228">
            <v>17512000</v>
          </cell>
          <cell r="Q228">
            <v>0</v>
          </cell>
          <cell r="R228" t="str">
            <v>1 PERSONA NATURAL</v>
          </cell>
          <cell r="S228" t="str">
            <v>3 CÉDULA DE CIUDADANÍA</v>
          </cell>
          <cell r="T228">
            <v>51871164</v>
          </cell>
          <cell r="U228" t="str">
            <v>N-A</v>
          </cell>
          <cell r="V228" t="str">
            <v>11 NO SE DILIGENCIA INFORMACIÓN PARA ESTE FORMULARIO EN ESTE PERÍODO DE REPORTE</v>
          </cell>
          <cell r="W228">
            <v>0</v>
          </cell>
          <cell r="X228" t="str">
            <v>MARIA DEL CARMEN BENAVIDES BARBOSA</v>
          </cell>
          <cell r="Y228" t="str">
            <v>6 NO CONSTITUYÓ GARANTÍAS</v>
          </cell>
          <cell r="Z228">
            <v>0</v>
          </cell>
          <cell r="AA228" t="str">
            <v>N-A</v>
          </cell>
          <cell r="AB228" t="str">
            <v>N-A</v>
          </cell>
          <cell r="AC228" t="str">
            <v>N-A</v>
          </cell>
          <cell r="AD228" t="str">
            <v>SUBDIRECCIÓN DE SOSTENIBILIDAD Y NEGOCIOS AMBIENTALES</v>
          </cell>
          <cell r="AE228" t="str">
            <v>2 SUPERVISOR</v>
          </cell>
          <cell r="AF228" t="str">
            <v>3 CÉDULA DE CIUDADANÍA</v>
          </cell>
          <cell r="AG228">
            <v>80857647</v>
          </cell>
          <cell r="AH228" t="str">
            <v>LUIS ALBERTO BAUTISTA PEÑA</v>
          </cell>
          <cell r="AI228">
            <v>330</v>
          </cell>
          <cell r="AJ228" t="str">
            <v>3 NO PACTADOS</v>
          </cell>
          <cell r="AK228" t="str">
            <v>n-a</v>
          </cell>
          <cell r="AL228">
            <v>0</v>
          </cell>
          <cell r="AM228" t="str">
            <v>4 NO SE HA ADICIONADO NI EN VALOR y EN TIEMPO</v>
          </cell>
          <cell r="AN228">
            <v>0</v>
          </cell>
          <cell r="AO228">
            <v>0</v>
          </cell>
          <cell r="AP228">
            <v>0</v>
          </cell>
          <cell r="AQ228">
            <v>0</v>
          </cell>
          <cell r="AR228">
            <v>0</v>
          </cell>
          <cell r="AS228">
            <v>44593</v>
          </cell>
          <cell r="AT228">
            <v>44925</v>
          </cell>
          <cell r="AU228">
            <v>0</v>
          </cell>
          <cell r="AV228" t="str">
            <v>2. NO</v>
          </cell>
          <cell r="AW228">
            <v>0</v>
          </cell>
          <cell r="AX228">
            <v>0</v>
          </cell>
          <cell r="AY228" t="str">
            <v>2. NO</v>
          </cell>
          <cell r="AZ228">
            <v>0</v>
          </cell>
          <cell r="BA228">
            <v>0</v>
          </cell>
          <cell r="BB228">
            <v>0</v>
          </cell>
          <cell r="BC228">
            <v>0</v>
          </cell>
          <cell r="BD228" t="str">
            <v>2022420501000225E</v>
          </cell>
          <cell r="BE228">
            <v>17512000</v>
          </cell>
          <cell r="BF228">
            <v>0</v>
          </cell>
          <cell r="BG228" t="str">
            <v>https://www.secop.gov.co/CO1BusinessLine/Tendering/BuyerWorkArea/Index?docUniqueIdentifier=CO1.BDOS.2745810</v>
          </cell>
          <cell r="BH228">
            <v>0</v>
          </cell>
          <cell r="BI228">
            <v>0</v>
          </cell>
          <cell r="BJ228">
            <v>0</v>
          </cell>
        </row>
        <row r="229">
          <cell r="A229" t="str">
            <v>NC-CPS-226-2022</v>
          </cell>
          <cell r="B229" t="str">
            <v>2 NACIONAL</v>
          </cell>
          <cell r="C229" t="str">
            <v>CD-NC-238-2022</v>
          </cell>
          <cell r="D229">
            <v>226</v>
          </cell>
          <cell r="E229" t="str">
            <v>FRANCISCO ANDRES CEDIEL PEDRAZA</v>
          </cell>
          <cell r="F229">
            <v>44589</v>
          </cell>
          <cell r="G229" t="str">
            <v>Prestación de Servicios en el Grupo de Comunicaciones para el manejo y operación de la emisora virtual Insitu Radio y generación de contenidos temáticos en el marco de la implementación estrategia de comunicación para posicionar a Parques Nacionales Naturales.</v>
          </cell>
          <cell r="H229" t="str">
            <v>2 CONTRATACIÓN DIRECTA</v>
          </cell>
          <cell r="I229" t="str">
            <v>14 PRESTACIÓN DE SERVICIOS</v>
          </cell>
          <cell r="J229" t="str">
            <v>N/A</v>
          </cell>
          <cell r="K229">
            <v>29222</v>
          </cell>
          <cell r="L229">
            <v>28122</v>
          </cell>
          <cell r="M229" t="str">
            <v>28/01/2022</v>
          </cell>
          <cell r="N229">
            <v>0</v>
          </cell>
          <cell r="O229">
            <v>2812000</v>
          </cell>
          <cell r="P229">
            <v>30932000</v>
          </cell>
          <cell r="Q229">
            <v>0</v>
          </cell>
          <cell r="R229" t="str">
            <v>1 PERSONA NATURAL</v>
          </cell>
          <cell r="S229" t="str">
            <v>3 CÉDULA DE CIUDADANÍA</v>
          </cell>
          <cell r="T229">
            <v>16936850</v>
          </cell>
          <cell r="U229" t="str">
            <v>N-A</v>
          </cell>
          <cell r="V229" t="str">
            <v>11 NO SE DILIGENCIA INFORMACIÓN PARA ESTE FORMULARIO EN ESTE PERÍODO DE REPORTE</v>
          </cell>
          <cell r="W229">
            <v>0</v>
          </cell>
          <cell r="X229" t="str">
            <v>FRANCISCO ANDRES CEDIEL PEDRAZA</v>
          </cell>
          <cell r="Y229" t="str">
            <v>6 NO CONSTITUYÓ GARANTÍAS</v>
          </cell>
          <cell r="Z229">
            <v>0</v>
          </cell>
          <cell r="AA229" t="str">
            <v>N-A</v>
          </cell>
          <cell r="AB229" t="str">
            <v>N-A</v>
          </cell>
          <cell r="AC229" t="str">
            <v>N-A</v>
          </cell>
          <cell r="AD229" t="str">
            <v>GRUPO DE COMUNICACIONES Y EDUCACION AMBIENTAL</v>
          </cell>
          <cell r="AE229" t="str">
            <v>2 SUPERVISOR</v>
          </cell>
          <cell r="AF229" t="str">
            <v>3 CÉDULA DE CIUDADANÍA</v>
          </cell>
          <cell r="AG229">
            <v>79590259</v>
          </cell>
          <cell r="AH229" t="str">
            <v>JUAN CARLOS CUERVO LEON</v>
          </cell>
          <cell r="AI229">
            <v>330</v>
          </cell>
          <cell r="AJ229" t="str">
            <v>3 NO PACTADOS</v>
          </cell>
          <cell r="AK229" t="str">
            <v>n-a</v>
          </cell>
          <cell r="AL229">
            <v>0</v>
          </cell>
          <cell r="AM229" t="str">
            <v>4 NO SE HA ADICIONADO NI EN VALOR y EN TIEMPO</v>
          </cell>
          <cell r="AN229">
            <v>0</v>
          </cell>
          <cell r="AO229">
            <v>0</v>
          </cell>
          <cell r="AP229">
            <v>0</v>
          </cell>
          <cell r="AQ229">
            <v>0</v>
          </cell>
          <cell r="AR229">
            <v>0</v>
          </cell>
          <cell r="AS229">
            <v>44593</v>
          </cell>
          <cell r="AT229">
            <v>44925</v>
          </cell>
          <cell r="AU229">
            <v>0</v>
          </cell>
          <cell r="AV229" t="str">
            <v>2. NO</v>
          </cell>
          <cell r="AW229">
            <v>0</v>
          </cell>
          <cell r="AX229">
            <v>0</v>
          </cell>
          <cell r="AY229" t="str">
            <v>2. NO</v>
          </cell>
          <cell r="AZ229">
            <v>0</v>
          </cell>
          <cell r="BA229">
            <v>0</v>
          </cell>
          <cell r="BB229">
            <v>0</v>
          </cell>
          <cell r="BC229">
            <v>0</v>
          </cell>
          <cell r="BD229" t="str">
            <v>2022420501000226E</v>
          </cell>
          <cell r="BE229">
            <v>30932000</v>
          </cell>
          <cell r="BF229">
            <v>0</v>
          </cell>
          <cell r="BG229" t="str">
            <v>https://www.secop.gov.co/CO1BusinessLine/Tendering/BuyerWorkArea/Index?docUniqueIdentifier=CO1.BDOS.2731204</v>
          </cell>
          <cell r="BH229">
            <v>0</v>
          </cell>
          <cell r="BI229">
            <v>0</v>
          </cell>
          <cell r="BJ229">
            <v>0</v>
          </cell>
        </row>
        <row r="230">
          <cell r="A230" t="str">
            <v>NC-CPS-227-2022</v>
          </cell>
          <cell r="B230" t="str">
            <v>2 NACIONAL</v>
          </cell>
          <cell r="C230" t="str">
            <v>CD-NC-246-2022</v>
          </cell>
          <cell r="D230">
            <v>227</v>
          </cell>
          <cell r="E230" t="str">
            <v>AISLETH YUSETH QUINTERO GNECCO</v>
          </cell>
          <cell r="F230">
            <v>44589</v>
          </cell>
          <cell r="G230" t="str">
            <v>Prestar servicios profesionales  para la construcción e implementación de esquemas financieros y mecanismos financieros para las Áreas Protegidas de Parques Nacionales Naturales de Colombia con vocación ecoturística que sean definidas por la entidad, así como, apoyar estrategias de fortalecimiento al ecoturismo</v>
          </cell>
          <cell r="H230" t="str">
            <v>2 CONTRATACIÓN DIRECTA</v>
          </cell>
          <cell r="I230" t="str">
            <v>14 PRESTACIÓN DE SERVICIOS</v>
          </cell>
          <cell r="J230" t="str">
            <v>N/A</v>
          </cell>
          <cell r="K230">
            <v>26322</v>
          </cell>
          <cell r="L230">
            <v>27622</v>
          </cell>
          <cell r="M230" t="str">
            <v>28/01/2022</v>
          </cell>
          <cell r="N230">
            <v>0</v>
          </cell>
          <cell r="O230">
            <v>8973000</v>
          </cell>
          <cell r="P230">
            <v>98703000</v>
          </cell>
          <cell r="Q230">
            <v>0</v>
          </cell>
          <cell r="R230" t="str">
            <v>1 PERSONA NATURAL</v>
          </cell>
          <cell r="S230" t="str">
            <v>3 CÉDULA DE CIUDADANÍA</v>
          </cell>
          <cell r="T230">
            <v>37748506</v>
          </cell>
          <cell r="U230" t="str">
            <v>N-A</v>
          </cell>
          <cell r="V230" t="str">
            <v>11 NO SE DILIGENCIA INFORMACIÓN PARA ESTE FORMULARIO EN ESTE PERÍODO DE REPORTE</v>
          </cell>
          <cell r="W230">
            <v>0</v>
          </cell>
          <cell r="X230" t="str">
            <v>AISLETH YUSETH QUINTERO GNECCO</v>
          </cell>
          <cell r="Y230" t="str">
            <v>1 PÓLIZA</v>
          </cell>
          <cell r="Z230" t="str">
            <v>13 SURAMERICANA</v>
          </cell>
          <cell r="AA230" t="str">
            <v>2 CUMPLIMIENTO</v>
          </cell>
          <cell r="AB230">
            <v>44589</v>
          </cell>
          <cell r="AC230" t="str">
            <v>3263887-5</v>
          </cell>
          <cell r="AD230" t="str">
            <v>SUBDIRECCIÓN DE SOSTENIBILIDAD Y NEGOCIOS AMBIENTALES</v>
          </cell>
          <cell r="AE230" t="str">
            <v>2 SUPERVISOR</v>
          </cell>
          <cell r="AF230" t="str">
            <v>3 CÉDULA DE CIUDADANÍA</v>
          </cell>
          <cell r="AG230">
            <v>80857647</v>
          </cell>
          <cell r="AH230" t="str">
            <v>LUIS ALBERTO BAUTISTA PEÑA</v>
          </cell>
          <cell r="AI230">
            <v>330</v>
          </cell>
          <cell r="AJ230" t="str">
            <v>3 NO PACTADOS</v>
          </cell>
          <cell r="AK230">
            <v>44593</v>
          </cell>
          <cell r="AL230">
            <v>0</v>
          </cell>
          <cell r="AM230" t="str">
            <v>4 NO SE HA ADICIONADO NI EN VALOR y EN TIEMPO</v>
          </cell>
          <cell r="AN230">
            <v>0</v>
          </cell>
          <cell r="AO230">
            <v>0</v>
          </cell>
          <cell r="AP230">
            <v>0</v>
          </cell>
          <cell r="AQ230">
            <v>0</v>
          </cell>
          <cell r="AR230">
            <v>0</v>
          </cell>
          <cell r="AS230">
            <v>44593</v>
          </cell>
          <cell r="AT230">
            <v>44925</v>
          </cell>
          <cell r="AU230">
            <v>0</v>
          </cell>
          <cell r="AV230" t="str">
            <v>2. NO</v>
          </cell>
          <cell r="AW230">
            <v>0</v>
          </cell>
          <cell r="AX230">
            <v>0</v>
          </cell>
          <cell r="AY230" t="str">
            <v>2. NO</v>
          </cell>
          <cell r="AZ230">
            <v>0</v>
          </cell>
          <cell r="BA230">
            <v>0</v>
          </cell>
          <cell r="BB230">
            <v>0</v>
          </cell>
          <cell r="BC230">
            <v>0</v>
          </cell>
          <cell r="BD230" t="str">
            <v>2022420501000227E</v>
          </cell>
          <cell r="BE230">
            <v>98703000</v>
          </cell>
          <cell r="BF230">
            <v>0</v>
          </cell>
          <cell r="BG230" t="str">
            <v>https://www.secop.gov.co/CO1BusinessLine/Tendering/BuyerWorkArea/Index?docUniqueIdentifier=CO1.BDOS.2742689</v>
          </cell>
          <cell r="BH230">
            <v>0</v>
          </cell>
          <cell r="BI230">
            <v>0</v>
          </cell>
          <cell r="BJ230">
            <v>0</v>
          </cell>
        </row>
        <row r="231">
          <cell r="A231" t="str">
            <v>NC-CPS-228-2022</v>
          </cell>
          <cell r="B231" t="str">
            <v>2 NACIONAL</v>
          </cell>
          <cell r="C231" t="str">
            <v>CD-NC-240-2022</v>
          </cell>
          <cell r="D231">
            <v>228</v>
          </cell>
          <cell r="E231" t="str">
            <v>LAURA GALLEGO GOMEZ</v>
          </cell>
          <cell r="F231">
            <v>44589</v>
          </cell>
          <cell r="G231" t="str">
            <v>Prestar los Servicios Profesionales en el Grupo de Comunicaciones para ejecutar acciones que contribuyan a la implementación de la estrategia de comunicación, gestión y el relacionamiento institucional con diferentes actores del sector ambiente, para que involucren en sus agendas acciones que favorezcan la conservación de las áreas protegidas y el posicionamiento de Parques Nacionales Naturales.</v>
          </cell>
          <cell r="H231" t="str">
            <v>2 CONTRATACIÓN DIRECTA</v>
          </cell>
          <cell r="I231" t="str">
            <v>14 PRESTACIÓN DE SERVICIOS</v>
          </cell>
          <cell r="J231" t="str">
            <v>N/A</v>
          </cell>
          <cell r="K231">
            <v>23922</v>
          </cell>
          <cell r="L231">
            <v>29522</v>
          </cell>
          <cell r="M231" t="str">
            <v>28/01/2022</v>
          </cell>
          <cell r="N231">
            <v>0</v>
          </cell>
          <cell r="O231">
            <v>6304000</v>
          </cell>
          <cell r="P231">
            <v>63040000</v>
          </cell>
          <cell r="Q231">
            <v>0</v>
          </cell>
          <cell r="R231" t="str">
            <v>1 PERSONA NATURAL</v>
          </cell>
          <cell r="S231" t="str">
            <v>3 CÉDULA DE CIUDADANÍA</v>
          </cell>
          <cell r="T231">
            <v>1053787044</v>
          </cell>
          <cell r="U231" t="str">
            <v>N-A</v>
          </cell>
          <cell r="V231" t="str">
            <v>11 NO SE DILIGENCIA INFORMACIÓN PARA ESTE FORMULARIO EN ESTE PERÍODO DE REPORTE</v>
          </cell>
          <cell r="W231">
            <v>0</v>
          </cell>
          <cell r="X231" t="str">
            <v>LAURA GALLEGO GOMEZ</v>
          </cell>
          <cell r="Y231" t="str">
            <v>1 PÓLIZA</v>
          </cell>
          <cell r="Z231" t="str">
            <v>12 SEGUROS DEL ESTADO</v>
          </cell>
          <cell r="AA231" t="str">
            <v>2 CUMPLIMIENTO</v>
          </cell>
          <cell r="AB231">
            <v>44589</v>
          </cell>
          <cell r="AC231" t="str">
            <v>14-44-101147849</v>
          </cell>
          <cell r="AD231" t="str">
            <v>GRUPO DE COMUNICACIONES Y EDUCACION AMBIENTAL</v>
          </cell>
          <cell r="AE231" t="str">
            <v>2 SUPERVISOR</v>
          </cell>
          <cell r="AF231" t="str">
            <v>3 CÉDULA DE CIUDADANÍA</v>
          </cell>
          <cell r="AG231">
            <v>79590259</v>
          </cell>
          <cell r="AH231" t="str">
            <v>JUAN CARLOS CUERVO LEON</v>
          </cell>
          <cell r="AI231">
            <v>300</v>
          </cell>
          <cell r="AJ231" t="str">
            <v>3 NO PACTADOS</v>
          </cell>
          <cell r="AK231">
            <v>44593</v>
          </cell>
          <cell r="AL231">
            <v>0</v>
          </cell>
          <cell r="AM231" t="str">
            <v>4 NO SE HA ADICIONADO NI EN VALOR y EN TIEMPO</v>
          </cell>
          <cell r="AN231">
            <v>0</v>
          </cell>
          <cell r="AO231">
            <v>0</v>
          </cell>
          <cell r="AP231">
            <v>0</v>
          </cell>
          <cell r="AQ231">
            <v>0</v>
          </cell>
          <cell r="AR231">
            <v>0</v>
          </cell>
          <cell r="AS231">
            <v>44593</v>
          </cell>
          <cell r="AT231">
            <v>44895</v>
          </cell>
          <cell r="AU231">
            <v>0</v>
          </cell>
          <cell r="AV231" t="str">
            <v>2. NO</v>
          </cell>
          <cell r="AW231">
            <v>0</v>
          </cell>
          <cell r="AX231">
            <v>0</v>
          </cell>
          <cell r="AY231" t="str">
            <v>2. NO</v>
          </cell>
          <cell r="AZ231">
            <v>0</v>
          </cell>
          <cell r="BA231">
            <v>0</v>
          </cell>
          <cell r="BB231">
            <v>0</v>
          </cell>
          <cell r="BC231">
            <v>0</v>
          </cell>
          <cell r="BD231" t="str">
            <v>2022420501000228E</v>
          </cell>
          <cell r="BE231">
            <v>63040000</v>
          </cell>
          <cell r="BF231">
            <v>0</v>
          </cell>
          <cell r="BG231" t="str">
            <v>https://www.secop.gov.co/CO1BusinessLine/Tendering/BuyerWorkArea/Index?docUniqueIdentifier=CO1.BDOS.2731865</v>
          </cell>
          <cell r="BH231">
            <v>0</v>
          </cell>
          <cell r="BI231">
            <v>0</v>
          </cell>
          <cell r="BJ231">
            <v>0</v>
          </cell>
        </row>
        <row r="232">
          <cell r="A232" t="str">
            <v>NC-CPS-229-2022</v>
          </cell>
          <cell r="B232" t="str">
            <v>2 NACIONAL</v>
          </cell>
          <cell r="C232" t="str">
            <v>CD-NC-254-2022</v>
          </cell>
          <cell r="D232">
            <v>229</v>
          </cell>
          <cell r="E232" t="str">
            <v>SANDRA PUREZA GOMEZ LOPEZ</v>
          </cell>
          <cell r="F232">
            <v>44589</v>
          </cell>
          <cell r="G232" t="str">
            <v>Prestación de servicios profesionales en la Oficina de Comunicaciones, asesorando en el diseño, implementación y ejecución de la estrategia de comunicación, así como en todas las acciones y actividades del componente de comunicaciones de Parques Nacionales Naturales de Colombia</v>
          </cell>
          <cell r="H232" t="str">
            <v>2 CONTRATACIÓN DIRECTA</v>
          </cell>
          <cell r="I232" t="str">
            <v>14 PRESTACIÓN DE SERVICIOS</v>
          </cell>
          <cell r="J232" t="str">
            <v>N/A</v>
          </cell>
          <cell r="K232">
            <v>30722</v>
          </cell>
          <cell r="L232">
            <v>30022</v>
          </cell>
          <cell r="M232" t="str">
            <v>29/01/2022</v>
          </cell>
          <cell r="N232">
            <v>0</v>
          </cell>
          <cell r="O232">
            <v>8973000</v>
          </cell>
          <cell r="P232">
            <v>92721000</v>
          </cell>
          <cell r="Q232">
            <v>0</v>
          </cell>
          <cell r="R232" t="str">
            <v>1 PERSONA NATURAL</v>
          </cell>
          <cell r="S232" t="str">
            <v>3 CÉDULA DE CIUDADANÍA</v>
          </cell>
          <cell r="T232">
            <v>52083056</v>
          </cell>
          <cell r="U232" t="str">
            <v>N-A</v>
          </cell>
          <cell r="V232" t="str">
            <v>11 NO SE DILIGENCIA INFORMACIÓN PARA ESTE FORMULARIO EN ESTE PERÍODO DE REPORTE</v>
          </cell>
          <cell r="W232">
            <v>0</v>
          </cell>
          <cell r="X232" t="str">
            <v>SANDRA PUREZA GOMEZ LOPEZ</v>
          </cell>
          <cell r="Y232" t="str">
            <v>1 PÓLIZA</v>
          </cell>
          <cell r="Z232">
            <v>0</v>
          </cell>
          <cell r="AA232" t="str">
            <v>2 CUMPLIMIENTO</v>
          </cell>
          <cell r="AB232">
            <v>2</v>
          </cell>
          <cell r="AC232">
            <v>0</v>
          </cell>
          <cell r="AD232" t="str">
            <v>GRUPO DE COMUNICACIONES Y EDUCACION AMBIENTAL</v>
          </cell>
          <cell r="AE232" t="str">
            <v>2 SUPERVISOR</v>
          </cell>
          <cell r="AF232" t="str">
            <v>3 CÉDULA DE CIUDADANÍA</v>
          </cell>
          <cell r="AG232">
            <v>79590259</v>
          </cell>
          <cell r="AH232" t="str">
            <v>JUAN CARLOS CUERVO LEON</v>
          </cell>
          <cell r="AI232">
            <v>310</v>
          </cell>
          <cell r="AJ232" t="str">
            <v>3 NO PACTADOS</v>
          </cell>
          <cell r="AK232">
            <v>44602</v>
          </cell>
          <cell r="AL232">
            <v>0</v>
          </cell>
          <cell r="AM232" t="str">
            <v>4 NO SE HA ADICIONADO NI EN VALOR y EN TIEMPO</v>
          </cell>
          <cell r="AN232">
            <v>0</v>
          </cell>
          <cell r="AO232">
            <v>0</v>
          </cell>
          <cell r="AP232">
            <v>0</v>
          </cell>
          <cell r="AQ232">
            <v>0</v>
          </cell>
          <cell r="AR232">
            <v>0</v>
          </cell>
          <cell r="AS232">
            <v>44602</v>
          </cell>
          <cell r="AT232">
            <v>44914</v>
          </cell>
          <cell r="AU232">
            <v>0</v>
          </cell>
          <cell r="AV232" t="str">
            <v>2. NO</v>
          </cell>
          <cell r="AW232">
            <v>0</v>
          </cell>
          <cell r="AX232">
            <v>0</v>
          </cell>
          <cell r="AY232" t="str">
            <v>2. NO</v>
          </cell>
          <cell r="AZ232">
            <v>0</v>
          </cell>
          <cell r="BA232">
            <v>0</v>
          </cell>
          <cell r="BB232">
            <v>0</v>
          </cell>
          <cell r="BC232">
            <v>0</v>
          </cell>
          <cell r="BD232" t="str">
            <v>2022420501000229E</v>
          </cell>
          <cell r="BE232">
            <v>92721000</v>
          </cell>
          <cell r="BF232">
            <v>0</v>
          </cell>
          <cell r="BG232" t="str">
            <v>https://www.secop.gov.co/CO1BusinessLine/Tendering/BuyerWorkArea/Index?docUniqueIdentifier=CO1.BDOS.2765722</v>
          </cell>
          <cell r="BH232">
            <v>0</v>
          </cell>
          <cell r="BI232">
            <v>0</v>
          </cell>
          <cell r="BJ232" t="str">
            <v xml:space="preserve">https://community.secop.gov.co/Public/Tendering/OpportunityDetail/Index?noticeUID=CO1.NTC.2784312&amp;isFromPublicArea=True&amp;isModal=False
</v>
          </cell>
        </row>
        <row r="233">
          <cell r="A233" t="str">
            <v>NC-CPS-230-2022</v>
          </cell>
          <cell r="B233" t="str">
            <v>2 NACIONAL</v>
          </cell>
          <cell r="C233" t="str">
            <v>CD-NC-258-2022</v>
          </cell>
          <cell r="D233">
            <v>230</v>
          </cell>
          <cell r="E233" t="str">
            <v>LAURA MELISA CARDENAS BARRAGAN</v>
          </cell>
          <cell r="F233">
            <v>44589</v>
          </cell>
          <cell r="G233" t="str">
            <v>Prestación de servicios profesionales en la Subdirección Administrativa y Financiera del Grupo de Infraestructura en el adelantamiento de los diseños, programas y proyectos que se ejecuten en Parques Nacionales Naturales de Colombia.</v>
          </cell>
          <cell r="H233" t="str">
            <v>2 CONTRATACIÓN DIRECTA</v>
          </cell>
          <cell r="I233" t="str">
            <v>14 PRESTACIÓN DE SERVICIOS</v>
          </cell>
          <cell r="J233" t="str">
            <v>N/A</v>
          </cell>
          <cell r="K233">
            <v>29622</v>
          </cell>
          <cell r="L233">
            <v>30322</v>
          </cell>
          <cell r="M233" t="str">
            <v>2901/2022</v>
          </cell>
          <cell r="N233">
            <v>0</v>
          </cell>
          <cell r="O233">
            <v>5100000</v>
          </cell>
          <cell r="P233">
            <v>56100000</v>
          </cell>
          <cell r="Q233">
            <v>0</v>
          </cell>
          <cell r="R233" t="str">
            <v>1 PERSONA NATURAL</v>
          </cell>
          <cell r="S233" t="str">
            <v>3 CÉDULA DE CIUDADANÍA</v>
          </cell>
          <cell r="T233">
            <v>1013629267</v>
          </cell>
          <cell r="U233" t="str">
            <v>N-A</v>
          </cell>
          <cell r="V233" t="str">
            <v>11 NO SE DILIGENCIA INFORMACIÓN PARA ESTE FORMULARIO EN ESTE PERÍODO DE REPORTE</v>
          </cell>
          <cell r="W233">
            <v>0</v>
          </cell>
          <cell r="X233" t="str">
            <v>LAURA MELISA CARDENAS BARRAGAN</v>
          </cell>
          <cell r="Y233" t="str">
            <v>1 PÓLIZA</v>
          </cell>
          <cell r="Z233" t="str">
            <v>12 SEGUROS DEL ESTADO</v>
          </cell>
          <cell r="AA233" t="str">
            <v>2 CUMPLIMIENTO</v>
          </cell>
          <cell r="AB233">
            <v>44593</v>
          </cell>
          <cell r="AC233" t="str">
            <v>14-46-101072173</v>
          </cell>
          <cell r="AD233" t="str">
            <v>GRUPO DE INFRAESTRUCTURA</v>
          </cell>
          <cell r="AE233" t="str">
            <v>2 SUPERVISOR</v>
          </cell>
          <cell r="AF233" t="str">
            <v>3 CÉDULA DE CIUDADANÍA</v>
          </cell>
          <cell r="AG233">
            <v>91209676</v>
          </cell>
          <cell r="AH233" t="str">
            <v>CARLOS ALBERTO PINZÓN BARCO</v>
          </cell>
          <cell r="AI233">
            <v>330</v>
          </cell>
          <cell r="AJ233" t="str">
            <v>3 NO PACTADOS</v>
          </cell>
          <cell r="AK233">
            <v>44593</v>
          </cell>
          <cell r="AL233">
            <v>0</v>
          </cell>
          <cell r="AM233" t="str">
            <v>4 NO SE HA ADICIONADO NI EN VALOR y EN TIEMPO</v>
          </cell>
          <cell r="AN233">
            <v>0</v>
          </cell>
          <cell r="AO233">
            <v>0</v>
          </cell>
          <cell r="AP233">
            <v>0</v>
          </cell>
          <cell r="AQ233">
            <v>0</v>
          </cell>
          <cell r="AR233">
            <v>0</v>
          </cell>
          <cell r="AS233">
            <v>44593</v>
          </cell>
          <cell r="AT233">
            <v>44925</v>
          </cell>
          <cell r="AU233">
            <v>0</v>
          </cell>
          <cell r="AV233" t="str">
            <v>2. NO</v>
          </cell>
          <cell r="AW233">
            <v>0</v>
          </cell>
          <cell r="AX233">
            <v>0</v>
          </cell>
          <cell r="AY233" t="str">
            <v>2. NO</v>
          </cell>
          <cell r="AZ233">
            <v>0</v>
          </cell>
          <cell r="BA233">
            <v>0</v>
          </cell>
          <cell r="BB233">
            <v>0</v>
          </cell>
          <cell r="BC233">
            <v>0</v>
          </cell>
          <cell r="BD233" t="str">
            <v>2022420501000230E</v>
          </cell>
          <cell r="BE233">
            <v>56100000</v>
          </cell>
          <cell r="BF233">
            <v>0</v>
          </cell>
          <cell r="BG233" t="str">
            <v>https://www.secop.gov.co/CO1BusinessLine/Tendering/BuyerWorkArea/Index?docUniqueIdentifier=CO1.BDOS.2765149</v>
          </cell>
          <cell r="BH233">
            <v>0</v>
          </cell>
          <cell r="BI233">
            <v>0</v>
          </cell>
          <cell r="BJ233">
            <v>0</v>
          </cell>
        </row>
        <row r="234">
          <cell r="A234" t="str">
            <v>NC-CPS-232-2022</v>
          </cell>
          <cell r="B234" t="str">
            <v>2 NACIONAL</v>
          </cell>
          <cell r="C234" t="str">
            <v>CD-NC-232-2022</v>
          </cell>
          <cell r="D234">
            <v>232</v>
          </cell>
          <cell r="E234" t="str">
            <v>IVAN DARIO PINTO SARMIENTO</v>
          </cell>
          <cell r="F234">
            <v>44589</v>
          </cell>
          <cell r="G234" t="str">
            <v xml:space="preserve">Prestación de servicios profesionales para la generación de información y desarrollo de estrategias de manejo de fauna y flora en las áreas administradas por Parques Nacionales Naturales de Colombia. </v>
          </cell>
          <cell r="H234" t="str">
            <v>2 CONTRATACIÓN DIRECTA</v>
          </cell>
          <cell r="I234" t="str">
            <v>14 PRESTACIÓN DE SERVICIOS</v>
          </cell>
          <cell r="J234" t="str">
            <v>N/A</v>
          </cell>
          <cell r="K234">
            <v>18722</v>
          </cell>
          <cell r="L234">
            <v>28622</v>
          </cell>
          <cell r="M234" t="str">
            <v>28/01/2022</v>
          </cell>
          <cell r="N234">
            <v>0</v>
          </cell>
          <cell r="O234">
            <v>5700000</v>
          </cell>
          <cell r="P234">
            <v>62510000</v>
          </cell>
          <cell r="Q234">
            <v>0</v>
          </cell>
          <cell r="R234" t="str">
            <v>1 PERSONA NATURAL</v>
          </cell>
          <cell r="S234" t="str">
            <v>3 CÉDULA DE CIUDADANÍA</v>
          </cell>
          <cell r="T234">
            <v>1010184555</v>
          </cell>
          <cell r="U234" t="str">
            <v>N-A</v>
          </cell>
          <cell r="V234" t="str">
            <v>11 NO SE DILIGENCIA INFORMACIÓN PARA ESTE FORMULARIO EN ESTE PERÍODO DE REPORTE</v>
          </cell>
          <cell r="W234">
            <v>0</v>
          </cell>
          <cell r="X234" t="str">
            <v>IVAN DARIO PINTO SARMIENTO</v>
          </cell>
          <cell r="Y234" t="str">
            <v>1 PÓLIZA</v>
          </cell>
          <cell r="Z234" t="str">
            <v>12 SEGUROS DEL ESTADO</v>
          </cell>
          <cell r="AA234" t="str">
            <v>2 CUMPLIMIENTO</v>
          </cell>
          <cell r="AB234">
            <v>44592</v>
          </cell>
          <cell r="AC234" t="str">
            <v>14-44-101148121</v>
          </cell>
          <cell r="AD234" t="str">
            <v>GRUPO DE PLANEACIÓN Y MANEJO</v>
          </cell>
          <cell r="AE234" t="str">
            <v>2 SUPERVISOR</v>
          </cell>
          <cell r="AF234" t="str">
            <v>3 CÉDULA DE CIUDADANÍA</v>
          </cell>
          <cell r="AG234">
            <v>52827064</v>
          </cell>
          <cell r="AH234" t="str">
            <v>SANDRA MILENA RODRIGUEZ PEÑA</v>
          </cell>
          <cell r="AI234">
            <v>329</v>
          </cell>
          <cell r="AJ234" t="str">
            <v>3 NO PACTADOS</v>
          </cell>
          <cell r="AK234">
            <v>44596</v>
          </cell>
          <cell r="AL234">
            <v>0</v>
          </cell>
          <cell r="AM234" t="str">
            <v>4 NO SE HA ADICIONADO NI EN VALOR y EN TIEMPO</v>
          </cell>
          <cell r="AN234">
            <v>0</v>
          </cell>
          <cell r="AO234">
            <v>0</v>
          </cell>
          <cell r="AP234">
            <v>0</v>
          </cell>
          <cell r="AQ234">
            <v>0</v>
          </cell>
          <cell r="AR234">
            <v>0</v>
          </cell>
          <cell r="AS234">
            <v>44596</v>
          </cell>
          <cell r="AT234">
            <v>44925</v>
          </cell>
          <cell r="AU234">
            <v>0</v>
          </cell>
          <cell r="AV234" t="str">
            <v>2. NO</v>
          </cell>
          <cell r="AW234">
            <v>0</v>
          </cell>
          <cell r="AX234">
            <v>0</v>
          </cell>
          <cell r="AY234" t="str">
            <v>2. NO</v>
          </cell>
          <cell r="AZ234">
            <v>0</v>
          </cell>
          <cell r="BA234">
            <v>0</v>
          </cell>
          <cell r="BB234">
            <v>0</v>
          </cell>
          <cell r="BC234">
            <v>0</v>
          </cell>
          <cell r="BD234" t="str">
            <v>2022420501000231E</v>
          </cell>
          <cell r="BE234">
            <v>62510000</v>
          </cell>
          <cell r="BF234">
            <v>0</v>
          </cell>
          <cell r="BG234" t="str">
            <v>https://www.secop.gov.co/CO1BusinessLine/Tendering/BuyerWorkArea/Index?docUniqueIdentifier=CO1.BDOS.2747176</v>
          </cell>
          <cell r="BH234">
            <v>0</v>
          </cell>
          <cell r="BI234">
            <v>0</v>
          </cell>
          <cell r="BJ234" t="str">
            <v xml:space="preserve">https://community.secop.gov.co/Public/Tendering/OpportunityDetail/Index?noticeUID=CO1.NTC.2759970&amp;isFromPublicArea=True&amp;isModal=False
</v>
          </cell>
        </row>
        <row r="235">
          <cell r="A235" t="str">
            <v>NC-CPS-233-2022</v>
          </cell>
          <cell r="B235" t="str">
            <v>2 NACIONAL</v>
          </cell>
          <cell r="C235" t="str">
            <v>CD-NC-237-2022</v>
          </cell>
          <cell r="D235">
            <v>233</v>
          </cell>
          <cell r="E235" t="str">
            <v>LAURA CONSTANZA PEÑA FONTECHA</v>
          </cell>
          <cell r="F235">
            <v>44589</v>
          </cell>
          <cell r="G235" t="str">
            <v>Prestación de servicios profesionales en el Grupo de Comunicaciones para el diseño, desarrollo, generación de contenidos temáticos, actualización y administración de las redes sociales de la entidad, en el marco de la estrategia de comunicación para el posicionamiento de Parques Nacionales Naturales.</v>
          </cell>
          <cell r="H235" t="str">
            <v>2 CONTRATACIÓN DIRECTA</v>
          </cell>
          <cell r="I235" t="str">
            <v>14 PRESTACIÓN DE SERVICIOS</v>
          </cell>
          <cell r="J235" t="str">
            <v>N/A</v>
          </cell>
          <cell r="K235">
            <v>28922</v>
          </cell>
          <cell r="L235">
            <v>28422</v>
          </cell>
          <cell r="M235" t="str">
            <v>28/01/2022</v>
          </cell>
          <cell r="N235">
            <v>0</v>
          </cell>
          <cell r="O235">
            <v>6794000</v>
          </cell>
          <cell r="P235">
            <v>67940000</v>
          </cell>
          <cell r="Q235">
            <v>0</v>
          </cell>
          <cell r="R235" t="str">
            <v>1 PERSONA NATURAL</v>
          </cell>
          <cell r="S235" t="str">
            <v>3 CÉDULA DE CIUDADANÍA</v>
          </cell>
          <cell r="T235">
            <v>1030536358</v>
          </cell>
          <cell r="U235" t="str">
            <v>N-A</v>
          </cell>
          <cell r="V235" t="str">
            <v>11 NO SE DILIGENCIA INFORMACIÓN PARA ESTE FORMULARIO EN ESTE PERÍODO DE REPORTE</v>
          </cell>
          <cell r="W235">
            <v>0</v>
          </cell>
          <cell r="X235" t="str">
            <v>LAURA CONSTANZA PEÑA FONTECHA</v>
          </cell>
          <cell r="Y235" t="str">
            <v>1 PÓLIZA</v>
          </cell>
          <cell r="Z235" t="str">
            <v>12 SEGUROS DEL ESTADO</v>
          </cell>
          <cell r="AA235" t="str">
            <v>2 CUMPLIMIENTO</v>
          </cell>
          <cell r="AB235">
            <v>44593</v>
          </cell>
          <cell r="AC235" t="str">
            <v>11-46-101027108</v>
          </cell>
          <cell r="AD235" t="str">
            <v>GRUPO DE COMUNICACIONES Y EDUCACION AMBIENTAL</v>
          </cell>
          <cell r="AE235" t="str">
            <v>2 SUPERVISOR</v>
          </cell>
          <cell r="AF235" t="str">
            <v>3 CÉDULA DE CIUDADANÍA</v>
          </cell>
          <cell r="AG235">
            <v>79590259</v>
          </cell>
          <cell r="AH235" t="str">
            <v>JUAN CARLOS CUERVO LEON</v>
          </cell>
          <cell r="AI235">
            <v>300</v>
          </cell>
          <cell r="AJ235" t="str">
            <v>3 NO PACTADOS</v>
          </cell>
          <cell r="AK235">
            <v>44593</v>
          </cell>
          <cell r="AL235">
            <v>0</v>
          </cell>
          <cell r="AM235" t="str">
            <v>4 NO SE HA ADICIONADO NI EN VALOR y EN TIEMPO</v>
          </cell>
          <cell r="AN235">
            <v>0</v>
          </cell>
          <cell r="AO235">
            <v>0</v>
          </cell>
          <cell r="AP235">
            <v>0</v>
          </cell>
          <cell r="AQ235">
            <v>0</v>
          </cell>
          <cell r="AR235">
            <v>0</v>
          </cell>
          <cell r="AS235">
            <v>44593</v>
          </cell>
          <cell r="AT235">
            <v>44895</v>
          </cell>
          <cell r="AU235">
            <v>0</v>
          </cell>
          <cell r="AV235" t="str">
            <v>2. NO</v>
          </cell>
          <cell r="AW235">
            <v>0</v>
          </cell>
          <cell r="AX235">
            <v>0</v>
          </cell>
          <cell r="AY235" t="str">
            <v>2. NO</v>
          </cell>
          <cell r="AZ235">
            <v>0</v>
          </cell>
          <cell r="BA235">
            <v>0</v>
          </cell>
          <cell r="BB235">
            <v>0</v>
          </cell>
          <cell r="BC235">
            <v>0</v>
          </cell>
          <cell r="BD235" t="str">
            <v>2022420501000232E</v>
          </cell>
          <cell r="BE235">
            <v>67940000</v>
          </cell>
          <cell r="BF235">
            <v>0</v>
          </cell>
          <cell r="BG235" t="str">
            <v>https://www.secop.gov.co/CO1BusinessLine/Tendering/BuyerWorkArea/Index?docUniqueIdentifier=CO1.BDOS.2729859</v>
          </cell>
          <cell r="BH235">
            <v>0</v>
          </cell>
          <cell r="BI235">
            <v>0</v>
          </cell>
          <cell r="BJ235">
            <v>0</v>
          </cell>
        </row>
        <row r="236">
          <cell r="A236" t="str">
            <v>NC-CPS-234-2022</v>
          </cell>
          <cell r="B236" t="str">
            <v>2 NACIONAL</v>
          </cell>
          <cell r="C236" t="str">
            <v>CD-NC-244-2022</v>
          </cell>
          <cell r="D236">
            <v>234</v>
          </cell>
          <cell r="E236" t="str">
            <v>MARIA CAMILA GOMEZ CUBILLOS</v>
          </cell>
          <cell r="F236">
            <v>44589</v>
          </cell>
          <cell r="G236" t="str">
            <v>Prestación servicios profesionales para apoyar técnicamente los procesos de seguimiento y acompañamiento técnico a áreas protegidas traslapadas o relacionadas con territorios de grupos étnicos</v>
          </cell>
          <cell r="H236" t="str">
            <v>2 CONTRATACIÓN DIRECTA</v>
          </cell>
          <cell r="I236" t="str">
            <v>14 PRESTACIÓN DE SERVICIOS</v>
          </cell>
          <cell r="J236" t="str">
            <v>N/A</v>
          </cell>
          <cell r="K236">
            <v>20722</v>
          </cell>
          <cell r="L236">
            <v>29622</v>
          </cell>
          <cell r="M236" t="str">
            <v>28/01/2023</v>
          </cell>
          <cell r="N236">
            <v>0</v>
          </cell>
          <cell r="O236">
            <v>6304000</v>
          </cell>
          <cell r="P236">
            <v>68923733</v>
          </cell>
          <cell r="Q236">
            <v>0.33333334329999997</v>
          </cell>
          <cell r="R236" t="str">
            <v>1 PERSONA NATURAL</v>
          </cell>
          <cell r="S236" t="str">
            <v>3 CÉDULA DE CIUDADANÍA</v>
          </cell>
          <cell r="T236">
            <v>53164775</v>
          </cell>
          <cell r="U236" t="str">
            <v>N-A</v>
          </cell>
          <cell r="V236" t="str">
            <v>11 NO SE DILIGENCIA INFORMACIÓN PARA ESTE FORMULARIO EN ESTE PERÍODO DE REPORTE</v>
          </cell>
          <cell r="W236">
            <v>0</v>
          </cell>
          <cell r="X236" t="str">
            <v>MARIA CAMILA GOMEZ CUBILLOS</v>
          </cell>
          <cell r="Y236" t="str">
            <v>1 PÓLIZA</v>
          </cell>
          <cell r="Z236" t="str">
            <v>12 SEGUROS DEL ESTADO</v>
          </cell>
          <cell r="AA236" t="str">
            <v>2 CUMPLIMIENTO</v>
          </cell>
          <cell r="AB236">
            <v>44593</v>
          </cell>
          <cell r="AC236" t="str">
            <v>18-46-101014082</v>
          </cell>
          <cell r="AD236" t="str">
            <v>GRUPO DE PLANEACIÓN Y MANEJO</v>
          </cell>
          <cell r="AE236" t="str">
            <v>2 SUPERVISOR</v>
          </cell>
          <cell r="AF236" t="str">
            <v>3 CÉDULA DE CIUDADANÍA</v>
          </cell>
          <cell r="AG236">
            <v>52827064</v>
          </cell>
          <cell r="AH236" t="str">
            <v>SANDRA MILENA RODRIGUEZ PEÑA</v>
          </cell>
          <cell r="AI236">
            <v>328</v>
          </cell>
          <cell r="AJ236" t="str">
            <v>3 NO PACTADOS</v>
          </cell>
          <cell r="AK236">
            <v>44593</v>
          </cell>
          <cell r="AL236">
            <v>0</v>
          </cell>
          <cell r="AM236" t="str">
            <v>4 NO SE HA ADICIONADO NI EN VALOR y EN TIEMPO</v>
          </cell>
          <cell r="AN236">
            <v>0</v>
          </cell>
          <cell r="AO236">
            <v>0</v>
          </cell>
          <cell r="AP236">
            <v>0</v>
          </cell>
          <cell r="AQ236">
            <v>0</v>
          </cell>
          <cell r="AR236">
            <v>0</v>
          </cell>
          <cell r="AS236">
            <v>44593</v>
          </cell>
          <cell r="AT236">
            <v>44923</v>
          </cell>
          <cell r="AU236">
            <v>0</v>
          </cell>
          <cell r="AV236" t="str">
            <v>2. NO</v>
          </cell>
          <cell r="AW236">
            <v>0</v>
          </cell>
          <cell r="AX236">
            <v>0</v>
          </cell>
          <cell r="AY236" t="str">
            <v>2. NO</v>
          </cell>
          <cell r="AZ236">
            <v>0</v>
          </cell>
          <cell r="BA236">
            <v>0</v>
          </cell>
          <cell r="BB236">
            <v>0</v>
          </cell>
          <cell r="BC236">
            <v>0</v>
          </cell>
          <cell r="BD236" t="str">
            <v>2022420501000233E</v>
          </cell>
          <cell r="BE236">
            <v>68923733</v>
          </cell>
          <cell r="BF236">
            <v>0</v>
          </cell>
          <cell r="BG236" t="str">
            <v>https://www.secop.gov.co/CO1BusinessLine/Tendering/BuyerWorkArea/Index?docUniqueIdentifier=CO1.BDOS.2759748</v>
          </cell>
          <cell r="BH236">
            <v>0</v>
          </cell>
          <cell r="BI236">
            <v>0</v>
          </cell>
          <cell r="BJ236" t="str">
            <v xml:space="preserve">https://community.secop.gov.co/Public/Tendering/OpportunityDetail/Index?noticeUID=CO1.NTC.2773262&amp;isFromPublicArea=True&amp;isModal=False
</v>
          </cell>
        </row>
        <row r="237">
          <cell r="A237" t="str">
            <v>NC-CPS-235-2022</v>
          </cell>
          <cell r="B237" t="str">
            <v>2 NACIONAL</v>
          </cell>
          <cell r="C237" t="str">
            <v>CD-NC-245-2022</v>
          </cell>
          <cell r="D237">
            <v>235</v>
          </cell>
          <cell r="E237" t="str">
            <v xml:space="preserve">NESTOR RAUL ESPEJO DELGADO </v>
          </cell>
          <cell r="F237">
            <v>44589</v>
          </cell>
          <cell r="G237" t="str">
            <v>Prestación de servicios profesionales en la implementación de la metodología de integridad ecológica en el marco del análisis de efectividad del manejo y el apoyo en el análisis de indicadores de  investigación y monitoreo a las áreas administradas por Parques Nacionales Naturales de Colombia</v>
          </cell>
          <cell r="H237" t="str">
            <v>2 CONTRATACIÓN DIRECTA</v>
          </cell>
          <cell r="I237" t="str">
            <v>14 PRESTACIÓN DE SERVICIOS</v>
          </cell>
          <cell r="J237" t="str">
            <v>N/A</v>
          </cell>
          <cell r="K237">
            <v>21622</v>
          </cell>
          <cell r="L237">
            <v>28922</v>
          </cell>
          <cell r="M237" t="str">
            <v>28/01/2022</v>
          </cell>
          <cell r="N237">
            <v>0</v>
          </cell>
          <cell r="O237">
            <v>5700000</v>
          </cell>
          <cell r="P237">
            <v>62510000</v>
          </cell>
          <cell r="Q237">
            <v>0</v>
          </cell>
          <cell r="R237" t="str">
            <v>1 PERSONA NATURAL</v>
          </cell>
          <cell r="S237" t="str">
            <v>3 CÉDULA DE CIUDADANÍA</v>
          </cell>
          <cell r="T237">
            <v>80192897</v>
          </cell>
          <cell r="U237" t="str">
            <v>N-A</v>
          </cell>
          <cell r="V237" t="str">
            <v>11 NO SE DILIGENCIA INFORMACIÓN PARA ESTE FORMULARIO EN ESTE PERÍODO DE REPORTE</v>
          </cell>
          <cell r="W237">
            <v>0</v>
          </cell>
          <cell r="X237" t="str">
            <v>NESTOR RAUL ESPEJO DELGADO</v>
          </cell>
          <cell r="Y237" t="str">
            <v>1 PÓLIZA</v>
          </cell>
          <cell r="Z237" t="str">
            <v>12 SEGUROS DEL ESTADO</v>
          </cell>
          <cell r="AA237" t="str">
            <v>2 CUMPLIMIENTO</v>
          </cell>
          <cell r="AB237">
            <v>44593</v>
          </cell>
          <cell r="AC237" t="str">
            <v>11-44-101183041</v>
          </cell>
          <cell r="AD237" t="str">
            <v>GRUPO DE PLANEACIÓN Y MANEJO</v>
          </cell>
          <cell r="AE237" t="str">
            <v>2 SUPERVISOR</v>
          </cell>
          <cell r="AF237" t="str">
            <v>3 CÉDULA DE CIUDADANÍA</v>
          </cell>
          <cell r="AG237">
            <v>52827064</v>
          </cell>
          <cell r="AH237" t="str">
            <v>SANDRA MILENA RODRIGUEZ PEÑA</v>
          </cell>
          <cell r="AI237">
            <v>329</v>
          </cell>
          <cell r="AJ237" t="str">
            <v>3 NO PACTADOS</v>
          </cell>
          <cell r="AK237">
            <v>44593</v>
          </cell>
          <cell r="AL237">
            <v>0</v>
          </cell>
          <cell r="AM237" t="str">
            <v>4 NO SE HA ADICIONADO NI EN VALOR y EN TIEMPO</v>
          </cell>
          <cell r="AN237">
            <v>0</v>
          </cell>
          <cell r="AO237">
            <v>0</v>
          </cell>
          <cell r="AP237">
            <v>0</v>
          </cell>
          <cell r="AQ237">
            <v>0</v>
          </cell>
          <cell r="AR237">
            <v>0</v>
          </cell>
          <cell r="AS237">
            <v>44593</v>
          </cell>
          <cell r="AT237">
            <v>44924</v>
          </cell>
          <cell r="AU237">
            <v>0</v>
          </cell>
          <cell r="AV237" t="str">
            <v>2. NO</v>
          </cell>
          <cell r="AW237">
            <v>0</v>
          </cell>
          <cell r="AX237">
            <v>0</v>
          </cell>
          <cell r="AY237" t="str">
            <v>2. NO</v>
          </cell>
          <cell r="AZ237">
            <v>0</v>
          </cell>
          <cell r="BA237">
            <v>0</v>
          </cell>
          <cell r="BB237">
            <v>0</v>
          </cell>
          <cell r="BC237">
            <v>0</v>
          </cell>
          <cell r="BD237" t="str">
            <v>2022420501000234E</v>
          </cell>
          <cell r="BE237">
            <v>62510000</v>
          </cell>
          <cell r="BF237">
            <v>0</v>
          </cell>
          <cell r="BG237" t="str">
            <v>https://www.secop.gov.co/CO1BusinessLine/Tendering/BuyerWorkArea/Index?docUniqueIdentifier=CO1.BDOS.2760273</v>
          </cell>
          <cell r="BH237">
            <v>0</v>
          </cell>
          <cell r="BI237">
            <v>0</v>
          </cell>
          <cell r="BJ237" t="str">
            <v xml:space="preserve">https://community.secop.gov.co/Public/Tendering/OpportunityDetail/Index?noticeUID=CO1.NTC.2767139&amp;isFromPublicArea=True&amp;isModal=False
</v>
          </cell>
        </row>
        <row r="238">
          <cell r="A238" t="str">
            <v>NC-CPS-237-2022</v>
          </cell>
          <cell r="B238" t="str">
            <v>2 NACIONAL</v>
          </cell>
          <cell r="C238" t="str">
            <v>CD-NC-255-2022</v>
          </cell>
          <cell r="D238">
            <v>237</v>
          </cell>
          <cell r="E238" t="str">
            <v>JAVIER ENRIQUE SANTAMARIA FLOREZ</v>
          </cell>
          <cell r="F238">
            <v>44589</v>
          </cell>
          <cell r="G238" t="str">
            <v>Prestar los servicios profesionales para apoyar, monitorear y verificar el cumplimiento en los aspectos técnicos, económicos e indicadores de los contratos de concesión y ecoturísticos suscritos por la Subdirección de Sostenibilidad y Negocios ambientales</v>
          </cell>
          <cell r="H238" t="str">
            <v>2 CONTRATACIÓN DIRECTA</v>
          </cell>
          <cell r="I238" t="str">
            <v>14 PRESTACIÓN DE SERVICIOS</v>
          </cell>
          <cell r="J238" t="str">
            <v>N/A</v>
          </cell>
          <cell r="K238">
            <v>30822</v>
          </cell>
          <cell r="L238">
            <v>29122</v>
          </cell>
          <cell r="M238" t="str">
            <v>28/01/2022</v>
          </cell>
          <cell r="N238">
            <v>0</v>
          </cell>
          <cell r="O238">
            <v>6665000</v>
          </cell>
          <cell r="P238">
            <v>73315000</v>
          </cell>
          <cell r="Q238">
            <v>0</v>
          </cell>
          <cell r="R238" t="str">
            <v>1 PERSONA NATURAL</v>
          </cell>
          <cell r="S238" t="str">
            <v>3 CÉDULA DE CIUDADANÍA</v>
          </cell>
          <cell r="T238">
            <v>79591779</v>
          </cell>
          <cell r="U238" t="str">
            <v>N-A</v>
          </cell>
          <cell r="V238" t="str">
            <v>11 NO SE DILIGENCIA INFORMACIÓN PARA ESTE FORMULARIO EN ESTE PERÍODO DE REPORTE</v>
          </cell>
          <cell r="W238">
            <v>0</v>
          </cell>
          <cell r="X238" t="str">
            <v>JAVIER ENRIQUE SANTAMARIA FLOREZ</v>
          </cell>
          <cell r="Y238" t="str">
            <v>1 PÓLIZA</v>
          </cell>
          <cell r="Z238" t="str">
            <v>13 SURAMERICANA</v>
          </cell>
          <cell r="AA238" t="str">
            <v>2 CUMPLIMIENTO</v>
          </cell>
          <cell r="AB238">
            <v>44589</v>
          </cell>
          <cell r="AC238" t="str">
            <v xml:space="preserve">	3264226-1</v>
          </cell>
          <cell r="AD238" t="str">
            <v>SUBDIRECCIÓN DE SOSTENIBILIDAD Y NEGOCIOS AMBIENTALES</v>
          </cell>
          <cell r="AE238" t="str">
            <v>2 SUPERVISOR</v>
          </cell>
          <cell r="AF238" t="str">
            <v>3 CÉDULA DE CIUDADANÍA</v>
          </cell>
          <cell r="AG238">
            <v>80857647</v>
          </cell>
          <cell r="AH238" t="str">
            <v>LUIS ALBERTO BAUTISTA PEÑA</v>
          </cell>
          <cell r="AI238">
            <v>330</v>
          </cell>
          <cell r="AJ238" t="str">
            <v>3 NO PACTADOS</v>
          </cell>
          <cell r="AK238">
            <v>44593</v>
          </cell>
          <cell r="AL238">
            <v>0</v>
          </cell>
          <cell r="AM238" t="str">
            <v>4 NO SE HA ADICIONADO NI EN VALOR y EN TIEMPO</v>
          </cell>
          <cell r="AN238">
            <v>0</v>
          </cell>
          <cell r="AO238">
            <v>0</v>
          </cell>
          <cell r="AP238">
            <v>0</v>
          </cell>
          <cell r="AQ238">
            <v>0</v>
          </cell>
          <cell r="AR238">
            <v>0</v>
          </cell>
          <cell r="AS238">
            <v>44593</v>
          </cell>
          <cell r="AT238">
            <v>44925</v>
          </cell>
          <cell r="AU238">
            <v>0</v>
          </cell>
          <cell r="AV238" t="str">
            <v>2. NO</v>
          </cell>
          <cell r="AW238">
            <v>0</v>
          </cell>
          <cell r="AX238">
            <v>0</v>
          </cell>
          <cell r="AY238" t="str">
            <v>2. NO</v>
          </cell>
          <cell r="AZ238">
            <v>0</v>
          </cell>
          <cell r="BA238">
            <v>0</v>
          </cell>
          <cell r="BB238">
            <v>0</v>
          </cell>
          <cell r="BC238">
            <v>0</v>
          </cell>
          <cell r="BD238" t="str">
            <v>2022420501000235E</v>
          </cell>
          <cell r="BE238">
            <v>73315000</v>
          </cell>
          <cell r="BF238">
            <v>0</v>
          </cell>
          <cell r="BG238" t="str">
            <v>https://www.secop.gov.co/CO1BusinessLine/Tendering/BuyerWorkArea/Index?docUniqueIdentifier=CO1.BDOS.2766240</v>
          </cell>
          <cell r="BH238">
            <v>0</v>
          </cell>
          <cell r="BI238">
            <v>0</v>
          </cell>
          <cell r="BJ238">
            <v>0</v>
          </cell>
        </row>
        <row r="239">
          <cell r="A239" t="str">
            <v>NC-CPS-238-2022</v>
          </cell>
          <cell r="B239" t="str">
            <v>2 NACIONAL</v>
          </cell>
          <cell r="C239" t="str">
            <v>CD-NC-259-2022</v>
          </cell>
          <cell r="D239">
            <v>238</v>
          </cell>
          <cell r="E239" t="str">
            <v>NATALI OSORIO TANGARIFE</v>
          </cell>
          <cell r="F239">
            <v>44589</v>
          </cell>
          <cell r="G239" t="str">
            <v>Prestar servicios de apoyo a la gestión de la oficina de gestión del riesgo de la dirección general en la formulación y ejecución de acciones de capacitación y entrenamiento en los servicios y funciones de emergencias como parte de la preparación y respuesta de emergencias en parques nacionales naturales, en el marco del sistema nacional para la gestión del riesgo de desastres.</v>
          </cell>
          <cell r="H239" t="str">
            <v>2 CONTRATACIÓN DIRECTA</v>
          </cell>
          <cell r="I239" t="str">
            <v>14 PRESTACIÓN DE SERVICIOS</v>
          </cell>
          <cell r="J239" t="str">
            <v>N/A</v>
          </cell>
          <cell r="K239">
            <v>30322</v>
          </cell>
          <cell r="L239">
            <v>28522</v>
          </cell>
          <cell r="M239" t="str">
            <v>28/01/2022</v>
          </cell>
          <cell r="N239">
            <v>0</v>
          </cell>
          <cell r="O239">
            <v>2812000</v>
          </cell>
          <cell r="P239">
            <v>14060000</v>
          </cell>
          <cell r="Q239">
            <v>843600</v>
          </cell>
          <cell r="R239" t="str">
            <v>1 PERSONA NATURAL</v>
          </cell>
          <cell r="S239" t="str">
            <v>3 CÉDULA DE CIUDADANÍA</v>
          </cell>
          <cell r="T239">
            <v>1030598300</v>
          </cell>
          <cell r="U239" t="str">
            <v>N-A</v>
          </cell>
          <cell r="V239" t="str">
            <v>11 NO SE DILIGENCIA INFORMACIÓN PARA ESTE FORMULARIO EN ESTE PERÍODO DE REPORTE</v>
          </cell>
          <cell r="W239">
            <v>0</v>
          </cell>
          <cell r="X239" t="str">
            <v>NATALI OSORIO TANGARIFE</v>
          </cell>
          <cell r="Y239" t="str">
            <v>6 NO CONSTITUYÓ GARANTÍAS</v>
          </cell>
          <cell r="Z239">
            <v>0</v>
          </cell>
          <cell r="AA239" t="str">
            <v>N-A</v>
          </cell>
          <cell r="AB239" t="str">
            <v>N-A</v>
          </cell>
          <cell r="AC239" t="str">
            <v>N-A</v>
          </cell>
          <cell r="AD239" t="str">
            <v>OFICINA DE GESTION DEL RIESGO</v>
          </cell>
          <cell r="AE239" t="str">
            <v>2 SUPERVISOR</v>
          </cell>
          <cell r="AF239" t="str">
            <v>3 CÉDULA DE CIUDADANÍA</v>
          </cell>
          <cell r="AG239">
            <v>7227393</v>
          </cell>
          <cell r="AH239" t="str">
            <v>CARLOS EDGAR TORRES BECERRA</v>
          </cell>
          <cell r="AI239">
            <v>159</v>
          </cell>
          <cell r="AJ239" t="str">
            <v>3 NO PACTADOS</v>
          </cell>
          <cell r="AK239" t="str">
            <v>n-a</v>
          </cell>
          <cell r="AL239">
            <v>0</v>
          </cell>
          <cell r="AM239" t="str">
            <v>4 NO SE HA ADICIONADO NI EN VALOR y EN TIEMPO</v>
          </cell>
          <cell r="AN239">
            <v>0</v>
          </cell>
          <cell r="AO239">
            <v>0</v>
          </cell>
          <cell r="AP239">
            <v>0</v>
          </cell>
          <cell r="AQ239">
            <v>0</v>
          </cell>
          <cell r="AR239">
            <v>0</v>
          </cell>
          <cell r="AS239">
            <v>44593</v>
          </cell>
          <cell r="AT239">
            <v>44742</v>
          </cell>
          <cell r="AU239" t="str">
            <v>mal el plazo son 150</v>
          </cell>
          <cell r="AV239" t="str">
            <v>2. NO</v>
          </cell>
          <cell r="AW239">
            <v>0</v>
          </cell>
          <cell r="AX239">
            <v>0</v>
          </cell>
          <cell r="AY239" t="str">
            <v>2. NO</v>
          </cell>
          <cell r="AZ239">
            <v>0</v>
          </cell>
          <cell r="BA239">
            <v>0</v>
          </cell>
          <cell r="BB239">
            <v>0</v>
          </cell>
          <cell r="BC239">
            <v>0</v>
          </cell>
          <cell r="BD239" t="str">
            <v>2022420501000236E</v>
          </cell>
          <cell r="BE239">
            <v>14060000</v>
          </cell>
          <cell r="BF239">
            <v>0</v>
          </cell>
          <cell r="BG239" t="str">
            <v>https://www.secop.gov.co/CO1BusinessLine/Tendering/BuyerWorkArea/Index?docUniqueIdentifier=CO1.BDOS.2766241</v>
          </cell>
          <cell r="BH239">
            <v>0</v>
          </cell>
          <cell r="BI239">
            <v>0</v>
          </cell>
          <cell r="BJ239">
            <v>0</v>
          </cell>
        </row>
        <row r="240">
          <cell r="A240" t="str">
            <v>NC-CPS-239-2022</v>
          </cell>
          <cell r="B240" t="str">
            <v>2 NACIONAL</v>
          </cell>
          <cell r="C240" t="str">
            <v>CD-NC-260-2022</v>
          </cell>
          <cell r="D240">
            <v>239</v>
          </cell>
          <cell r="E240" t="str">
            <v>JOHANNA PEREZ SANCHEZ</v>
          </cell>
          <cell r="F240">
            <v>44589</v>
          </cell>
          <cell r="G240" t="str">
            <v>Prestación de servicios profesionales para la implementación, seguimiento y monitoreo de estrategias de gestión derivadas de los mecanismos financieros disponibles para los procesos de nuevas áreas y ampliaciones y el manejo de las áreas administradas por Parques Nacionales Naturales de Colombia; el relacionamiento sectorial con autoridades ambientales y apoyar la consolidación del CONPES SINAP 4050.</v>
          </cell>
          <cell r="H240" t="str">
            <v>2 CONTRATACIÓN DIRECTA</v>
          </cell>
          <cell r="I240" t="str">
            <v>14 PRESTACIÓN DE SERVICIOS</v>
          </cell>
          <cell r="J240" t="str">
            <v>N/A</v>
          </cell>
          <cell r="K240">
            <v>30222</v>
          </cell>
          <cell r="L240">
            <v>29322</v>
          </cell>
          <cell r="M240" t="str">
            <v>28/01/2022</v>
          </cell>
          <cell r="N240">
            <v>0</v>
          </cell>
          <cell r="O240">
            <v>6665000</v>
          </cell>
          <cell r="P240">
            <v>73315000</v>
          </cell>
          <cell r="Q240">
            <v>0</v>
          </cell>
          <cell r="R240" t="str">
            <v>1 PERSONA NATURAL</v>
          </cell>
          <cell r="S240" t="str">
            <v>3 CÉDULA DE CIUDADANÍA</v>
          </cell>
          <cell r="T240">
            <v>52713670</v>
          </cell>
          <cell r="U240" t="str">
            <v>N-A</v>
          </cell>
          <cell r="V240" t="str">
            <v>11 NO SE DILIGENCIA INFORMACIÓN PARA ESTE FORMULARIO EN ESTE PERÍODO DE REPORTE</v>
          </cell>
          <cell r="W240">
            <v>0</v>
          </cell>
          <cell r="X240" t="str">
            <v>JOHANNA PEREZ SANCHEZ</v>
          </cell>
          <cell r="Y240" t="str">
            <v>1 PÓLIZA</v>
          </cell>
          <cell r="Z240" t="str">
            <v>12 SEGUROS DEL ESTADO</v>
          </cell>
          <cell r="AA240" t="str">
            <v>2 CUMPLIMIENTO</v>
          </cell>
          <cell r="AB240">
            <v>44592</v>
          </cell>
          <cell r="AC240" t="str">
            <v>14-44-101148036</v>
          </cell>
          <cell r="AD240" t="str">
            <v>GRUPO DE GESTIÓN E INTEGRACIÓN DEL SINAP</v>
          </cell>
          <cell r="AE240" t="str">
            <v>2 SUPERVISOR</v>
          </cell>
          <cell r="AF240" t="str">
            <v>3 CÉDULA DE CIUDADANÍA</v>
          </cell>
          <cell r="AG240">
            <v>5947992</v>
          </cell>
          <cell r="AH240" t="str">
            <v>LUIS ALBERTO CRUZ COLORADO</v>
          </cell>
          <cell r="AI240">
            <v>330</v>
          </cell>
          <cell r="AJ240" t="str">
            <v>3 NO PACTADOS</v>
          </cell>
          <cell r="AK240">
            <v>44593</v>
          </cell>
          <cell r="AL240">
            <v>0</v>
          </cell>
          <cell r="AM240" t="str">
            <v>4 NO SE HA ADICIONADO NI EN VALOR y EN TIEMPO</v>
          </cell>
          <cell r="AN240">
            <v>0</v>
          </cell>
          <cell r="AO240">
            <v>0</v>
          </cell>
          <cell r="AP240">
            <v>0</v>
          </cell>
          <cell r="AQ240">
            <v>0</v>
          </cell>
          <cell r="AR240">
            <v>0</v>
          </cell>
          <cell r="AS240">
            <v>44593</v>
          </cell>
          <cell r="AT240">
            <v>44925</v>
          </cell>
          <cell r="AU240" t="str">
            <v>está 27/01/2022</v>
          </cell>
          <cell r="AV240" t="str">
            <v>2. NO</v>
          </cell>
          <cell r="AW240">
            <v>0</v>
          </cell>
          <cell r="AX240">
            <v>0</v>
          </cell>
          <cell r="AY240" t="str">
            <v>2. NO</v>
          </cell>
          <cell r="AZ240">
            <v>0</v>
          </cell>
          <cell r="BA240">
            <v>0</v>
          </cell>
          <cell r="BB240">
            <v>0</v>
          </cell>
          <cell r="BC240">
            <v>0</v>
          </cell>
          <cell r="BD240" t="str">
            <v>2022420501000237E</v>
          </cell>
          <cell r="BE240">
            <v>73315000</v>
          </cell>
          <cell r="BF240">
            <v>0</v>
          </cell>
          <cell r="BG240" t="str">
            <v>https://www.secop.gov.co/CO1BusinessLine/Tendering/BuyerWorkArea/Index?docUniqueIdentifier=CO1.BDOS.2764276</v>
          </cell>
          <cell r="BH240">
            <v>0</v>
          </cell>
          <cell r="BI240">
            <v>0</v>
          </cell>
          <cell r="BJ240">
            <v>0</v>
          </cell>
        </row>
        <row r="241">
          <cell r="A241" t="str">
            <v>NC-CPS-240-2022</v>
          </cell>
          <cell r="B241" t="str">
            <v>2 NACIONAL</v>
          </cell>
          <cell r="C241" t="str">
            <v>CD-NC-262-2022</v>
          </cell>
          <cell r="D241">
            <v>240</v>
          </cell>
          <cell r="E241" t="str">
            <v>LEIDY DANIELA MENDEZ PINZON</v>
          </cell>
          <cell r="F241">
            <v>44589</v>
          </cell>
          <cell r="G241" t="str">
            <v>Prestar los servicios técnicos y de apoyo a la gestión en la organización de la gestión documental de la subdirección de Sostenibilidad y Negocios Ambientales</v>
          </cell>
          <cell r="H241" t="str">
            <v>2 CONTRATACIÓN DIRECTA</v>
          </cell>
          <cell r="I241" t="str">
            <v>14 PRESTACIÓN DE SERVICIOS</v>
          </cell>
          <cell r="J241" t="str">
            <v>N/A</v>
          </cell>
          <cell r="K241">
            <v>29922</v>
          </cell>
          <cell r="L241">
            <v>29422</v>
          </cell>
          <cell r="M241" t="str">
            <v>28/01/2022</v>
          </cell>
          <cell r="N241">
            <v>0</v>
          </cell>
          <cell r="O241">
            <v>1960000</v>
          </cell>
          <cell r="P241">
            <v>21560000</v>
          </cell>
          <cell r="Q241">
            <v>0</v>
          </cell>
          <cell r="R241" t="str">
            <v>1 PERSONA NATURAL</v>
          </cell>
          <cell r="S241" t="str">
            <v>3 CÉDULA DE CIUDADANÍA</v>
          </cell>
          <cell r="T241">
            <v>1022434621</v>
          </cell>
          <cell r="U241" t="str">
            <v>N-A</v>
          </cell>
          <cell r="V241" t="str">
            <v>11 NO SE DILIGENCIA INFORMACIÓN PARA ESTE FORMULARIO EN ESTE PERÍODO DE REPORTE</v>
          </cell>
          <cell r="W241">
            <v>0</v>
          </cell>
          <cell r="X241" t="str">
            <v>LEIDY DANIELA MENDEZ PINZON</v>
          </cell>
          <cell r="Y241" t="str">
            <v>6 NO CONSTITUYÓ GARANTÍAS</v>
          </cell>
          <cell r="Z241">
            <v>0</v>
          </cell>
          <cell r="AA241" t="str">
            <v>N-A</v>
          </cell>
          <cell r="AB241" t="str">
            <v>N-A</v>
          </cell>
          <cell r="AC241" t="str">
            <v>N-A</v>
          </cell>
          <cell r="AD241" t="str">
            <v>SUBDIRECCIÓN DE SOSTENIBILIDAD Y NEGOCIOS AMBIENTALES</v>
          </cell>
          <cell r="AE241" t="str">
            <v>2 SUPERVISOR</v>
          </cell>
          <cell r="AF241" t="str">
            <v>3 CÉDULA DE CIUDADANÍA</v>
          </cell>
          <cell r="AG241">
            <v>80857647</v>
          </cell>
          <cell r="AH241" t="str">
            <v>LUIS ALBERTO BAUTISTA PEÑA</v>
          </cell>
          <cell r="AI241">
            <v>330</v>
          </cell>
          <cell r="AJ241" t="str">
            <v>3 NO PACTADOS</v>
          </cell>
          <cell r="AK241" t="str">
            <v>n-a</v>
          </cell>
          <cell r="AL241">
            <v>0</v>
          </cell>
          <cell r="AM241" t="str">
            <v>4 NO SE HA ADICIONADO NI EN VALOR y EN TIEMPO</v>
          </cell>
          <cell r="AN241">
            <v>0</v>
          </cell>
          <cell r="AO241">
            <v>0</v>
          </cell>
          <cell r="AP241">
            <v>0</v>
          </cell>
          <cell r="AQ241">
            <v>0</v>
          </cell>
          <cell r="AR241">
            <v>0</v>
          </cell>
          <cell r="AS241">
            <v>44593</v>
          </cell>
          <cell r="AT241">
            <v>44925</v>
          </cell>
          <cell r="AU241" t="str">
            <v>OK</v>
          </cell>
          <cell r="AV241" t="str">
            <v>2. NO</v>
          </cell>
          <cell r="AW241">
            <v>0</v>
          </cell>
          <cell r="AX241">
            <v>0</v>
          </cell>
          <cell r="AY241" t="str">
            <v>2. NO</v>
          </cell>
          <cell r="AZ241">
            <v>0</v>
          </cell>
          <cell r="BA241">
            <v>0</v>
          </cell>
          <cell r="BB241">
            <v>0</v>
          </cell>
          <cell r="BC241">
            <v>0</v>
          </cell>
          <cell r="BD241" t="str">
            <v>2022420501000238E</v>
          </cell>
          <cell r="BE241">
            <v>21560000</v>
          </cell>
          <cell r="BF241">
            <v>0</v>
          </cell>
          <cell r="BG241" t="str">
            <v>https://www.secop.gov.co/CO1BusinessLine/Tendering/BuyerWorkArea/Index?docUniqueIdentifier=CO1.BDOS.2763176</v>
          </cell>
          <cell r="BH241">
            <v>0</v>
          </cell>
          <cell r="BI241">
            <v>0</v>
          </cell>
          <cell r="BJ241" t="str">
            <v xml:space="preserve">https://community.secop.gov.co/Public/Tendering/OpportunityDetail/Index?noticeUID=CO1.NTC.2779665&amp;isFromPublicArea=True&amp;isModal=False
</v>
          </cell>
        </row>
        <row r="242">
          <cell r="A242" t="str">
            <v>NC-CPS-241-2022</v>
          </cell>
          <cell r="B242" t="str">
            <v>2 NACIONAL</v>
          </cell>
          <cell r="C242" t="str">
            <v>CD-NC-263-2022</v>
          </cell>
          <cell r="D242">
            <v>241</v>
          </cell>
          <cell r="E242" t="str">
            <v>ERNESTO PEREZ ZIPA</v>
          </cell>
          <cell r="F242">
            <v>44589</v>
          </cell>
          <cell r="G242" t="str">
            <v>Prestación de servicios profesionales en el Grupo de Comunicaciones para realizar el diseño, administración, actualización, publicación y manejo de la página web de la entidad, así como en la generación de estrategias y contenidos web para el posicionamiento de Parques Nacionales Naturales.</v>
          </cell>
          <cell r="H242" t="str">
            <v>2 CONTRATACIÓN DIRECTA</v>
          </cell>
          <cell r="I242" t="str">
            <v>14 PRESTACIÓN DE SERVICIOS</v>
          </cell>
          <cell r="J242" t="str">
            <v>N/A</v>
          </cell>
          <cell r="K242">
            <v>29422</v>
          </cell>
          <cell r="L242">
            <v>28322</v>
          </cell>
          <cell r="M242" t="str">
            <v>28/01/2022</v>
          </cell>
          <cell r="N242">
            <v>0</v>
          </cell>
          <cell r="O242">
            <v>4680000</v>
          </cell>
          <cell r="P242">
            <v>46800000</v>
          </cell>
          <cell r="Q242">
            <v>0</v>
          </cell>
          <cell r="R242" t="str">
            <v>1 PERSONA NATURAL</v>
          </cell>
          <cell r="S242" t="str">
            <v>3 CÉDULA DE CIUDADANÍA</v>
          </cell>
          <cell r="T242">
            <v>80184123</v>
          </cell>
          <cell r="U242" t="str">
            <v>N-A</v>
          </cell>
          <cell r="V242" t="str">
            <v>11 NO SE DILIGENCIA INFORMACIÓN PARA ESTE FORMULARIO EN ESTE PERÍODO DE REPORTE</v>
          </cell>
          <cell r="W242">
            <v>0</v>
          </cell>
          <cell r="X242" t="str">
            <v>ERNESTO PEREZ ZIPA</v>
          </cell>
          <cell r="Y242" t="str">
            <v>1 PÓLIZA</v>
          </cell>
          <cell r="Z242" t="str">
            <v>12 SEGUROS DEL ESTADO</v>
          </cell>
          <cell r="AA242" t="str">
            <v>2 CUMPLIMIENTO</v>
          </cell>
          <cell r="AB242">
            <v>44593</v>
          </cell>
          <cell r="AC242" t="str">
            <v>36-46-101015452</v>
          </cell>
          <cell r="AD242" t="str">
            <v>GRUPO DE COMUNICACIONES Y EDUCACION AMBIENTAL</v>
          </cell>
          <cell r="AE242" t="str">
            <v>2 SUPERVISOR</v>
          </cell>
          <cell r="AF242" t="str">
            <v>3 CÉDULA DE CIUDADANÍA</v>
          </cell>
          <cell r="AG242">
            <v>79590259</v>
          </cell>
          <cell r="AH242" t="str">
            <v>JUAN CARLOS CUERVO LEON</v>
          </cell>
          <cell r="AI242">
            <v>300</v>
          </cell>
          <cell r="AJ242" t="str">
            <v>3 NO PACTADOS</v>
          </cell>
          <cell r="AK242">
            <v>44602</v>
          </cell>
          <cell r="AL242">
            <v>0</v>
          </cell>
          <cell r="AM242" t="str">
            <v>4 NO SE HA ADICIONADO NI EN VALOR y EN TIEMPO</v>
          </cell>
          <cell r="AN242">
            <v>0</v>
          </cell>
          <cell r="AO242">
            <v>0</v>
          </cell>
          <cell r="AP242">
            <v>0</v>
          </cell>
          <cell r="AQ242">
            <v>0</v>
          </cell>
          <cell r="AR242">
            <v>0</v>
          </cell>
          <cell r="AS242">
            <v>44602</v>
          </cell>
          <cell r="AT242">
            <v>44904</v>
          </cell>
          <cell r="AU242">
            <v>0</v>
          </cell>
          <cell r="AV242" t="str">
            <v>2. NO</v>
          </cell>
          <cell r="AW242">
            <v>0</v>
          </cell>
          <cell r="AX242">
            <v>0</v>
          </cell>
          <cell r="AY242" t="str">
            <v>2. NO</v>
          </cell>
          <cell r="AZ242">
            <v>0</v>
          </cell>
          <cell r="BA242">
            <v>0</v>
          </cell>
          <cell r="BB242">
            <v>0</v>
          </cell>
          <cell r="BC242">
            <v>0</v>
          </cell>
          <cell r="BD242" t="str">
            <v>2022420501000239E</v>
          </cell>
          <cell r="BE242">
            <v>46800000</v>
          </cell>
          <cell r="BF242">
            <v>0</v>
          </cell>
          <cell r="BG242" t="str">
            <v>https://www.secop.gov.co/CO1BusinessLine/Tendering/BuyerWorkArea/Index?docUniqueIdentifier=CO1.BDOS.2766264</v>
          </cell>
          <cell r="BH242">
            <v>0</v>
          </cell>
          <cell r="BI242">
            <v>0</v>
          </cell>
          <cell r="BJ242" t="str">
            <v xml:space="preserve">https://community.secop.gov.co/Public/Tendering/OpportunityDetail/Index?noticeUID=CO1.NTC.2787580&amp;isFromPublicArea=True&amp;isModal=False
</v>
          </cell>
        </row>
        <row r="243">
          <cell r="A243" t="str">
            <v>NC-CPS-242-2022</v>
          </cell>
          <cell r="B243" t="str">
            <v>2 NACIONAL</v>
          </cell>
          <cell r="C243" t="str">
            <v>CD-NC-265-2022</v>
          </cell>
          <cell r="D243">
            <v>242</v>
          </cell>
          <cell r="E243" t="str">
            <v>ANGELA MARIANA MARTINEZ VARGAS</v>
          </cell>
          <cell r="F243">
            <v>44589</v>
          </cell>
          <cell r="G243" t="str">
            <v>Prestar los servicios técnicos y de apoyo a la gestión en el Grupo de Atención al Ciudadano para la gestión en actividades relacionadas con la atención a los requerimientos de atención al ciudadano, de acuerdo a los canales de respuesta de la entidad</v>
          </cell>
          <cell r="H243" t="str">
            <v>2 CONTRATACIÓN DIRECTA</v>
          </cell>
          <cell r="I243" t="str">
            <v>14 PRESTACIÓN DE SERVICIOS</v>
          </cell>
          <cell r="J243" t="str">
            <v>N/A</v>
          </cell>
          <cell r="K243">
            <v>30522</v>
          </cell>
          <cell r="L243">
            <v>28822</v>
          </cell>
          <cell r="M243" t="str">
            <v>28/01/2022</v>
          </cell>
          <cell r="N243">
            <v>0</v>
          </cell>
          <cell r="O243">
            <v>2812000</v>
          </cell>
          <cell r="P243">
            <v>30932000</v>
          </cell>
          <cell r="Q243">
            <v>0</v>
          </cell>
          <cell r="R243" t="str">
            <v>1 PERSONA NATURAL</v>
          </cell>
          <cell r="S243" t="str">
            <v>3 CÉDULA DE CIUDADANÍA</v>
          </cell>
          <cell r="T243">
            <v>1020820421</v>
          </cell>
          <cell r="U243" t="str">
            <v>N-A</v>
          </cell>
          <cell r="V243" t="str">
            <v>11 NO SE DILIGENCIA INFORMACIÓN PARA ESTE FORMULARIO EN ESTE PERÍODO DE REPORTE</v>
          </cell>
          <cell r="W243">
            <v>0</v>
          </cell>
          <cell r="X243" t="str">
            <v>ANGELA MARIANA MARTINEZ VARGAS</v>
          </cell>
          <cell r="Y243" t="str">
            <v>6 NO CONSTITUYÓ GARANTÍAS</v>
          </cell>
          <cell r="Z243">
            <v>0</v>
          </cell>
          <cell r="AA243" t="str">
            <v>N-A</v>
          </cell>
          <cell r="AB243" t="str">
            <v>N-A</v>
          </cell>
          <cell r="AC243" t="str">
            <v>N-A</v>
          </cell>
          <cell r="AD243" t="str">
            <v>Grupo de Atención al Usuario</v>
          </cell>
          <cell r="AE243" t="str">
            <v>2 SUPERVISOR</v>
          </cell>
          <cell r="AF243" t="str">
            <v>3 CÉDULA DE CIUDADANÍA</v>
          </cell>
          <cell r="AG243">
            <v>3033010</v>
          </cell>
          <cell r="AH243" t="str">
            <v>ORLANDO LEÓN VERGARA</v>
          </cell>
          <cell r="AI243">
            <v>330</v>
          </cell>
          <cell r="AJ243" t="str">
            <v>3 NO PACTADOS</v>
          </cell>
          <cell r="AK243" t="str">
            <v>n-a</v>
          </cell>
          <cell r="AL243">
            <v>0</v>
          </cell>
          <cell r="AM243" t="str">
            <v>4 NO SE HA ADICIONADO NI EN VALOR y EN TIEMPO</v>
          </cell>
          <cell r="AN243">
            <v>0</v>
          </cell>
          <cell r="AO243">
            <v>0</v>
          </cell>
          <cell r="AP243">
            <v>0</v>
          </cell>
          <cell r="AQ243">
            <v>0</v>
          </cell>
          <cell r="AR243">
            <v>0</v>
          </cell>
          <cell r="AS243">
            <v>44593</v>
          </cell>
          <cell r="AT243">
            <v>44925</v>
          </cell>
          <cell r="AU243" t="str">
            <v>OK</v>
          </cell>
          <cell r="AV243" t="str">
            <v>2. NO</v>
          </cell>
          <cell r="AW243">
            <v>0</v>
          </cell>
          <cell r="AX243">
            <v>0</v>
          </cell>
          <cell r="AY243" t="str">
            <v>2. NO</v>
          </cell>
          <cell r="AZ243">
            <v>0</v>
          </cell>
          <cell r="BA243">
            <v>0</v>
          </cell>
          <cell r="BB243">
            <v>0</v>
          </cell>
          <cell r="BC243">
            <v>0</v>
          </cell>
          <cell r="BD243" t="str">
            <v>2022420501000240E</v>
          </cell>
          <cell r="BE243">
            <v>30932000</v>
          </cell>
          <cell r="BF243">
            <v>0</v>
          </cell>
          <cell r="BG243" t="str">
            <v>https://www.secop.gov.co/CO1BusinessLine/Tendering/BuyerWorkArea/Index?docUniqueIdentifier=CO1.BDOS.2770140</v>
          </cell>
          <cell r="BH243">
            <v>0</v>
          </cell>
          <cell r="BI243">
            <v>0</v>
          </cell>
          <cell r="BJ243" t="str">
            <v xml:space="preserve">https://community.secop.gov.co/Public/Tendering/OpportunityDetail/Index?noticeUID=CO1.NTC.2774023&amp;isFromPublicArea=True&amp;isModal=False
</v>
          </cell>
        </row>
        <row r="244">
          <cell r="A244" t="str">
            <v>NC-CPS-243-2022</v>
          </cell>
          <cell r="B244" t="str">
            <v>2 NACIONAL</v>
          </cell>
          <cell r="C244" t="str">
            <v>CD-NC-266-2022</v>
          </cell>
          <cell r="D244">
            <v>243</v>
          </cell>
          <cell r="E244" t="str">
            <v>LADY VIVIANA ESTEBAN GARCIA</v>
          </cell>
          <cell r="F244">
            <v>44589</v>
          </cell>
          <cell r="G244" t="str">
            <v>Prestación de servicios profesionales para aplicar criterios biofísicos, con énfasis en el componente marino y costero, vinculando información técnica que respalde decisiones de los procesos de nuevas áreas protegidas y ampliaciones liderados desde la Subdirección de Gestión y Manejo de Áreas Protegidas; así como apoyar la implementación de la Política del SINAP CONPES 4050</v>
          </cell>
          <cell r="H244" t="str">
            <v>2 CONTRATACIÓN DIRECTA</v>
          </cell>
          <cell r="I244" t="str">
            <v>14 PRESTACIÓN DE SERVICIOS</v>
          </cell>
          <cell r="J244" t="str">
            <v>N/A</v>
          </cell>
          <cell r="K244">
            <v>27722</v>
          </cell>
          <cell r="L244">
            <v>29222</v>
          </cell>
          <cell r="M244" t="str">
            <v>28/01/2022</v>
          </cell>
          <cell r="N244">
            <v>0</v>
          </cell>
          <cell r="O244">
            <v>6304000</v>
          </cell>
          <cell r="P244">
            <v>69344000</v>
          </cell>
          <cell r="Q244">
            <v>0</v>
          </cell>
          <cell r="R244" t="str">
            <v>1 PERSONA NATURAL</v>
          </cell>
          <cell r="S244" t="str">
            <v>3 CÉDULA DE CIUDADANÍA</v>
          </cell>
          <cell r="T244">
            <v>1020724746</v>
          </cell>
          <cell r="U244" t="str">
            <v>N-A</v>
          </cell>
          <cell r="V244" t="str">
            <v>11 NO SE DILIGENCIA INFORMACIÓN PARA ESTE FORMULARIO EN ESTE PERÍODO DE REPORTE</v>
          </cell>
          <cell r="W244">
            <v>0</v>
          </cell>
          <cell r="X244" t="str">
            <v>LADY VIVIANA ESTEBAN GARCIA</v>
          </cell>
          <cell r="Y244" t="str">
            <v>1 PÓLIZA</v>
          </cell>
          <cell r="Z244" t="str">
            <v>12 SEGUROS DEL ESTADO</v>
          </cell>
          <cell r="AA244" t="str">
            <v>2 CUMPLIMIENTO</v>
          </cell>
          <cell r="AB244">
            <v>44592</v>
          </cell>
          <cell r="AC244">
            <v>1744101195975</v>
          </cell>
          <cell r="AD244" t="str">
            <v>GRUPO DE GESTIÓN E INTEGRACIÓN DEL SINAP</v>
          </cell>
          <cell r="AE244" t="str">
            <v>2 SUPERVISOR</v>
          </cell>
          <cell r="AF244" t="str">
            <v>3 CÉDULA DE CIUDADANÍA</v>
          </cell>
          <cell r="AG244">
            <v>5947992</v>
          </cell>
          <cell r="AH244" t="str">
            <v>LUIS ALBERTO CRUZ COLORADO</v>
          </cell>
          <cell r="AI244">
            <v>330</v>
          </cell>
          <cell r="AJ244" t="str">
            <v>3 NO PACTADOS</v>
          </cell>
          <cell r="AK244">
            <v>44593</v>
          </cell>
          <cell r="AL244">
            <v>0</v>
          </cell>
          <cell r="AM244" t="str">
            <v>4 NO SE HA ADICIONADO NI EN VALOR y EN TIEMPO</v>
          </cell>
          <cell r="AN244">
            <v>0</v>
          </cell>
          <cell r="AO244">
            <v>0</v>
          </cell>
          <cell r="AP244">
            <v>0</v>
          </cell>
          <cell r="AQ244">
            <v>0</v>
          </cell>
          <cell r="AR244">
            <v>0</v>
          </cell>
          <cell r="AS244">
            <v>44593</v>
          </cell>
          <cell r="AT244">
            <v>44925</v>
          </cell>
          <cell r="AU244">
            <v>0</v>
          </cell>
          <cell r="AV244" t="str">
            <v>2. NO</v>
          </cell>
          <cell r="AW244">
            <v>0</v>
          </cell>
          <cell r="AX244">
            <v>0</v>
          </cell>
          <cell r="AY244" t="str">
            <v>2. NO</v>
          </cell>
          <cell r="AZ244">
            <v>0</v>
          </cell>
          <cell r="BA244">
            <v>0</v>
          </cell>
          <cell r="BB244">
            <v>0</v>
          </cell>
          <cell r="BC244">
            <v>0</v>
          </cell>
          <cell r="BD244" t="str">
            <v>2022420501000241E</v>
          </cell>
          <cell r="BE244">
            <v>69344000</v>
          </cell>
          <cell r="BF244">
            <v>0</v>
          </cell>
          <cell r="BG244" t="str">
            <v>https://www.secop.gov.co/CO1BusinessLine/Tendering/BuyerWorkArea/Index?docUniqueIdentifier=CO1.BDOS.2784411</v>
          </cell>
          <cell r="BH244">
            <v>0</v>
          </cell>
          <cell r="BI244">
            <v>0</v>
          </cell>
          <cell r="BJ244">
            <v>0</v>
          </cell>
        </row>
        <row r="245">
          <cell r="A245" t="str">
            <v>NC-CPS-244-2022</v>
          </cell>
          <cell r="B245" t="str">
            <v>2 NACIONAL</v>
          </cell>
          <cell r="C245" t="str">
            <v>CD-NC-253-2022</v>
          </cell>
          <cell r="D245">
            <v>244</v>
          </cell>
          <cell r="E245" t="str">
            <v>JULIETH MARCELA GARCIA VARGAS</v>
          </cell>
          <cell r="F245">
            <v>44589</v>
          </cell>
          <cell r="G245" t="str">
            <v>Prestación de servicios profesionales al Grupo de Tecnologías de la Información y la Comunicación de Parques Nacionales Naturales de Colombia, para el apoyo al fortalecimiento del sistema de información geográfico de la entidad</v>
          </cell>
          <cell r="H245" t="str">
            <v>2 CONTRATACIÓN DIRECTA</v>
          </cell>
          <cell r="I245" t="str">
            <v>14 PRESTACIÓN DE SERVICIOS</v>
          </cell>
          <cell r="J245" t="str">
            <v>N/A</v>
          </cell>
          <cell r="K245">
            <v>29522</v>
          </cell>
          <cell r="L245">
            <v>28722</v>
          </cell>
          <cell r="M245" t="str">
            <v>28/01/2022</v>
          </cell>
          <cell r="N245">
            <v>0</v>
          </cell>
          <cell r="O245">
            <v>6304000</v>
          </cell>
          <cell r="P245">
            <v>69344000</v>
          </cell>
          <cell r="Q245">
            <v>0</v>
          </cell>
          <cell r="R245" t="str">
            <v>1 PERSONA NATURAL</v>
          </cell>
          <cell r="S245" t="str">
            <v>3 CÉDULA DE CIUDADANÍA</v>
          </cell>
          <cell r="T245">
            <v>1030564407</v>
          </cell>
          <cell r="U245" t="str">
            <v>N-A</v>
          </cell>
          <cell r="V245" t="str">
            <v>11 NO SE DILIGENCIA INFORMACIÓN PARA ESTE FORMULARIO EN ESTE PERÍODO DE REPORTE</v>
          </cell>
          <cell r="W245">
            <v>0</v>
          </cell>
          <cell r="X245" t="str">
            <v>JULIETH MARCELA GARCIA VARGAS</v>
          </cell>
          <cell r="Y245" t="str">
            <v>1 PÓLIZA</v>
          </cell>
          <cell r="Z245" t="str">
            <v>8 MUNDIAL SEGUROS</v>
          </cell>
          <cell r="AA245" t="str">
            <v>2 CUMPLIMIENTO</v>
          </cell>
          <cell r="AB245">
            <v>44592</v>
          </cell>
          <cell r="AC245" t="str">
            <v>NB-100196492</v>
          </cell>
          <cell r="AD245" t="str">
            <v>Grupo de Tecnologías de la Información y Comunicaciones</v>
          </cell>
          <cell r="AE245" t="str">
            <v>2 SUPERVISOR</v>
          </cell>
          <cell r="AF245" t="str">
            <v>3 CÉDULA DE CIUDADANÍA</v>
          </cell>
          <cell r="AG245">
            <v>79245176</v>
          </cell>
          <cell r="AH245" t="str">
            <v>CARLOS ARTURAO SAENZ BARON</v>
          </cell>
          <cell r="AI245">
            <v>330</v>
          </cell>
          <cell r="AJ245" t="str">
            <v>3 NO PACTADOS</v>
          </cell>
          <cell r="AK245" t="str">
            <v>rechazada</v>
          </cell>
          <cell r="AL245">
            <v>0</v>
          </cell>
          <cell r="AM245" t="str">
            <v>4 NO SE HA ADICIONADO NI EN VALOR y EN TIEMPO</v>
          </cell>
          <cell r="AN245">
            <v>0</v>
          </cell>
          <cell r="AO245">
            <v>0</v>
          </cell>
          <cell r="AP245">
            <v>0</v>
          </cell>
          <cell r="AQ245">
            <v>0</v>
          </cell>
          <cell r="AR245">
            <v>0</v>
          </cell>
          <cell r="AS245">
            <v>44602</v>
          </cell>
          <cell r="AT245">
            <v>44925</v>
          </cell>
          <cell r="AU245">
            <v>0</v>
          </cell>
          <cell r="AV245" t="str">
            <v>2. NO</v>
          </cell>
          <cell r="AW245">
            <v>0</v>
          </cell>
          <cell r="AX245">
            <v>0</v>
          </cell>
          <cell r="AY245" t="str">
            <v>2. NO</v>
          </cell>
          <cell r="AZ245">
            <v>0</v>
          </cell>
          <cell r="BA245">
            <v>0</v>
          </cell>
          <cell r="BB245">
            <v>0</v>
          </cell>
          <cell r="BC245">
            <v>0</v>
          </cell>
          <cell r="BD245" t="str">
            <v>2022420501000242E</v>
          </cell>
          <cell r="BE245">
            <v>69344000</v>
          </cell>
          <cell r="BF245">
            <v>0</v>
          </cell>
          <cell r="BG245" t="str">
            <v>https://www.secop.gov.co/CO1BusinessLine/Tendering/BuyerWorkArea/Index?docUniqueIdentifier=CO1.BDOS.2756133</v>
          </cell>
          <cell r="BH245">
            <v>0</v>
          </cell>
          <cell r="BI245">
            <v>0</v>
          </cell>
          <cell r="BJ245" t="str">
            <v xml:space="preserve">https://community.secop.gov.co/Public/Tendering/OpportunityDetail/Index?noticeUID=CO1.NTC.2762350&amp;isFromPublicArea=True&amp;isModal=False
</v>
          </cell>
        </row>
        <row r="246">
          <cell r="A246" t="str">
            <v>NC-CPS-245-2022</v>
          </cell>
          <cell r="B246" t="str">
            <v>2 NACIONAL</v>
          </cell>
          <cell r="C246" t="str">
            <v>CD-NC-166-2022</v>
          </cell>
          <cell r="D246">
            <v>245</v>
          </cell>
          <cell r="E246" t="str">
            <v>ELKIN RODRIGO CANTOR MARTINEZ</v>
          </cell>
          <cell r="F246">
            <v>44589</v>
          </cell>
          <cell r="G246" t="str">
            <v>Prestación de servicios profesionales de arquitectura en la Subdirección Administrativa y Financiera - Grupo de Infraestructura para apoyar la ejecución de actividades, programas, y proyectos que se ejecuten en Parques Nacionales de Colombia.</v>
          </cell>
          <cell r="H246" t="str">
            <v>2 CONTRATACIÓN DIRECTA</v>
          </cell>
          <cell r="I246" t="str">
            <v>14 PRESTACIÓN DE SERVICIOS</v>
          </cell>
          <cell r="J246" t="str">
            <v>N/A</v>
          </cell>
          <cell r="K246">
            <v>17022</v>
          </cell>
          <cell r="L246">
            <v>29022</v>
          </cell>
          <cell r="M246" t="str">
            <v>28/01/2022</v>
          </cell>
          <cell r="N246">
            <v>0</v>
          </cell>
          <cell r="O246">
            <v>6304000</v>
          </cell>
          <cell r="P246">
            <v>70814933</v>
          </cell>
          <cell r="Q246">
            <v>0.33333334329999997</v>
          </cell>
          <cell r="R246" t="str">
            <v>1 PERSONA NATURAL</v>
          </cell>
          <cell r="S246" t="str">
            <v>3 CÉDULA DE CIUDADANÍA</v>
          </cell>
          <cell r="T246">
            <v>19338612</v>
          </cell>
          <cell r="U246" t="str">
            <v>N-A</v>
          </cell>
          <cell r="V246" t="str">
            <v>11 NO SE DILIGENCIA INFORMACIÓN PARA ESTE FORMULARIO EN ESTE PERÍODO DE REPORTE</v>
          </cell>
          <cell r="W246">
            <v>0</v>
          </cell>
          <cell r="X246" t="str">
            <v>ELKIN RODRIGO CANTOR MARTINEZ</v>
          </cell>
          <cell r="Y246" t="str">
            <v>1 PÓLIZA</v>
          </cell>
          <cell r="Z246" t="str">
            <v>12 SEGUROS DEL ESTADO</v>
          </cell>
          <cell r="AA246" t="str">
            <v>2 CUMPLIMIENTO</v>
          </cell>
          <cell r="AB246">
            <v>44593</v>
          </cell>
          <cell r="AC246" t="str">
            <v>14-44-101148204</v>
          </cell>
          <cell r="AD246" t="str">
            <v>GRUPO DE INFRAESTRUCTURA</v>
          </cell>
          <cell r="AE246" t="str">
            <v>2 SUPERVISOR</v>
          </cell>
          <cell r="AF246" t="str">
            <v>3 CÉDULA DE CIUDADANÍA</v>
          </cell>
          <cell r="AG246">
            <v>91209676</v>
          </cell>
          <cell r="AH246" t="str">
            <v>CARLOS ALBERTO PINZÓN BARCO</v>
          </cell>
          <cell r="AI246">
            <v>337</v>
          </cell>
          <cell r="AJ246" t="str">
            <v>3 NO PACTADOS</v>
          </cell>
          <cell r="AK246">
            <v>44593</v>
          </cell>
          <cell r="AL246">
            <v>0</v>
          </cell>
          <cell r="AM246" t="str">
            <v>4 NO SE HA ADICIONADO NI EN VALOR y EN TIEMPO</v>
          </cell>
          <cell r="AN246">
            <v>0</v>
          </cell>
          <cell r="AO246">
            <v>0</v>
          </cell>
          <cell r="AP246">
            <v>0</v>
          </cell>
          <cell r="AQ246">
            <v>0</v>
          </cell>
          <cell r="AR246">
            <v>0</v>
          </cell>
          <cell r="AS246">
            <v>44593</v>
          </cell>
          <cell r="AT246">
            <v>44925</v>
          </cell>
          <cell r="AU246">
            <v>0</v>
          </cell>
          <cell r="AV246" t="str">
            <v>2. NO</v>
          </cell>
          <cell r="AW246">
            <v>0</v>
          </cell>
          <cell r="AX246">
            <v>0</v>
          </cell>
          <cell r="AY246" t="str">
            <v>2. NO</v>
          </cell>
          <cell r="AZ246">
            <v>0</v>
          </cell>
          <cell r="BA246">
            <v>0</v>
          </cell>
          <cell r="BB246">
            <v>0</v>
          </cell>
          <cell r="BC246">
            <v>0</v>
          </cell>
          <cell r="BD246" t="str">
            <v>2022420501000243E</v>
          </cell>
          <cell r="BE246">
            <v>70814933</v>
          </cell>
          <cell r="BF246">
            <v>0</v>
          </cell>
          <cell r="BG246" t="str">
            <v>https://www.secop.gov.co/CO1BusinessLine/Tendering/BuyerWorkArea/Index?docUniqueIdentifier=CO1.BDOS.2642860</v>
          </cell>
          <cell r="BH246">
            <v>0</v>
          </cell>
          <cell r="BI246">
            <v>0</v>
          </cell>
          <cell r="BJ246" t="str">
            <v xml:space="preserve">https://community.secop.gov.co/Public/Tendering/OpportunityDetail/Index?noticeUID=CO1.NTC.2655763&amp;isFromPublicArea=True&amp;isModal=False
</v>
          </cell>
        </row>
        <row r="247">
          <cell r="A247" t="str">
            <v>NC-CA-001-2022</v>
          </cell>
          <cell r="B247" t="str">
            <v>2 NACIONAL</v>
          </cell>
          <cell r="C247" t="str">
            <v>SEL-ABREV-SI-002-2022</v>
          </cell>
          <cell r="D247">
            <v>1</v>
          </cell>
          <cell r="E247" t="str">
            <v>SUMIMAS</v>
          </cell>
          <cell r="F247">
            <v>44650</v>
          </cell>
          <cell r="G247" t="str">
            <v>Contratar el arrendamiento de computadores de escritorio para Parques Nacionales Naturales de Colombia.</v>
          </cell>
          <cell r="H247" t="str">
            <v>4 SELECCIÓN ABREVIADA</v>
          </cell>
          <cell r="I247" t="str">
            <v>1 ARRENDAMIENTO y/o ADQUISICIÓN DE INMUEBLES</v>
          </cell>
          <cell r="J247" t="str">
            <v>N/A</v>
          </cell>
          <cell r="K247">
            <v>31522</v>
          </cell>
          <cell r="L247">
            <v>51622</v>
          </cell>
          <cell r="M247">
            <v>44592</v>
          </cell>
          <cell r="N247">
            <v>0</v>
          </cell>
          <cell r="O247">
            <v>0</v>
          </cell>
          <cell r="P247">
            <v>69545563.379999995</v>
          </cell>
          <cell r="Q247">
            <v>-69545563.379999995</v>
          </cell>
          <cell r="R247" t="str">
            <v>2 PERSONA JURIDICA</v>
          </cell>
          <cell r="S247" t="str">
            <v>1 NIT</v>
          </cell>
          <cell r="T247" t="str">
            <v>N-A</v>
          </cell>
          <cell r="U247">
            <v>830001338</v>
          </cell>
          <cell r="V247">
            <v>0</v>
          </cell>
          <cell r="W247">
            <v>0</v>
          </cell>
          <cell r="X247" t="str">
            <v>SUMIMAS</v>
          </cell>
          <cell r="Y247" t="str">
            <v>1 PÓLIZA</v>
          </cell>
          <cell r="Z247" t="str">
            <v>8 MUNDIAL SEGUROS</v>
          </cell>
          <cell r="AA247" t="str">
            <v>46 CUMPLIM+ ESTABIL_CALIDAD D OBRA+ PAGO D SALARIOS_PRESTAC SOC LEGALES</v>
          </cell>
          <cell r="AB247">
            <v>44650</v>
          </cell>
          <cell r="AC247" t="str">
            <v>I-100011337</v>
          </cell>
          <cell r="AD247" t="str">
            <v>Grupo de Tecnologías de la Información y Comunicaciones</v>
          </cell>
          <cell r="AE247" t="str">
            <v>2 SUPERVISOR</v>
          </cell>
          <cell r="AF247" t="str">
            <v>3 CÉDULA DE CIUDADANÍA</v>
          </cell>
          <cell r="AG247">
            <v>79245176</v>
          </cell>
          <cell r="AH247" t="str">
            <v>CARLOS ARTURAO SAENZ BARON</v>
          </cell>
          <cell r="AI247">
            <v>75</v>
          </cell>
          <cell r="AJ247">
            <v>0</v>
          </cell>
          <cell r="AK247">
            <v>44652</v>
          </cell>
          <cell r="AL247">
            <v>0</v>
          </cell>
          <cell r="AM247" t="str">
            <v>4 NO SE HA ADICIONADO NI EN VALOR y EN TIEMPO</v>
          </cell>
          <cell r="AN247">
            <v>0</v>
          </cell>
          <cell r="AO247">
            <v>0</v>
          </cell>
          <cell r="AP247">
            <v>0</v>
          </cell>
          <cell r="AQ247">
            <v>0</v>
          </cell>
          <cell r="AR247">
            <v>0</v>
          </cell>
          <cell r="AS247">
            <v>44652</v>
          </cell>
          <cell r="AT247">
            <v>44727</v>
          </cell>
          <cell r="AU247">
            <v>0</v>
          </cell>
          <cell r="AV247" t="str">
            <v>2. NO</v>
          </cell>
          <cell r="AW247">
            <v>0</v>
          </cell>
          <cell r="AX247">
            <v>0</v>
          </cell>
          <cell r="AY247" t="str">
            <v>2. NO</v>
          </cell>
          <cell r="AZ247">
            <v>0</v>
          </cell>
          <cell r="BA247">
            <v>0</v>
          </cell>
          <cell r="BB247">
            <v>0</v>
          </cell>
          <cell r="BC247">
            <v>0</v>
          </cell>
          <cell r="BD247" t="str">
            <v>2022420500100001E</v>
          </cell>
          <cell r="BE247">
            <v>69545563.379999995</v>
          </cell>
          <cell r="BF247">
            <v>0</v>
          </cell>
          <cell r="BG247" t="str">
            <v>https://www.secop.gov.co/CO1BusinessLine/Tendering/BuyerWorkArea/Index?docUniqueIdentifier=CO1.BDOS.2831425</v>
          </cell>
          <cell r="BH247">
            <v>0</v>
          </cell>
          <cell r="BI247">
            <v>0</v>
          </cell>
          <cell r="BJ247" t="str">
            <v xml:space="preserve">https://community.secop.gov.co/Public/Tendering/OpportunityDetail/Index?noticeUID=CO1.NTC.2854154&amp;isFromPublicArea=True&amp;isModal=False
</v>
          </cell>
        </row>
        <row r="248">
          <cell r="A248" t="str">
            <v>NC-CS-001-2022</v>
          </cell>
          <cell r="B248" t="str">
            <v>2 NACIONAL</v>
          </cell>
          <cell r="C248" t="str">
            <v>CD-NC-125-2022</v>
          </cell>
          <cell r="D248">
            <v>1</v>
          </cell>
          <cell r="E248" t="str">
            <v>SOPORTE LÓGICO</v>
          </cell>
          <cell r="F248">
            <v>44586</v>
          </cell>
          <cell r="G248" t="str">
            <v>Contratar el mantenimiento del Sistema de Información HUMANO WEB de Parques Nacionales, incluyendo soporte telefónico y plataforma, así como mesa de ayuda, cumpliendo los requisitos mínimos exigidos.</v>
          </cell>
          <cell r="H248" t="str">
            <v>2 CONTRATACIÓN DIRECTA</v>
          </cell>
          <cell r="I248" t="str">
            <v>20 OTROS</v>
          </cell>
          <cell r="J248" t="str">
            <v>SERVICIOS</v>
          </cell>
          <cell r="K248">
            <v>15822</v>
          </cell>
          <cell r="L248">
            <v>22622</v>
          </cell>
          <cell r="M248" t="str">
            <v>26/01/2022</v>
          </cell>
          <cell r="N248">
            <v>0</v>
          </cell>
          <cell r="O248">
            <v>0</v>
          </cell>
          <cell r="P248">
            <v>50967576</v>
          </cell>
          <cell r="Q248">
            <v>-50967576</v>
          </cell>
          <cell r="R248" t="str">
            <v>2 PERSONA JURIDICA</v>
          </cell>
          <cell r="S248" t="str">
            <v>1 NIT</v>
          </cell>
          <cell r="T248" t="str">
            <v>N-A</v>
          </cell>
          <cell r="U248">
            <v>800187672</v>
          </cell>
          <cell r="V248" t="str">
            <v>5 DV 4</v>
          </cell>
          <cell r="W248">
            <v>0</v>
          </cell>
          <cell r="X248" t="str">
            <v>SOPORTE LÓGICO</v>
          </cell>
          <cell r="Y248" t="str">
            <v>1 PÓLIZA</v>
          </cell>
          <cell r="Z248" t="str">
            <v>12 SEGUROS DEL ESTADO</v>
          </cell>
          <cell r="AA248" t="str">
            <v>44 CUMPLIM+ CALIDAD_CORRECTO FUNCIONAM D LOS BIENES SUMIN</v>
          </cell>
          <cell r="AB248">
            <v>44587</v>
          </cell>
          <cell r="AC248" t="str">
            <v>15-44-101257815</v>
          </cell>
          <cell r="AD248" t="str">
            <v>Grupo de Tecnologías de la Información y Comunicaciones</v>
          </cell>
          <cell r="AE248" t="str">
            <v>2 SUPERVISOR</v>
          </cell>
          <cell r="AF248" t="str">
            <v>3 CÉDULA DE CIUDADANÍA</v>
          </cell>
          <cell r="AG248">
            <v>79245176</v>
          </cell>
          <cell r="AH248" t="str">
            <v>CARLOS ARTURAO SAENZ BARON</v>
          </cell>
          <cell r="AI248">
            <v>344</v>
          </cell>
          <cell r="AJ248" t="str">
            <v>3 NO PACTADOS</v>
          </cell>
          <cell r="AK248">
            <v>44593</v>
          </cell>
          <cell r="AL248">
            <v>0</v>
          </cell>
          <cell r="AM248" t="str">
            <v>4 NO SE HA ADICIONADO NI EN VALOR y EN TIEMPO</v>
          </cell>
          <cell r="AN248">
            <v>0</v>
          </cell>
          <cell r="AO248">
            <v>0</v>
          </cell>
          <cell r="AP248">
            <v>0</v>
          </cell>
          <cell r="AQ248">
            <v>0</v>
          </cell>
          <cell r="AR248">
            <v>0</v>
          </cell>
          <cell r="AS248">
            <v>44593</v>
          </cell>
          <cell r="AT248">
            <v>44926</v>
          </cell>
          <cell r="AU248">
            <v>0</v>
          </cell>
          <cell r="AV248" t="str">
            <v>2. NO</v>
          </cell>
          <cell r="AW248">
            <v>0</v>
          </cell>
          <cell r="AX248">
            <v>0</v>
          </cell>
          <cell r="AY248" t="str">
            <v>2. NO</v>
          </cell>
          <cell r="AZ248">
            <v>0</v>
          </cell>
          <cell r="BA248">
            <v>0</v>
          </cell>
          <cell r="BB248">
            <v>0</v>
          </cell>
          <cell r="BC248">
            <v>0</v>
          </cell>
          <cell r="BD248" t="str">
            <v>2022420502400001E</v>
          </cell>
          <cell r="BE248">
            <v>50967576</v>
          </cell>
          <cell r="BF248">
            <v>0</v>
          </cell>
          <cell r="BG248" t="str">
            <v>https://www.secop.gov.co/CO1BusinessLine/Tendering/BuyerWorkArea/Index?docUniqueIdentifier=CO1.BDOS.2623587</v>
          </cell>
          <cell r="BH248">
            <v>0</v>
          </cell>
          <cell r="BI248">
            <v>0</v>
          </cell>
          <cell r="BJ248" t="str">
            <v xml:space="preserve">https://community.secop.gov.co/Public/Tendering/OpportunityDetail/Index?noticeUID=CO1.NTC.2631180&amp;isFromPublicArea=True&amp;isModal=False
</v>
          </cell>
        </row>
        <row r="249">
          <cell r="A249" t="str">
            <v>NC-CS-002-2022</v>
          </cell>
          <cell r="B249" t="str">
            <v>2 NACIONAL</v>
          </cell>
          <cell r="C249" t="str">
            <v>CD-NC-205-2022</v>
          </cell>
          <cell r="D249">
            <v>2</v>
          </cell>
          <cell r="E249" t="str">
            <v>MEGASOFT</v>
          </cell>
          <cell r="F249">
            <v>44589</v>
          </cell>
          <cell r="G249" t="str">
            <v>Servicio de Soporte Técnico y Mantenimiento del Sistema NEON, Almacén y Activos Fijos de Parques Nacionales Naturales de Colombia</v>
          </cell>
          <cell r="H249" t="str">
            <v>2 CONTRATACIÓN DIRECTA</v>
          </cell>
          <cell r="I249" t="str">
            <v>20 OTROS</v>
          </cell>
          <cell r="J249" t="str">
            <v>SERVICIOS</v>
          </cell>
          <cell r="K249">
            <v>26022</v>
          </cell>
          <cell r="L249">
            <v>30422</v>
          </cell>
          <cell r="M249" t="str">
            <v>29/01/2022</v>
          </cell>
          <cell r="N249">
            <v>0</v>
          </cell>
          <cell r="O249">
            <v>0</v>
          </cell>
          <cell r="P249">
            <v>43361219</v>
          </cell>
          <cell r="Q249">
            <v>-43361219</v>
          </cell>
          <cell r="R249" t="str">
            <v>2 PERSONA JURIDICA</v>
          </cell>
          <cell r="S249" t="str">
            <v>1 NIT</v>
          </cell>
          <cell r="T249" t="str">
            <v>N-A</v>
          </cell>
          <cell r="U249">
            <v>800252836</v>
          </cell>
          <cell r="V249" t="str">
            <v>4 DV 3</v>
          </cell>
          <cell r="W249">
            <v>0</v>
          </cell>
          <cell r="X249" t="str">
            <v>MEGASOFT</v>
          </cell>
          <cell r="Y249" t="str">
            <v>1 PÓLIZA</v>
          </cell>
          <cell r="Z249" t="str">
            <v>12 SEGUROS DEL ESTADO</v>
          </cell>
          <cell r="AA249" t="str">
            <v>46 CUMPLIM+ ESTABIL_CALIDAD D OBRA+ PAGO D SALARIOS_PRESTAC SOC LEGALES</v>
          </cell>
          <cell r="AB249">
            <v>44589</v>
          </cell>
          <cell r="AC249" t="str">
            <v>21-44-101375167</v>
          </cell>
          <cell r="AD249" t="str">
            <v>GRUPO DE PROCESOS CORPORATIVOS</v>
          </cell>
          <cell r="AE249" t="str">
            <v>2 SUPERVISOR</v>
          </cell>
          <cell r="AF249" t="str">
            <v>3 CÉDULA DE CIUDADANÍA</v>
          </cell>
          <cell r="AG249">
            <v>3033010</v>
          </cell>
          <cell r="AH249" t="str">
            <v>ORLANDO LEÓN VERGARA</v>
          </cell>
          <cell r="AI249">
            <v>330</v>
          </cell>
          <cell r="AJ249" t="str">
            <v>3 NO PACTADOS</v>
          </cell>
          <cell r="AK249">
            <v>44593</v>
          </cell>
          <cell r="AL249">
            <v>0</v>
          </cell>
          <cell r="AM249" t="str">
            <v>4 NO SE HA ADICIONADO NI EN VALOR y EN TIEMPO</v>
          </cell>
          <cell r="AN249">
            <v>0</v>
          </cell>
          <cell r="AO249">
            <v>0</v>
          </cell>
          <cell r="AP249">
            <v>0</v>
          </cell>
          <cell r="AQ249">
            <v>0</v>
          </cell>
          <cell r="AR249">
            <v>0</v>
          </cell>
          <cell r="AS249">
            <v>44593</v>
          </cell>
          <cell r="AT249">
            <v>44926</v>
          </cell>
          <cell r="AU249">
            <v>0</v>
          </cell>
          <cell r="AV249" t="str">
            <v>2. NO</v>
          </cell>
          <cell r="AW249">
            <v>0</v>
          </cell>
          <cell r="AX249">
            <v>0</v>
          </cell>
          <cell r="AY249" t="str">
            <v>2. NO</v>
          </cell>
          <cell r="AZ249">
            <v>0</v>
          </cell>
          <cell r="BA249">
            <v>0</v>
          </cell>
          <cell r="BB249">
            <v>0</v>
          </cell>
          <cell r="BC249">
            <v>0</v>
          </cell>
          <cell r="BD249" t="str">
            <v>2022420502400002E</v>
          </cell>
          <cell r="BE249">
            <v>43361219</v>
          </cell>
          <cell r="BF249">
            <v>0</v>
          </cell>
          <cell r="BG249" t="str">
            <v>https://www.secop.gov.co/CO1BusinessLine/Tendering/BuyerWorkArea/Index?docUniqueIdentifier=CO1.BDOS.2690148</v>
          </cell>
          <cell r="BH249">
            <v>0</v>
          </cell>
          <cell r="BI249">
            <v>0</v>
          </cell>
          <cell r="BJ249" t="str">
            <v xml:space="preserve">https://community.secop.gov.co/Public/Tendering/OpportunityDetail/Index?noticeUID=CO1.NTC.2710180&amp;isFromPublicArea=True&amp;isModal=False
</v>
          </cell>
        </row>
        <row r="250">
          <cell r="A250" t="str">
            <v>NC-CS-003-2022</v>
          </cell>
          <cell r="B250" t="str">
            <v>2 NACIONAL</v>
          </cell>
          <cell r="C250" t="str">
            <v>IPMC-NC-002-2022</v>
          </cell>
          <cell r="D250">
            <v>3</v>
          </cell>
          <cell r="E250" t="str">
            <v>MAZARS COLOMBIA SAS</v>
          </cell>
          <cell r="F250">
            <v>44644</v>
          </cell>
          <cell r="G250" t="str">
            <v>Prestar los Servicios de Auditoría a los fondos de disposición y a las cuentas especiales del Programa Áreas Protegidas y Diversidad Biológica FASE 1 Y 2 administrados por Patrimonio Natural Fondo para la Biodiversidad y Áreas Protegidas, en cumplimiento de los compromisos adquiridos en el marco de la cooperación financiera entre los gobiernos de Alemania y Colombia, a través del KfW y Parques Nacionales Naturales de Colombia</v>
          </cell>
          <cell r="H250" t="str">
            <v>2 CONTRATACIÓN DIRECTA</v>
          </cell>
          <cell r="I250" t="str">
            <v>20 OTROS</v>
          </cell>
          <cell r="J250" t="str">
            <v>SERVICIOS</v>
          </cell>
          <cell r="K250">
            <v>32222</v>
          </cell>
          <cell r="L250">
            <v>50222</v>
          </cell>
          <cell r="M250">
            <v>44645</v>
          </cell>
          <cell r="N250">
            <v>0</v>
          </cell>
          <cell r="O250">
            <v>0</v>
          </cell>
          <cell r="P250">
            <v>23526800</v>
          </cell>
          <cell r="Q250">
            <v>-23526800</v>
          </cell>
          <cell r="R250" t="str">
            <v>2 PERSONA JURIDICA</v>
          </cell>
          <cell r="S250" t="str">
            <v>1 NIT</v>
          </cell>
          <cell r="T250" t="str">
            <v>N-A</v>
          </cell>
          <cell r="U250">
            <v>830055030</v>
          </cell>
          <cell r="V250">
            <v>0</v>
          </cell>
          <cell r="W250">
            <v>0</v>
          </cell>
          <cell r="X250" t="str">
            <v>MAZARS COLOMBIA SAS</v>
          </cell>
          <cell r="Y250" t="str">
            <v>1 PÓLIZA</v>
          </cell>
          <cell r="Z250" t="str">
            <v>8 MUNDIAL SEGUROS</v>
          </cell>
          <cell r="AA250" t="str">
            <v>46 CUMPLIM+ ESTABIL_CALIDAD D OBRA+ PAGO D SALARIOS_PRESTAC SOC LEGALES</v>
          </cell>
          <cell r="AB250">
            <v>44643</v>
          </cell>
          <cell r="AC250" t="str">
            <v>NB-100202185</v>
          </cell>
          <cell r="AD250" t="str">
            <v>OFICINA ASESORA PLANEACIÓN</v>
          </cell>
          <cell r="AE250" t="str">
            <v>2 SUPERVISOR</v>
          </cell>
          <cell r="AF250" t="str">
            <v>3 CÉDULA DE CIUDADANÍA</v>
          </cell>
          <cell r="AG250">
            <v>0</v>
          </cell>
          <cell r="AH250" t="str">
            <v>ANDREA DEL PILAR MORENO HERNANDEZ</v>
          </cell>
          <cell r="AI250">
            <v>0</v>
          </cell>
          <cell r="AJ250">
            <v>0</v>
          </cell>
          <cell r="AK250">
            <v>44645</v>
          </cell>
          <cell r="AL250">
            <v>0</v>
          </cell>
          <cell r="AM250" t="str">
            <v>4 NO SE HA ADICIONADO NI EN VALOR y EN TIEMPO</v>
          </cell>
          <cell r="AN250">
            <v>0</v>
          </cell>
          <cell r="AO250">
            <v>0</v>
          </cell>
          <cell r="AP250">
            <v>0</v>
          </cell>
          <cell r="AQ250">
            <v>0</v>
          </cell>
          <cell r="AR250">
            <v>0</v>
          </cell>
          <cell r="AS250">
            <v>0</v>
          </cell>
          <cell r="AT250">
            <v>0</v>
          </cell>
          <cell r="AU250">
            <v>0</v>
          </cell>
          <cell r="AV250" t="str">
            <v>2. NO</v>
          </cell>
          <cell r="AW250">
            <v>0</v>
          </cell>
          <cell r="AX250">
            <v>0</v>
          </cell>
          <cell r="AY250" t="str">
            <v>2. NO</v>
          </cell>
          <cell r="AZ250">
            <v>0</v>
          </cell>
          <cell r="BA250">
            <v>0</v>
          </cell>
          <cell r="BB250">
            <v>0</v>
          </cell>
          <cell r="BC250">
            <v>0</v>
          </cell>
          <cell r="BD250" t="str">
            <v>2022420502400003E</v>
          </cell>
          <cell r="BE250">
            <v>23526800</v>
          </cell>
          <cell r="BF250">
            <v>0</v>
          </cell>
          <cell r="BG250" t="str">
            <v>https://www.secop.gov.co/CO1BusinessLine/Tendering/BuyerWorkArea/Index?docUniqueIdentifier=CO1.BDOS.2846926</v>
          </cell>
          <cell r="BH250">
            <v>0</v>
          </cell>
          <cell r="BI250">
            <v>0</v>
          </cell>
          <cell r="BJ250" t="str">
            <v xml:space="preserve">https://community.secop.gov.co/Public/Tendering/OpportunityDetail/Index?noticeUID=CO1.NTC.2853803&amp;isFromPublicArea=True&amp;isModal=False
</v>
          </cell>
        </row>
        <row r="251">
          <cell r="A251" t="str">
            <v>NC-CS-004-2022</v>
          </cell>
          <cell r="B251" t="str">
            <v>2 NACIONAL</v>
          </cell>
          <cell r="C251" t="str">
            <v>IPMC-NC-003-2022</v>
          </cell>
          <cell r="D251">
            <v>4</v>
          </cell>
          <cell r="E251" t="str">
            <v>SERVICIOS DE GESTIÓN INTEGRADA S.A.S.</v>
          </cell>
          <cell r="F251">
            <v>44650</v>
          </cell>
          <cell r="G251" t="str">
            <v>Contratar la prestación de servicios para la realización de exámenes médicos ocupacionales para los funcionarios de Parques Nacionales Naturales de Colombia de nivel central para la vigencia 2022.</v>
          </cell>
          <cell r="H251" t="str">
            <v>2 CONTRATACIÓN DIRECTA</v>
          </cell>
          <cell r="I251" t="str">
            <v>20 OTROS</v>
          </cell>
          <cell r="J251" t="str">
            <v>SERVICIOS</v>
          </cell>
          <cell r="K251">
            <v>33022</v>
          </cell>
          <cell r="L251">
            <v>51522</v>
          </cell>
          <cell r="M251">
            <v>0</v>
          </cell>
          <cell r="N251">
            <v>0</v>
          </cell>
          <cell r="O251">
            <v>0</v>
          </cell>
          <cell r="P251">
            <v>5425000</v>
          </cell>
          <cell r="Q251">
            <v>-5425000</v>
          </cell>
          <cell r="R251" t="str">
            <v>2 PERSONA JURIDICA</v>
          </cell>
          <cell r="S251" t="str">
            <v>1 NIT</v>
          </cell>
          <cell r="T251" t="str">
            <v>N-A</v>
          </cell>
          <cell r="U251">
            <v>0</v>
          </cell>
          <cell r="V251">
            <v>0</v>
          </cell>
          <cell r="W251">
            <v>0</v>
          </cell>
          <cell r="X251" t="str">
            <v>SERVICIOS DE GESTIÓN INTEGRADA S.A.S.</v>
          </cell>
          <cell r="Y251" t="str">
            <v>1 PÓLIZA</v>
          </cell>
          <cell r="Z251" t="str">
            <v>8 MUNDIAL SEGUROS</v>
          </cell>
          <cell r="AA251" t="str">
            <v>46 CUMPLIM+ ESTABIL_CALIDAD D OBRA+ PAGO D SALARIOS_PRESTAC SOC LEGALES</v>
          </cell>
          <cell r="AB251">
            <v>44592</v>
          </cell>
          <cell r="AC251" t="str">
            <v>NV-	100064261</v>
          </cell>
          <cell r="AD251" t="str">
            <v>GRUPO DE GESTIÓN HUMANA</v>
          </cell>
          <cell r="AE251" t="str">
            <v>2 SUPERVISOR</v>
          </cell>
          <cell r="AF251" t="str">
            <v>3 CÉDULA DE CIUDADANÍA</v>
          </cell>
          <cell r="AG251">
            <v>1070781143</v>
          </cell>
          <cell r="AH251" t="str">
            <v>LEIDY MARCELA GARAVITO ROMERO</v>
          </cell>
          <cell r="AI251">
            <v>251</v>
          </cell>
          <cell r="AJ251">
            <v>0</v>
          </cell>
          <cell r="AK251">
            <v>44656</v>
          </cell>
          <cell r="AL251" t="str">
            <v>-</v>
          </cell>
          <cell r="AM251" t="str">
            <v>4 NO SE HA ADICIONADO NI EN VALOR y EN TIEMPO</v>
          </cell>
          <cell r="AN251">
            <v>0</v>
          </cell>
          <cell r="AO251">
            <v>0</v>
          </cell>
          <cell r="AP251">
            <v>0</v>
          </cell>
          <cell r="AQ251">
            <v>0</v>
          </cell>
          <cell r="AR251">
            <v>0</v>
          </cell>
          <cell r="AS251">
            <v>44656</v>
          </cell>
          <cell r="AT251">
            <v>44910</v>
          </cell>
          <cell r="AU251">
            <v>0</v>
          </cell>
          <cell r="AV251" t="str">
            <v>2. NO</v>
          </cell>
          <cell r="AW251">
            <v>0</v>
          </cell>
          <cell r="AX251">
            <v>0</v>
          </cell>
          <cell r="AY251" t="str">
            <v>2. NO</v>
          </cell>
          <cell r="AZ251">
            <v>0</v>
          </cell>
          <cell r="BA251">
            <v>0</v>
          </cell>
          <cell r="BB251">
            <v>0</v>
          </cell>
          <cell r="BC251">
            <v>0</v>
          </cell>
          <cell r="BD251" t="str">
            <v>2022420502400004E</v>
          </cell>
          <cell r="BE251">
            <v>5425000</v>
          </cell>
          <cell r="BF251">
            <v>0</v>
          </cell>
          <cell r="BG251" t="str">
            <v>https://www.secop.gov.co/CO1BusinessLine/Tendering/BuyerWorkArea/Index?docUniqueIdentifier=CO1.BDOS.2863640</v>
          </cell>
          <cell r="BH251">
            <v>0</v>
          </cell>
          <cell r="BI251">
            <v>0</v>
          </cell>
          <cell r="BJ251" t="str">
            <v xml:space="preserve">https://community.secop.gov.co/Public/Tendering/OpportunityDetail/Index?noticeUID=CO1.NTC.2869696&amp;isFromPublicArea=True&amp;isModal=False
</v>
          </cell>
        </row>
        <row r="252">
          <cell r="A252" t="str">
            <v>NC-CSUM-001-2022</v>
          </cell>
          <cell r="B252" t="str">
            <v>2 NACIONAL</v>
          </cell>
          <cell r="C252" t="str">
            <v>IPMC-NC-001-2022</v>
          </cell>
          <cell r="D252">
            <v>1</v>
          </cell>
          <cell r="E252" t="str">
            <v>AVolar Viajes y Turismo Ltda</v>
          </cell>
          <cell r="F252">
            <v>44592</v>
          </cell>
          <cell r="G252" t="str">
            <v>Suministro de tiquetes aéreos en rutas nacionales para el desplazamiento de funcionarios y contratistas de Parques Nacionales Naturales de Colombia.</v>
          </cell>
          <cell r="H252" t="str">
            <v>5 MÍNIMA CUANTÍA</v>
          </cell>
          <cell r="I252" t="str">
            <v>3 COMPRAVENTA y/o SUMINISTRO</v>
          </cell>
          <cell r="J252" t="str">
            <v>SUMINISTRO</v>
          </cell>
          <cell r="K252">
            <v>12822</v>
          </cell>
          <cell r="L252">
            <v>31122</v>
          </cell>
          <cell r="M252">
            <v>44593</v>
          </cell>
          <cell r="N252">
            <v>0</v>
          </cell>
          <cell r="O252">
            <v>0</v>
          </cell>
          <cell r="P252">
            <v>45000000</v>
          </cell>
          <cell r="Q252">
            <v>-45000000</v>
          </cell>
          <cell r="R252" t="str">
            <v>2 PERSONA JURIDICA</v>
          </cell>
          <cell r="S252" t="str">
            <v>1 NIT</v>
          </cell>
          <cell r="T252" t="str">
            <v>N-A</v>
          </cell>
          <cell r="U252">
            <v>900285123</v>
          </cell>
          <cell r="V252" t="str">
            <v>6 DV 5</v>
          </cell>
          <cell r="W252">
            <v>0</v>
          </cell>
          <cell r="X252" t="str">
            <v>AVolar Viajes y Turismo Ltda</v>
          </cell>
          <cell r="Y252" t="str">
            <v>1 PÓLIZA</v>
          </cell>
          <cell r="Z252" t="str">
            <v>12 SEGUROS DEL ESTADO</v>
          </cell>
          <cell r="AA252" t="str">
            <v>44 CUMPLIM+ CALIDAD_CORRECTO FUNCIONAM D LOS BIENES SUMIN</v>
          </cell>
          <cell r="AB252">
            <v>0</v>
          </cell>
          <cell r="AC252" t="str">
            <v>14-44-101148207</v>
          </cell>
          <cell r="AD252" t="str">
            <v>SUBDIRECCIÓN ADMINISTRATIVA Y FINANCIERA</v>
          </cell>
          <cell r="AE252" t="str">
            <v>2 SUPERVISOR</v>
          </cell>
          <cell r="AF252" t="str">
            <v>3 CÉDULA DE CIUDADANÍA</v>
          </cell>
          <cell r="AG252">
            <v>51725551</v>
          </cell>
          <cell r="AH252" t="str">
            <v>NUBIA LUCIA WILCHES QUINTANA</v>
          </cell>
          <cell r="AI252">
            <v>90</v>
          </cell>
          <cell r="AJ252" t="str">
            <v>3 NO PACTADOS</v>
          </cell>
          <cell r="AK252">
            <v>44596</v>
          </cell>
          <cell r="AL252">
            <v>0</v>
          </cell>
          <cell r="AM252" t="str">
            <v>4 NO SE HA ADICIONADO NI EN VALOR y EN TIEMPO</v>
          </cell>
          <cell r="AN252">
            <v>0</v>
          </cell>
          <cell r="AO252">
            <v>0</v>
          </cell>
          <cell r="AP252">
            <v>0</v>
          </cell>
          <cell r="AQ252">
            <v>0</v>
          </cell>
          <cell r="AR252">
            <v>0</v>
          </cell>
          <cell r="AS252">
            <v>0</v>
          </cell>
          <cell r="AT252">
            <v>0</v>
          </cell>
          <cell r="AU252">
            <v>0</v>
          </cell>
          <cell r="AV252" t="str">
            <v>2. NO</v>
          </cell>
          <cell r="AW252">
            <v>0</v>
          </cell>
          <cell r="AX252">
            <v>0</v>
          </cell>
          <cell r="AY252" t="str">
            <v>2. NO</v>
          </cell>
          <cell r="AZ252">
            <v>0</v>
          </cell>
          <cell r="BA252">
            <v>0</v>
          </cell>
          <cell r="BB252">
            <v>0</v>
          </cell>
          <cell r="BC252">
            <v>0</v>
          </cell>
          <cell r="BD252" t="str">
            <v>2022420501100001E</v>
          </cell>
          <cell r="BE252">
            <v>45000000</v>
          </cell>
          <cell r="BF252">
            <v>0</v>
          </cell>
          <cell r="BG252" t="str">
            <v>https://www.secop.gov.co/CO1BusinessLine/Tendering/BuyerWorkArea/Index?docUniqueIdentifier=CO1.BDOS.2540862</v>
          </cell>
          <cell r="BH252">
            <v>0</v>
          </cell>
          <cell r="BI252">
            <v>0</v>
          </cell>
          <cell r="BJ252" t="str">
            <v xml:space="preserve">https://community.secop.gov.co/Public/Tendering/OpportunityDetail/Index?noticeUID=CO1.NTC.2550190&amp;isFromPublicArea=True&amp;isModal=False
</v>
          </cell>
        </row>
        <row r="253">
          <cell r="A253" t="str">
            <v>NC-CSUM-002-2022</v>
          </cell>
          <cell r="B253" t="str">
            <v>2 NACIONAL</v>
          </cell>
          <cell r="C253" t="str">
            <v>SEL-ABREV-SI-001-2022</v>
          </cell>
          <cell r="D253">
            <v>2</v>
          </cell>
          <cell r="E253" t="str">
            <v>NOVATOURS</v>
          </cell>
          <cell r="F253">
            <v>44645</v>
          </cell>
          <cell r="G253" t="str">
            <v>SUMINISTRO DE TIQUETES AÉREOS EN RUTAS NACIONALES PARA EL DESPLAZAMIENTO DE FUNCIONARIOS Y CONTRATISTAS DE PARQUES NACIONALES NATURALES DE COLOMBIA</v>
          </cell>
          <cell r="H253" t="str">
            <v>4 SELECCIÓN ABREVIADA</v>
          </cell>
          <cell r="I253" t="str">
            <v>3 COMPRAVENTA y/o SUMINISTRO</v>
          </cell>
          <cell r="J253" t="str">
            <v>SUMINISTRO</v>
          </cell>
          <cell r="K253">
            <v>32122</v>
          </cell>
          <cell r="L253">
            <v>51022</v>
          </cell>
          <cell r="M253">
            <v>44649</v>
          </cell>
          <cell r="N253">
            <v>0</v>
          </cell>
          <cell r="O253">
            <v>0</v>
          </cell>
          <cell r="P253">
            <v>613823517.98000002</v>
          </cell>
          <cell r="Q253">
            <v>-613823518</v>
          </cell>
          <cell r="R253" t="str">
            <v>2 PERSONA JURIDICA</v>
          </cell>
          <cell r="S253" t="str">
            <v>1 NIT</v>
          </cell>
          <cell r="T253" t="str">
            <v>N-A</v>
          </cell>
          <cell r="U253">
            <v>800003442</v>
          </cell>
          <cell r="V253" t="str">
            <v>9 DV 8</v>
          </cell>
          <cell r="W253">
            <v>0</v>
          </cell>
          <cell r="X253" t="str">
            <v>NOVATOURS</v>
          </cell>
          <cell r="Y253" t="str">
            <v>1 PÓLIZA</v>
          </cell>
          <cell r="Z253" t="str">
            <v>12 SEGUROS DEL ESTADO</v>
          </cell>
          <cell r="AA253" t="str">
            <v>46 CUMPLIM+ ESTABIL_CALIDAD D OBRA+ PAGO D SALARIOS_PRESTAC SOC LEGALES</v>
          </cell>
          <cell r="AB253">
            <v>44648</v>
          </cell>
          <cell r="AC253" t="str">
            <v>18-44-101081373</v>
          </cell>
          <cell r="AD253" t="str">
            <v>GRUPO DE PROCESOS CORPORATIVOS</v>
          </cell>
          <cell r="AE253" t="str">
            <v>2 SUPERVISOR</v>
          </cell>
          <cell r="AF253" t="str">
            <v>3 CÉDULA DE CIUDADANÍA</v>
          </cell>
          <cell r="AG253">
            <v>3033010</v>
          </cell>
          <cell r="AH253" t="str">
            <v>ORLANDO LEÓN VERGARA</v>
          </cell>
          <cell r="AI253">
            <v>272</v>
          </cell>
          <cell r="AJ253">
            <v>0</v>
          </cell>
          <cell r="AK253">
            <v>44649</v>
          </cell>
          <cell r="AL253">
            <v>0</v>
          </cell>
          <cell r="AM253" t="str">
            <v>4 NO SE HA ADICIONADO NI EN VALOR y EN TIEMPO</v>
          </cell>
          <cell r="AN253">
            <v>0</v>
          </cell>
          <cell r="AO253">
            <v>0</v>
          </cell>
          <cell r="AP253">
            <v>0</v>
          </cell>
          <cell r="AQ253">
            <v>0</v>
          </cell>
          <cell r="AR253">
            <v>0</v>
          </cell>
          <cell r="AS253">
            <v>44649</v>
          </cell>
          <cell r="AT253">
            <v>44926</v>
          </cell>
          <cell r="AU253">
            <v>0</v>
          </cell>
          <cell r="AV253" t="str">
            <v>2. NO</v>
          </cell>
          <cell r="AW253">
            <v>0</v>
          </cell>
          <cell r="AX253">
            <v>0</v>
          </cell>
          <cell r="AY253" t="str">
            <v>2. NO</v>
          </cell>
          <cell r="AZ253">
            <v>0</v>
          </cell>
          <cell r="BA253">
            <v>0</v>
          </cell>
          <cell r="BB253">
            <v>0</v>
          </cell>
          <cell r="BC253">
            <v>0</v>
          </cell>
          <cell r="BD253" t="str">
            <v>2022420501100002E</v>
          </cell>
          <cell r="BE253">
            <v>613823518</v>
          </cell>
          <cell r="BF253">
            <v>0</v>
          </cell>
          <cell r="BG253" t="str">
            <v>https://www.secop.gov.co/CO1BusinessLine/Tendering/BuyerWorkArea/Index?docUniqueIdentifier=CO1.BDOS.2823834</v>
          </cell>
          <cell r="BH253">
            <v>0</v>
          </cell>
          <cell r="BI253">
            <v>0</v>
          </cell>
          <cell r="BJ253" t="str">
            <v xml:space="preserve">https://community.secop.gov.co/Public/Tendering/OpportunityDetail/Index?noticeUID=CO1.NTC.2852321&amp;isFromPublicArea=True&amp;isModal=False
</v>
          </cell>
        </row>
        <row r="254">
          <cell r="A254" t="str">
            <v>NC-CIA-001-2022</v>
          </cell>
          <cell r="B254" t="str">
            <v>1 FONAM</v>
          </cell>
          <cell r="C254" t="str">
            <v>CD-NC-265-2022</v>
          </cell>
          <cell r="D254">
            <v>1</v>
          </cell>
          <cell r="E254" t="str">
            <v>SOCIEDAD HOTELERA TEQUENDAMA</v>
          </cell>
          <cell r="F254">
            <v>44589</v>
          </cell>
          <cell r="G254" t="str">
            <v>Realizar la operación de los servicios ecoturísticos de alojamiento, alimentación y servicios complementarios en el PNN Tayrona.</v>
          </cell>
          <cell r="H254" t="str">
            <v>2 CONTRATACIÓN DIRECTA</v>
          </cell>
          <cell r="I254" t="str">
            <v>20 OTROS</v>
          </cell>
          <cell r="J254" t="str">
            <v>INTERADMINISTRATIVO</v>
          </cell>
          <cell r="K254">
            <v>122</v>
          </cell>
          <cell r="L254">
            <v>122</v>
          </cell>
          <cell r="M254" t="str">
            <v>28/01/2022</v>
          </cell>
          <cell r="N254">
            <v>0</v>
          </cell>
          <cell r="O254">
            <v>0</v>
          </cell>
          <cell r="P254">
            <v>0</v>
          </cell>
          <cell r="Q254">
            <v>0</v>
          </cell>
          <cell r="R254" t="str">
            <v>2 PERSONA JURIDICA</v>
          </cell>
          <cell r="S254" t="str">
            <v>1 NIT</v>
          </cell>
          <cell r="T254" t="str">
            <v>N-A</v>
          </cell>
          <cell r="U254">
            <v>860006543</v>
          </cell>
          <cell r="V254" t="str">
            <v>6 DV 5</v>
          </cell>
          <cell r="W254">
            <v>0</v>
          </cell>
          <cell r="X254" t="str">
            <v>SOCIEDAD HOTELERA TEQUENDAMA</v>
          </cell>
          <cell r="Y254" t="str">
            <v>6 NO CONSTITUYÓ GARANTÍAS</v>
          </cell>
          <cell r="Z254">
            <v>0</v>
          </cell>
          <cell r="AA254" t="str">
            <v>N-A</v>
          </cell>
          <cell r="AB254" t="str">
            <v>N-A</v>
          </cell>
          <cell r="AC254" t="str">
            <v>N-A</v>
          </cell>
          <cell r="AD254" t="str">
            <v>SUBDIRECCIÓN DE SOSTENIBILIDAD Y NEGOCIOS AMBIENTALES</v>
          </cell>
          <cell r="AE254" t="str">
            <v>2 SUPERVISOR</v>
          </cell>
          <cell r="AF254" t="str">
            <v>3 CÉDULA DE CIUDADANÍA</v>
          </cell>
          <cell r="AG254">
            <v>80857647</v>
          </cell>
          <cell r="AH254" t="str">
            <v>LUIS ALBERTO BAUTISTA PEÑA</v>
          </cell>
          <cell r="AI254">
            <v>720</v>
          </cell>
          <cell r="AJ254" t="str">
            <v>3 NO PACTADOS</v>
          </cell>
          <cell r="AK254" t="str">
            <v>n-a</v>
          </cell>
          <cell r="AL254">
            <v>0</v>
          </cell>
          <cell r="AM254" t="str">
            <v>4 NO SE HA ADICIONADO NI EN VALOR y EN TIEMPO</v>
          </cell>
          <cell r="AN254">
            <v>0</v>
          </cell>
          <cell r="AO254">
            <v>0</v>
          </cell>
          <cell r="AP254">
            <v>0</v>
          </cell>
          <cell r="AQ254">
            <v>0</v>
          </cell>
          <cell r="AR254">
            <v>0</v>
          </cell>
          <cell r="AS254">
            <v>44589</v>
          </cell>
          <cell r="AT254">
            <v>45318</v>
          </cell>
          <cell r="AU254">
            <v>0</v>
          </cell>
          <cell r="AV254" t="str">
            <v>2. NO</v>
          </cell>
          <cell r="AW254">
            <v>0</v>
          </cell>
          <cell r="AX254">
            <v>0</v>
          </cell>
          <cell r="AY254" t="str">
            <v>2. NO</v>
          </cell>
          <cell r="AZ254">
            <v>0</v>
          </cell>
          <cell r="BA254">
            <v>0</v>
          </cell>
          <cell r="BB254">
            <v>0</v>
          </cell>
          <cell r="BC254">
            <v>0</v>
          </cell>
          <cell r="BD254" t="str">
            <v>2022420501200001E</v>
          </cell>
          <cell r="BE254">
            <v>0</v>
          </cell>
          <cell r="BF254">
            <v>0</v>
          </cell>
          <cell r="BG254">
            <v>0</v>
          </cell>
          <cell r="BH254">
            <v>0</v>
          </cell>
          <cell r="BI254">
            <v>0</v>
          </cell>
          <cell r="BJ254">
            <v>0</v>
          </cell>
        </row>
        <row r="255">
          <cell r="A255" t="str">
            <v>NC-CLC-001-2022</v>
          </cell>
          <cell r="B255" t="str">
            <v>2 NACIONAL</v>
          </cell>
          <cell r="C255" t="str">
            <v>CD-NC-251-2022</v>
          </cell>
          <cell r="D255">
            <v>1</v>
          </cell>
          <cell r="E255" t="str">
            <v>SOCIEDAD DE AUTORES Y COMPOSITORES DE COLOMBIA</v>
          </cell>
          <cell r="F255">
            <v>44589</v>
          </cell>
          <cell r="G255" t="str">
            <v>Licencia otorgada por SAYCO a In Situ Radio, de uso temporal, no exclusivo y oneroso para la comunicación pública, a través de la puesta a disposición, de las obras musicales de su repertorio en el servicio que presta In Situ Radio a través de la URl hltp://www.parquesnacionales.gov.co/portal/es/insitu/.</v>
          </cell>
          <cell r="H255" t="str">
            <v>2 CONTRATACIÓN DIRECTA</v>
          </cell>
          <cell r="I255" t="str">
            <v>20 OTROS</v>
          </cell>
          <cell r="J255" t="str">
            <v>LICENCIA DE COMUNICACIÓN</v>
          </cell>
          <cell r="K255">
            <v>30422</v>
          </cell>
          <cell r="L255">
            <v>30522</v>
          </cell>
          <cell r="M255" t="str">
            <v>29/01/2022</v>
          </cell>
          <cell r="N255">
            <v>0</v>
          </cell>
          <cell r="O255">
            <v>0</v>
          </cell>
          <cell r="P255">
            <v>0</v>
          </cell>
          <cell r="Q255">
            <v>0</v>
          </cell>
          <cell r="R255" t="str">
            <v>2 PERSONA JURIDICA</v>
          </cell>
          <cell r="S255" t="str">
            <v>1 NIT</v>
          </cell>
          <cell r="T255" t="str">
            <v>N-A</v>
          </cell>
          <cell r="U255">
            <v>860006810</v>
          </cell>
          <cell r="V255" t="str">
            <v>8 DV 7</v>
          </cell>
          <cell r="W255">
            <v>0</v>
          </cell>
          <cell r="X255" t="str">
            <v>SOCIEDAD DE AUTORES Y COMPOSITORES DE COLOMBIA</v>
          </cell>
          <cell r="Y255" t="str">
            <v>6 NO CONSTITUYÓ GARANTÍAS</v>
          </cell>
          <cell r="Z255">
            <v>0</v>
          </cell>
          <cell r="AA255" t="str">
            <v>N-A</v>
          </cell>
          <cell r="AB255" t="str">
            <v>N-A</v>
          </cell>
          <cell r="AC255" t="str">
            <v>N-A</v>
          </cell>
          <cell r="AD255" t="str">
            <v>GRUPO DE COMUNICACIONES Y EDUCACION AMBIENTAL</v>
          </cell>
          <cell r="AE255" t="str">
            <v>2 SUPERVISOR</v>
          </cell>
          <cell r="AF255" t="str">
            <v>3 CÉDULA DE CIUDADANÍA</v>
          </cell>
          <cell r="AG255">
            <v>79590259</v>
          </cell>
          <cell r="AH255" t="str">
            <v>JUAN CARLOS CUERVO LEON</v>
          </cell>
          <cell r="AI255">
            <v>330</v>
          </cell>
          <cell r="AJ255" t="str">
            <v>3 NO PACTADOS</v>
          </cell>
          <cell r="AK255" t="str">
            <v>n-a</v>
          </cell>
          <cell r="AL255">
            <v>0</v>
          </cell>
          <cell r="AM255" t="str">
            <v>4 NO SE HA ADICIONADO NI EN VALOR y EN TIEMPO</v>
          </cell>
          <cell r="AN255">
            <v>0</v>
          </cell>
          <cell r="AO255">
            <v>0</v>
          </cell>
          <cell r="AP255">
            <v>0</v>
          </cell>
          <cell r="AQ255">
            <v>0</v>
          </cell>
          <cell r="AR255">
            <v>0</v>
          </cell>
          <cell r="AS255">
            <v>44593</v>
          </cell>
          <cell r="AT255">
            <v>44925</v>
          </cell>
          <cell r="AU255">
            <v>0</v>
          </cell>
          <cell r="AV255" t="str">
            <v>2. NO</v>
          </cell>
          <cell r="AW255">
            <v>0</v>
          </cell>
          <cell r="AX255">
            <v>0</v>
          </cell>
          <cell r="AY255" t="str">
            <v>2. NO</v>
          </cell>
          <cell r="AZ255">
            <v>0</v>
          </cell>
          <cell r="BA255">
            <v>0</v>
          </cell>
          <cell r="BB255">
            <v>0</v>
          </cell>
          <cell r="BC255">
            <v>0</v>
          </cell>
          <cell r="BD255" t="str">
            <v>2020420502700001E</v>
          </cell>
          <cell r="BE255">
            <v>0</v>
          </cell>
          <cell r="BF255">
            <v>0</v>
          </cell>
          <cell r="BG255">
            <v>0</v>
          </cell>
          <cell r="BH255">
            <v>0</v>
          </cell>
          <cell r="BI255">
            <v>0</v>
          </cell>
          <cell r="BJ255">
            <v>0</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
      <sheetName val="bdd_contratistas"/>
      <sheetName val="PAGOS"/>
      <sheetName val="opciones"/>
    </sheetNames>
    <sheetDataSet>
      <sheetData sheetId="0">
        <row r="1">
          <cell r="A1" t="str">
            <v>ID</v>
          </cell>
          <cell r="B1" t="str">
            <v>FUENTE</v>
          </cell>
          <cell r="C1" t="str">
            <v>SECOP II</v>
          </cell>
          <cell r="D1" t="str">
            <v>NÚMERO DE CONTRATO</v>
          </cell>
          <cell r="E1" t="str">
            <v>NOMBRE CONTRATISTA</v>
          </cell>
          <cell r="F1" t="str">
            <v>FECHA SUSCRIPCION
(aaaa/mm/dd)</v>
          </cell>
          <cell r="G1" t="str">
            <v>OBJETO DEL CONTRATO</v>
          </cell>
          <cell r="H1" t="str">
            <v>MODALIDAD DE SELECCIÓN</v>
          </cell>
          <cell r="I1" t="str">
            <v>CLASE DE CONTRATO</v>
          </cell>
          <cell r="J1" t="str">
            <v>DESCRIBA OTRA CLASE DE CONTRATO</v>
          </cell>
          <cell r="K1" t="str">
            <v>CDP</v>
          </cell>
          <cell r="L1" t="str">
            <v>RP</v>
          </cell>
          <cell r="M1" t="str">
            <v>RP (fecha)</v>
          </cell>
          <cell r="N1" t="str">
            <v>SUBPROGRAMA</v>
          </cell>
          <cell r="O1" t="str">
            <v>VALOR MENSUAL DEL CONTRATO</v>
          </cell>
          <cell r="P1" t="str">
            <v>VALOR TOTAL DEL CONTRATO (SECOPII)</v>
          </cell>
          <cell r="Q1" t="str">
            <v>OBS PAGO
SECOP</v>
          </cell>
          <cell r="R1" t="str">
            <v>CONTRATISTA : NATURALEZA</v>
          </cell>
          <cell r="S1" t="str">
            <v>CONTRATISTA:
TIPO IDENTIFICACIÓN</v>
          </cell>
          <cell r="T1" t="str">
            <v>CONTRATISTA: NÚMERO DE IDENTIFICACIÓN</v>
          </cell>
          <cell r="U1" t="str">
            <v>CONTRATISTA : NÚMERO DEL NIT</v>
          </cell>
          <cell r="V1" t="str">
            <v>CONTRATISTA :DÍG DE VERIFICACIÓN(NIT o RUT)</v>
          </cell>
          <cell r="W1" t="str">
            <v>CONTRATISTA: CÉDULA DE EXTRANJERÍA</v>
          </cell>
          <cell r="X1" t="str">
            <v>CONTRATISTA : NOMBRE COMPLETO</v>
          </cell>
          <cell r="Y1" t="str">
            <v>GARANTÍAS: TIPO DE GARANTÍA</v>
          </cell>
          <cell r="Z1" t="str">
            <v>ASEGURADORAS</v>
          </cell>
          <cell r="AA1" t="str">
            <v>GARANTÍAS : RIESGOS ASEGURADOS</v>
          </cell>
          <cell r="AB1" t="str">
            <v xml:space="preserve">GARANTÍAS : FECHA DE EXPEDICIÓN </v>
          </cell>
          <cell r="AC1" t="str">
            <v>GARANTÍAS : NUMERO DE GARANTÍAS</v>
          </cell>
          <cell r="AD1" t="str">
            <v>DEPENDENCIA</v>
          </cell>
          <cell r="AE1" t="str">
            <v>TIPO DE SEGUIMIENTO</v>
          </cell>
          <cell r="AF1" t="str">
            <v>SUPERVISOR : TIPO IDENTIFICACIÓN</v>
          </cell>
          <cell r="AG1" t="str">
            <v>SUPERVISOR : NÚMERO DE CÉDULA o RUT</v>
          </cell>
          <cell r="AH1" t="str">
            <v>SUPERVISOR : NOMBRE COMPLETO</v>
          </cell>
          <cell r="AI1" t="str">
            <v>PLAZO DEL CONTRATO (DÍAS)</v>
          </cell>
          <cell r="AJ1" t="str">
            <v>ANTICIPOS o PAGO ANTICIPADO</v>
          </cell>
          <cell r="AK1" t="str">
            <v>FECHA APROBACION PÓLIZA SECOP II</v>
          </cell>
          <cell r="AL1" t="str">
            <v>FECHA AFILIACION ARL</v>
          </cell>
          <cell r="AM1" t="str">
            <v>ADICIONESTIPO</v>
          </cell>
          <cell r="AN1" t="str">
            <v>ADICIONES
(# DE ADICIONES)</v>
          </cell>
          <cell r="AO1" t="str">
            <v>ADICIONES : VALOR TOTAL</v>
          </cell>
          <cell r="AP1" t="str">
            <v>FECHA DE LA ADICIÓN
(aaaa/mm/dd)</v>
          </cell>
          <cell r="AQ1" t="str">
            <v>ADICIONES : NÚMERO DE DÍAS</v>
          </cell>
          <cell r="AR1" t="str">
            <v>FECHA DE LA PRÓRROGA
(aaaa/mm/dd)</v>
          </cell>
          <cell r="AS1" t="str">
            <v>FECHA INICIO CONTRATO
(aaaa/mm/dd)</v>
          </cell>
          <cell r="AT1" t="str">
            <v xml:space="preserve">FECHA TERMINACIÓN CONTRATO
(aaaa/mm/dd) </v>
          </cell>
          <cell r="AU1" t="str">
            <v>FECHA LIQUIDACIÓN CONTRATO
(aaaa/mm/dd)</v>
          </cell>
          <cell r="AV1" t="str">
            <v>SUSPENSION</v>
          </cell>
          <cell r="AW1" t="str">
            <v>FECHA DE SUSPENSION</v>
          </cell>
          <cell r="AX1" t="str">
            <v>TIEMPO DE SUSPENSION</v>
          </cell>
          <cell r="AY1" t="str">
            <v>MODIFICACION</v>
          </cell>
          <cell r="AZ1" t="str">
            <v xml:space="preserve"> # de modificaciones</v>
          </cell>
          <cell r="BA1" t="str">
            <v>OBS MODIFICACIÓN</v>
          </cell>
          <cell r="BB1" t="str">
            <v>FECHA DE MODIFICACION</v>
          </cell>
          <cell r="BC1" t="str">
            <v>OBSERVACIONES</v>
          </cell>
          <cell r="BD1" t="str">
            <v>EXPEDIENTE ORFEO</v>
          </cell>
          <cell r="BE1" t="str">
            <v>TOTAL (INICIAL + ADCIONES)+VF</v>
          </cell>
          <cell r="BF1" t="str">
            <v>ABOGADO</v>
          </cell>
          <cell r="BG1" t="str">
            <v>LINK DEL PROCESO</v>
          </cell>
          <cell r="BH1" t="str">
            <v>ESTADO</v>
          </cell>
          <cell r="BI1" t="str">
            <v>OBSERVACIONES ADICIONALES</v>
          </cell>
          <cell r="BJ1" t="str">
            <v>LINK SECOP DEL CONTRATO</v>
          </cell>
        </row>
        <row r="2">
          <cell r="A2" t="str">
            <v>CPS-DTPA-FONAM-2022-001</v>
          </cell>
          <cell r="B2" t="str">
            <v>1 FONAM</v>
          </cell>
          <cell r="C2" t="str">
            <v>CD-DTPA-FONAM-2022-001</v>
          </cell>
          <cell r="D2">
            <v>1</v>
          </cell>
          <cell r="E2" t="str">
            <v>FRANK GENTIL RENGIFO MEJIA</v>
          </cell>
          <cell r="F2">
            <v>44573</v>
          </cell>
          <cell r="G2" t="str">
            <v>Prestar servicios de apoyo a la gestión en actividades de conducción en la Dirección Territorial Pacifico.</v>
          </cell>
          <cell r="H2" t="str">
            <v>2 CONTRATACIÓN DIRECTA</v>
          </cell>
          <cell r="I2" t="str">
            <v>14 PRESTACIÓN DE SERVICIOS</v>
          </cell>
          <cell r="K2">
            <v>222</v>
          </cell>
          <cell r="L2">
            <v>122</v>
          </cell>
          <cell r="M2">
            <v>44573</v>
          </cell>
          <cell r="O2" t="str">
            <v>$ 1.412.000</v>
          </cell>
          <cell r="P2">
            <v>16285067</v>
          </cell>
          <cell r="R2" t="str">
            <v>1 PERSONA NATURAL</v>
          </cell>
          <cell r="S2" t="str">
            <v>3 CÉDULA DE CIUDADANÍA</v>
          </cell>
          <cell r="T2">
            <v>16772137</v>
          </cell>
          <cell r="U2" t="str">
            <v>N-A</v>
          </cell>
          <cell r="V2" t="str">
            <v>11 NO SE DILIGENCIA INFORMACIÓN PARA ESTE FORMULARIO EN ESTE PERÍODO DE REPORTE</v>
          </cell>
          <cell r="Y2" t="str">
            <v>1 PÓLIZA</v>
          </cell>
          <cell r="Z2" t="str">
            <v>12 SEGUROS DEL ESTADO</v>
          </cell>
          <cell r="AA2" t="str">
            <v xml:space="preserve">CUMPLIMIENTO </v>
          </cell>
          <cell r="AB2">
            <v>44573</v>
          </cell>
          <cell r="AC2" t="str">
            <v>45-46-101013431</v>
          </cell>
          <cell r="AD2" t="str">
            <v>DTPA</v>
          </cell>
          <cell r="AE2" t="str">
            <v>2 SUPERVISOR</v>
          </cell>
          <cell r="AF2" t="str">
            <v>3 CÉDULA DE CIUDADANÍA</v>
          </cell>
          <cell r="AG2">
            <v>91297841</v>
          </cell>
          <cell r="AH2" t="str">
            <v>ROBINSON GALINDO TARAZONA</v>
          </cell>
          <cell r="AI2">
            <v>346</v>
          </cell>
          <cell r="AK2">
            <v>44573</v>
          </cell>
          <cell r="AL2">
            <v>44573</v>
          </cell>
          <cell r="AM2" t="str">
            <v>4 NO SE HA ADICIONADO NI EN VALOR y EN TIEMPO</v>
          </cell>
          <cell r="AN2">
            <v>0</v>
          </cell>
          <cell r="AO2">
            <v>0</v>
          </cell>
          <cell r="AQ2">
            <v>0</v>
          </cell>
          <cell r="AS2">
            <v>44573</v>
          </cell>
          <cell r="AT2">
            <v>44922</v>
          </cell>
          <cell r="AV2" t="str">
            <v>2. NO</v>
          </cell>
          <cell r="AY2" t="str">
            <v>2. NO</v>
          </cell>
          <cell r="BD2" t="str">
            <v>2022753501900001E</v>
          </cell>
          <cell r="BE2">
            <v>16285067</v>
          </cell>
          <cell r="BF2" t="str">
            <v>VIVIAN ALEXA HERRERA CARDONA</v>
          </cell>
          <cell r="BG2" t="str">
            <v>https://community.secop.gov.co/Public/Tendering/ContractNoticePhases/View?PPI=CO1.PPI.16647752&amp;isFromPublicArea=True&amp;isModal=False</v>
          </cell>
          <cell r="BH2" t="str">
            <v>VIGENTE</v>
          </cell>
          <cell r="BJ2" t="str">
            <v>https://community.secop.gov.co/Public/Tendering/ContractDetailView/Index?UniqueIdentifier=CO1.PCCNTR.3205076</v>
          </cell>
        </row>
        <row r="3">
          <cell r="A3" t="str">
            <v>CPS-DTPA-FONAM-2022-001</v>
          </cell>
          <cell r="B3" t="str">
            <v>1 FONAM</v>
          </cell>
          <cell r="C3" t="str">
            <v>CD-DTPA-FONAM-2022-001</v>
          </cell>
          <cell r="D3">
            <v>1</v>
          </cell>
          <cell r="E3" t="str">
            <v>RENE ANTONIO MORENO NOVOA</v>
          </cell>
          <cell r="F3">
            <v>44631</v>
          </cell>
          <cell r="G3" t="str">
            <v>Prestar servicios de apoyo a la gestión en actividades de conducción en la Dirección Territorial Pacifico.</v>
          </cell>
          <cell r="H3" t="str">
            <v>2 CONTRATACIÓN DIRECTA</v>
          </cell>
          <cell r="I3" t="str">
            <v>14 PRESTACIÓN DE SERVICIOS</v>
          </cell>
          <cell r="K3">
            <v>222</v>
          </cell>
          <cell r="O3">
            <v>1412000</v>
          </cell>
          <cell r="R3" t="str">
            <v>1 PERSONA NATURAL</v>
          </cell>
          <cell r="S3" t="str">
            <v>3 CÉDULA DE CIUDADANÍA</v>
          </cell>
          <cell r="T3">
            <v>16722160</v>
          </cell>
          <cell r="U3" t="str">
            <v>N-A</v>
          </cell>
          <cell r="V3" t="str">
            <v>12 NO SE DILIGENCIA INFORMACIÓN PARA ESTE FORMULARIO EN ESTE PERÍODO DE REPORTE</v>
          </cell>
          <cell r="Y3" t="str">
            <v>1 PÓLIZA</v>
          </cell>
          <cell r="Z3" t="str">
            <v>12 SEGUROS DEL ESTADO</v>
          </cell>
          <cell r="AA3" t="str">
            <v xml:space="preserve">CUMPLIMIENTO </v>
          </cell>
          <cell r="AD3" t="str">
            <v>DTPA</v>
          </cell>
          <cell r="AE3" t="str">
            <v>2 SUPERVISOR</v>
          </cell>
          <cell r="AF3" t="str">
            <v>3 CÉDULA DE CIUDADANÍA</v>
          </cell>
          <cell r="AG3">
            <v>91297841</v>
          </cell>
          <cell r="AH3" t="str">
            <v>ROBINSON GALINDO TARAZONA</v>
          </cell>
          <cell r="AM3" t="str">
            <v>4 NO SE HA ADICIONADO NI EN VALOR y EN TIEMPO</v>
          </cell>
          <cell r="AN3">
            <v>0</v>
          </cell>
          <cell r="AO3">
            <v>0</v>
          </cell>
          <cell r="AQ3">
            <v>0</v>
          </cell>
          <cell r="AS3">
            <v>44574</v>
          </cell>
          <cell r="AT3">
            <v>44923</v>
          </cell>
          <cell r="AV3" t="str">
            <v>2. NO</v>
          </cell>
          <cell r="AY3" t="str">
            <v>2. NO</v>
          </cell>
          <cell r="BD3" t="str">
            <v>2022753501900001E</v>
          </cell>
        </row>
        <row r="4">
          <cell r="A4" t="str">
            <v>CPS-DTPA-FONAM-2022-002</v>
          </cell>
          <cell r="B4" t="str">
            <v>1 FONAM</v>
          </cell>
          <cell r="C4" t="str">
            <v>CD-DTPA-FONAM-2022-002</v>
          </cell>
          <cell r="D4">
            <v>2</v>
          </cell>
          <cell r="E4" t="str">
            <v>DIEGO FERNANDO GIL RIVAS</v>
          </cell>
          <cell r="F4">
            <v>44573</v>
          </cell>
          <cell r="G4" t="str">
            <v>Prestación de servicios técnicos de apoyo a la gestión en procesos transversales que contribuyan a la conservación del PNN Farallones de Cali.</v>
          </cell>
          <cell r="H4" t="str">
            <v>2 CONTRATACIÓN DIRECTA</v>
          </cell>
          <cell r="I4" t="str">
            <v>14 PRESTACIÓN DE SERVICIOS</v>
          </cell>
          <cell r="K4">
            <v>422</v>
          </cell>
          <cell r="L4">
            <v>222</v>
          </cell>
          <cell r="M4">
            <v>44573</v>
          </cell>
          <cell r="O4" t="str">
            <v>$ 2.812.000</v>
          </cell>
          <cell r="P4">
            <v>32431733</v>
          </cell>
          <cell r="R4" t="str">
            <v>1 PERSONA NATURAL</v>
          </cell>
          <cell r="S4" t="str">
            <v>3 CÉDULA DE CIUDADANÍA</v>
          </cell>
          <cell r="T4">
            <v>1113642262</v>
          </cell>
          <cell r="U4" t="str">
            <v>N-A</v>
          </cell>
          <cell r="V4" t="str">
            <v>11 NO SE DILIGENCIA INFORMACIÓN PARA ESTE FORMULARIO EN ESTE PERÍODO DE REPORTE</v>
          </cell>
          <cell r="Y4" t="str">
            <v>1 PÓLIZA</v>
          </cell>
          <cell r="Z4" t="str">
            <v>12 SEGUROS DEL ESTADO</v>
          </cell>
          <cell r="AA4" t="str">
            <v xml:space="preserve">CUMPLIMIENTO </v>
          </cell>
          <cell r="AB4">
            <v>44573</v>
          </cell>
          <cell r="AC4" t="str">
            <v>45-46-101013426</v>
          </cell>
          <cell r="AD4" t="str">
            <v>PNN FARALLONES DE CALI</v>
          </cell>
          <cell r="AE4" t="str">
            <v>2 SUPERVISOR</v>
          </cell>
          <cell r="AF4" t="str">
            <v>3 CÉDULA DE CIUDADANÍA</v>
          </cell>
          <cell r="AG4">
            <v>29667366</v>
          </cell>
          <cell r="AH4" t="str">
            <v>CLAUDIA ISABEL ACEVEDO</v>
          </cell>
          <cell r="AI4">
            <v>346</v>
          </cell>
          <cell r="AK4">
            <v>44573</v>
          </cell>
          <cell r="AL4">
            <v>44573</v>
          </cell>
          <cell r="AM4" t="str">
            <v>4 NO SE HA ADICIONADO NI EN VALOR y EN TIEMPO</v>
          </cell>
          <cell r="AN4">
            <v>0</v>
          </cell>
          <cell r="AO4">
            <v>0</v>
          </cell>
          <cell r="AQ4">
            <v>0</v>
          </cell>
          <cell r="AS4">
            <v>44573</v>
          </cell>
          <cell r="AT4">
            <v>44922</v>
          </cell>
          <cell r="AV4" t="str">
            <v>2. NO</v>
          </cell>
          <cell r="AY4" t="str">
            <v>2. NO</v>
          </cell>
          <cell r="BD4" t="str">
            <v>2022753501900002E</v>
          </cell>
          <cell r="BE4">
            <v>32431733</v>
          </cell>
          <cell r="BF4" t="str">
            <v>VIVIAN ALEXA HERRERA CARDONA</v>
          </cell>
          <cell r="BG4" t="str">
            <v>https://community.secop.gov.co/Public/Tendering/ContractNoticePhases/View?PPI=CO1.PPI.16657399&amp;isFromPublicArea=True&amp;isModal=False</v>
          </cell>
          <cell r="BH4" t="str">
            <v>VIGENTE</v>
          </cell>
          <cell r="BJ4" t="str">
            <v>https://community.secop.gov.co/Public/Tendering/ContractDetailView/Index?UniqueIdentifier=CO1.PCCNTR.3207359</v>
          </cell>
        </row>
        <row r="5">
          <cell r="A5" t="str">
            <v>CPS-DTPA-FONAM-2022-003</v>
          </cell>
          <cell r="B5" t="str">
            <v>1 FONAM</v>
          </cell>
          <cell r="C5" t="str">
            <v>CD-DTPA-FONAM-2022-003</v>
          </cell>
          <cell r="D5">
            <v>3</v>
          </cell>
          <cell r="E5" t="str">
            <v>OSCAR EVELIO PRADA CEBALLOS</v>
          </cell>
          <cell r="F5">
            <v>44574</v>
          </cell>
          <cell r="G5" t="str">
            <v>PRESTACION LOS SERVICIOS TÉCNICOS Y DE APOYO A LA GESTIÓN DEL COMPONENTE DE SISTEMAS INFORMÁTICOS Y MANEJO TECNOLÓGICO DE LA DIRECCIÓN TERRITORIAL PACIFICO Y SUS ÁREAS ADSCRITAS.</v>
          </cell>
          <cell r="H5" t="str">
            <v>2 CONTRATACIÓN DIRECTA</v>
          </cell>
          <cell r="I5" t="str">
            <v>14 PRESTACIÓN DE SERVICIOS</v>
          </cell>
          <cell r="K5">
            <v>722</v>
          </cell>
          <cell r="L5">
            <v>422</v>
          </cell>
          <cell r="M5">
            <v>44574</v>
          </cell>
          <cell r="O5" t="str">
            <v>$ 2.812.000</v>
          </cell>
          <cell r="P5">
            <v>32338000</v>
          </cell>
          <cell r="R5" t="str">
            <v>1 PERSONA NATURAL</v>
          </cell>
          <cell r="S5" t="str">
            <v>3 CÉDULA DE CIUDADANÍA</v>
          </cell>
          <cell r="T5">
            <v>94521401</v>
          </cell>
          <cell r="U5" t="str">
            <v>N-A</v>
          </cell>
          <cell r="V5" t="str">
            <v>11 NO SE DILIGENCIA INFORMACIÓN PARA ESTE FORMULARIO EN ESTE PERÍODO DE REPORTE</v>
          </cell>
          <cell r="Y5" t="str">
            <v>1 PÓLIZA</v>
          </cell>
          <cell r="Z5" t="str">
            <v>12 SEGUROS DEL ESTADO</v>
          </cell>
          <cell r="AA5" t="str">
            <v xml:space="preserve">CUMPLIMIENTO </v>
          </cell>
          <cell r="AB5">
            <v>44574</v>
          </cell>
          <cell r="AC5" t="str">
            <v>45-46-101013451</v>
          </cell>
          <cell r="AD5" t="str">
            <v>DTPA</v>
          </cell>
          <cell r="AE5" t="str">
            <v>2 SUPERVISOR</v>
          </cell>
          <cell r="AF5" t="str">
            <v>3 CÉDULA DE CIUDADANÍA</v>
          </cell>
          <cell r="AG5">
            <v>1098611032</v>
          </cell>
          <cell r="AH5" t="str">
            <v>ANGELICA ANDREA CACUA BRICEÑO</v>
          </cell>
          <cell r="AI5">
            <v>345</v>
          </cell>
          <cell r="AK5">
            <v>44574</v>
          </cell>
          <cell r="AL5">
            <v>44574</v>
          </cell>
          <cell r="AM5" t="str">
            <v>4 NO SE HA ADICIONADO NI EN VALOR y EN TIEMPO</v>
          </cell>
          <cell r="AN5">
            <v>0</v>
          </cell>
          <cell r="AO5">
            <v>0</v>
          </cell>
          <cell r="AQ5">
            <v>0</v>
          </cell>
          <cell r="AS5">
            <v>44574</v>
          </cell>
          <cell r="AT5">
            <v>44922</v>
          </cell>
          <cell r="AV5" t="str">
            <v>2. NO</v>
          </cell>
          <cell r="AY5" t="str">
            <v>2. NO</v>
          </cell>
          <cell r="BD5" t="str">
            <v>2022753501900003E</v>
          </cell>
          <cell r="BE5">
            <v>32338000</v>
          </cell>
          <cell r="BF5" t="str">
            <v>ANGELICA ANDREA CACUA BRICEÑO</v>
          </cell>
          <cell r="BH5" t="str">
            <v>VIGENTE</v>
          </cell>
          <cell r="BJ5" t="str">
            <v>https://community.secop.gov.co/Public/Tendering/ContractDetailView/Index?UniqueIdentifier=CO1.PCCNTR.3219904</v>
          </cell>
        </row>
        <row r="6">
          <cell r="A6" t="str">
            <v>CPS-DTPA-FONAM-2022-004</v>
          </cell>
          <cell r="B6" t="str">
            <v>1 FONAM</v>
          </cell>
          <cell r="C6" t="str">
            <v>CD-DTPA-FONAM-2022-004</v>
          </cell>
          <cell r="D6">
            <v>4</v>
          </cell>
          <cell r="E6" t="str">
            <v>LUZ MARYIBI ROSERO CHACHINOY</v>
          </cell>
          <cell r="F6">
            <v>44574</v>
          </cell>
          <cell r="G6" t="str">
            <v>Prestación de servicios de apoyo a la gestión en actividades de atención al usuario y de correspondencia para la Dirección Territorial Pacifico.</v>
          </cell>
          <cell r="H6" t="str">
            <v>2 CONTRATACIÓN DIRECTA</v>
          </cell>
          <cell r="I6" t="str">
            <v>14 PRESTACIÓN DE SERVICIOS</v>
          </cell>
          <cell r="K6">
            <v>322</v>
          </cell>
          <cell r="L6">
            <v>322</v>
          </cell>
          <cell r="M6">
            <v>44574</v>
          </cell>
          <cell r="O6" t="str">
            <v>$ 1.960.000</v>
          </cell>
          <cell r="P6">
            <v>22605333</v>
          </cell>
          <cell r="R6" t="str">
            <v>1 PERSONA NATURAL</v>
          </cell>
          <cell r="S6" t="str">
            <v>3 CÉDULA DE CIUDADANÍA</v>
          </cell>
          <cell r="T6">
            <v>1143846076</v>
          </cell>
          <cell r="U6" t="str">
            <v>N-A</v>
          </cell>
          <cell r="V6" t="str">
            <v>11 NO SE DILIGENCIA INFORMACIÓN PARA ESTE FORMULARIO EN ESTE PERÍODO DE REPORTE</v>
          </cell>
          <cell r="Y6" t="str">
            <v>1 PÓLIZA</v>
          </cell>
          <cell r="Z6" t="str">
            <v>12 SEGUROS DEL ESTADO</v>
          </cell>
          <cell r="AA6" t="str">
            <v xml:space="preserve">CUMPLIMIENTO </v>
          </cell>
          <cell r="AB6">
            <v>44574</v>
          </cell>
          <cell r="AC6" t="str">
            <v>45-46-101013446</v>
          </cell>
          <cell r="AD6" t="str">
            <v>DTPA</v>
          </cell>
          <cell r="AE6" t="str">
            <v>2 SUPERVISOR</v>
          </cell>
          <cell r="AF6" t="str">
            <v>3 CÉDULA DE CIUDADANÍA</v>
          </cell>
          <cell r="AG6">
            <v>1098611032</v>
          </cell>
          <cell r="AH6" t="str">
            <v>ANGELICA ANDREA CACUA BRICEÑO</v>
          </cell>
          <cell r="AI6">
            <v>346</v>
          </cell>
          <cell r="AK6">
            <v>44574</v>
          </cell>
          <cell r="AL6">
            <v>44574</v>
          </cell>
          <cell r="AM6" t="str">
            <v>4 NO SE HA ADICIONADO NI EN VALOR y EN TIEMPO</v>
          </cell>
          <cell r="AN6">
            <v>0</v>
          </cell>
          <cell r="AO6">
            <v>0</v>
          </cell>
          <cell r="AQ6">
            <v>0</v>
          </cell>
          <cell r="AS6">
            <v>44574</v>
          </cell>
          <cell r="AT6">
            <v>44923</v>
          </cell>
          <cell r="AV6" t="str">
            <v>2. NO</v>
          </cell>
          <cell r="AY6" t="str">
            <v>2. NO</v>
          </cell>
          <cell r="BD6" t="str">
            <v>2022753501900004E</v>
          </cell>
          <cell r="BE6">
            <v>22605333</v>
          </cell>
          <cell r="BF6" t="str">
            <v>VIVIAN ALEXA HERRERA CARDONA</v>
          </cell>
          <cell r="BG6" t="str">
            <v>https://community.secop.gov.co/Public/Tendering/ContractNoticePhases/View?PPI=CO1.PPI.16685949&amp;isFromPublicArea=True&amp;isModal=False</v>
          </cell>
          <cell r="BH6" t="str">
            <v>VIGENTE</v>
          </cell>
          <cell r="BJ6" t="str">
            <v>https://community.secop.gov.co/Public/Tendering/ContractDetailView/Index?UniqueIdentifier=CO1.PCCNTR.3219345</v>
          </cell>
        </row>
        <row r="7">
          <cell r="A7" t="str">
            <v>CPS-DTPA-FONAM-2022-005</v>
          </cell>
          <cell r="B7" t="str">
            <v>1 FONAM</v>
          </cell>
          <cell r="C7" t="str">
            <v>CD-DTPA-FONAM-2022-005</v>
          </cell>
          <cell r="D7">
            <v>5</v>
          </cell>
          <cell r="E7" t="str">
            <v>GLADYS PATRICIA PERLAZA OCHOA</v>
          </cell>
          <cell r="F7">
            <v>44575</v>
          </cell>
          <cell r="G7" t="str">
            <v>Prestar servicios profesionales para la implementación, seguimiento y actualización de las estrategias especiales de manejo en la Dirección Territorial Pacifico y sus áreas protegidas.</v>
          </cell>
          <cell r="H7" t="str">
            <v>2 CONTRATACIÓN DIRECTA</v>
          </cell>
          <cell r="I7" t="str">
            <v>14 PRESTACIÓN DE SERVICIOS</v>
          </cell>
          <cell r="K7">
            <v>622</v>
          </cell>
          <cell r="L7">
            <v>522</v>
          </cell>
          <cell r="M7">
            <v>44575</v>
          </cell>
          <cell r="O7" t="str">
            <v>$ 5.700.000</v>
          </cell>
          <cell r="P7">
            <v>65740000</v>
          </cell>
          <cell r="R7" t="str">
            <v>1 PERSONA NATURAL</v>
          </cell>
          <cell r="S7" t="str">
            <v>3 CÉDULA DE CIUDADANÍA</v>
          </cell>
          <cell r="T7">
            <v>25436388</v>
          </cell>
          <cell r="U7" t="str">
            <v>N-A</v>
          </cell>
          <cell r="V7" t="str">
            <v>11 NO SE DILIGENCIA INFORMACIÓN PARA ESTE FORMULARIO EN ESTE PERÍODO DE REPORTE</v>
          </cell>
          <cell r="Y7" t="str">
            <v>1 PÓLIZA</v>
          </cell>
          <cell r="Z7" t="str">
            <v>12 SEGUROS DEL ESTADO</v>
          </cell>
          <cell r="AA7" t="str">
            <v xml:space="preserve">CUMPLIMIENTO </v>
          </cell>
          <cell r="AB7">
            <v>44575</v>
          </cell>
          <cell r="AC7" t="str">
            <v>45-46-101013462</v>
          </cell>
          <cell r="AD7" t="str">
            <v>DTPA</v>
          </cell>
          <cell r="AE7" t="str">
            <v>2 SUPERVISOR</v>
          </cell>
          <cell r="AF7" t="str">
            <v>3 CÉDULA DE CIUDADANÍA</v>
          </cell>
          <cell r="AG7">
            <v>91297841</v>
          </cell>
          <cell r="AH7" t="str">
            <v>ROBINSON GALINDO TARAZONA</v>
          </cell>
          <cell r="AI7">
            <v>346</v>
          </cell>
          <cell r="AK7">
            <v>44575</v>
          </cell>
          <cell r="AL7">
            <v>44575</v>
          </cell>
          <cell r="AM7" t="str">
            <v>4 NO SE HA ADICIONADO NI EN VALOR y EN TIEMPO</v>
          </cell>
          <cell r="AN7">
            <v>0</v>
          </cell>
          <cell r="AO7">
            <v>0</v>
          </cell>
          <cell r="AQ7">
            <v>0</v>
          </cell>
          <cell r="AS7">
            <v>44575</v>
          </cell>
          <cell r="AT7">
            <v>44924</v>
          </cell>
          <cell r="AV7" t="str">
            <v>2. NO</v>
          </cell>
          <cell r="AY7" t="str">
            <v>2. NO</v>
          </cell>
          <cell r="BD7" t="str">
            <v>2022753501900005E</v>
          </cell>
          <cell r="BE7">
            <v>65740000</v>
          </cell>
          <cell r="BF7" t="str">
            <v>JULIANA ISABEL MONTES ROMERO</v>
          </cell>
          <cell r="BG7" t="str">
            <v>https://community.secop.gov.co/Public/Tendering/ContractNoticePhases/View?PPI=CO1.PPI.16718223&amp;isFromPublicArea=True&amp;isModal=False</v>
          </cell>
          <cell r="BH7" t="str">
            <v>VIGENTE</v>
          </cell>
          <cell r="BJ7" t="str">
            <v>https://community.secop.gov.co/Public/Tendering/ContractDetailView/Index?UniqueIdentifier=CO1.PCCNTR.3232616</v>
          </cell>
        </row>
        <row r="8">
          <cell r="A8" t="str">
            <v>CPS-DTPA-FONAM-2022-006</v>
          </cell>
          <cell r="B8" t="str">
            <v>1 FONAM</v>
          </cell>
          <cell r="C8" t="str">
            <v>CD-DTPA-FONAM-2022-006</v>
          </cell>
          <cell r="D8">
            <v>6</v>
          </cell>
          <cell r="E8" t="str">
            <v>PAULA ALEXANDRA GIRALDO RAMIREZ</v>
          </cell>
          <cell r="F8">
            <v>44575</v>
          </cell>
          <cell r="G8" t="str">
            <v>Prestación de servicios profesionales para la planificación y seguimiento de las actividades misionales a través de los instrumentos de planeación institucionales de la DTPA y sus áreas protegidas</v>
          </cell>
          <cell r="H8" t="str">
            <v>2 CONTRATACIÓN DIRECTA</v>
          </cell>
          <cell r="I8" t="str">
            <v>14 PRESTACIÓN DE SERVICIOS</v>
          </cell>
          <cell r="K8">
            <v>522</v>
          </cell>
          <cell r="L8">
            <v>622</v>
          </cell>
          <cell r="M8">
            <v>44575</v>
          </cell>
          <cell r="O8" t="str">
            <v>$ 6.304.000</v>
          </cell>
          <cell r="P8">
            <v>72706133</v>
          </cell>
          <cell r="R8" t="str">
            <v>1 PERSONA NATURAL</v>
          </cell>
          <cell r="S8" t="str">
            <v>3 CÉDULA DE CIUDADANÍA</v>
          </cell>
          <cell r="T8">
            <v>55178557</v>
          </cell>
          <cell r="U8" t="str">
            <v>N-A</v>
          </cell>
          <cell r="V8" t="str">
            <v>11 NO SE DILIGENCIA INFORMACIÓN PARA ESTE FORMULARIO EN ESTE PERÍODO DE REPORTE</v>
          </cell>
          <cell r="Y8" t="str">
            <v>1 PÓLIZA</v>
          </cell>
          <cell r="Z8" t="str">
            <v>12 SEGUROS DEL ESTADO</v>
          </cell>
          <cell r="AA8" t="str">
            <v xml:space="preserve">CUMPLIMIENTO </v>
          </cell>
          <cell r="AB8">
            <v>44575</v>
          </cell>
          <cell r="AC8" t="str">
            <v>45-46-101013479</v>
          </cell>
          <cell r="AD8" t="str">
            <v>DTPA</v>
          </cell>
          <cell r="AE8" t="str">
            <v>2 SUPERVISOR</v>
          </cell>
          <cell r="AF8" t="str">
            <v>3 CÉDULA DE CIUDADANÍA</v>
          </cell>
          <cell r="AG8">
            <v>91297841</v>
          </cell>
          <cell r="AH8" t="str">
            <v>ROBINSON GALINDO TARAZONA</v>
          </cell>
          <cell r="AI8">
            <v>346</v>
          </cell>
          <cell r="AK8">
            <v>44575</v>
          </cell>
          <cell r="AL8">
            <v>44575</v>
          </cell>
          <cell r="AM8" t="str">
            <v>4 NO SE HA ADICIONADO NI EN VALOR y EN TIEMPO</v>
          </cell>
          <cell r="AN8">
            <v>0</v>
          </cell>
          <cell r="AO8">
            <v>0</v>
          </cell>
          <cell r="AQ8">
            <v>0</v>
          </cell>
          <cell r="AS8">
            <v>44575</v>
          </cell>
          <cell r="AT8">
            <v>44924</v>
          </cell>
          <cell r="AV8" t="str">
            <v>2. NO</v>
          </cell>
          <cell r="AY8" t="str">
            <v>2. NO</v>
          </cell>
          <cell r="BD8" t="str">
            <v>2022753501900006E</v>
          </cell>
          <cell r="BE8">
            <v>72706133</v>
          </cell>
          <cell r="BF8" t="str">
            <v>JULIANA ISABEL MONTES ROMERO</v>
          </cell>
          <cell r="BG8" t="str">
            <v>https://community.secop.gov.co/Public/Tendering/ContractNoticePhases/View?PPI=CO1.PPI.16725426&amp;isFromPublicArea=True&amp;isModal=False</v>
          </cell>
          <cell r="BH8" t="str">
            <v>VIGENTE</v>
          </cell>
          <cell r="BJ8" t="str">
            <v>https://community.secop.gov.co/Public/Tendering/ContractDetailView/Index?UniqueIdentifier=CO1.PCCNTR.3236226</v>
          </cell>
        </row>
        <row r="9">
          <cell r="A9" t="str">
            <v>CPS-DTPA-FONAM-2022-007</v>
          </cell>
          <cell r="B9" t="str">
            <v>1 FONAM</v>
          </cell>
          <cell r="C9" t="str">
            <v>CD-DTPA-FONAM-2022-007</v>
          </cell>
          <cell r="D9">
            <v>7</v>
          </cell>
          <cell r="E9" t="str">
            <v>CLAUDIA MERCEDES RODRIGUEZ CERON</v>
          </cell>
          <cell r="F9">
            <v>44575</v>
          </cell>
          <cell r="G9" t="str">
            <v>Prestación de servicios técnicos de apoyo a la gestión en procesos transversales que contribuyan a la conservación del PNN Uramba Bahía Málaga.</v>
          </cell>
          <cell r="H9" t="str">
            <v>2 CONTRATACIÓN DIRECTA</v>
          </cell>
          <cell r="I9" t="str">
            <v>14 PRESTACIÓN DE SERVICIOS</v>
          </cell>
          <cell r="K9">
            <v>1222</v>
          </cell>
          <cell r="L9">
            <v>722</v>
          </cell>
          <cell r="M9">
            <v>44575</v>
          </cell>
          <cell r="O9" t="str">
            <v>$ 2.812.000</v>
          </cell>
          <cell r="P9">
            <v>31775600</v>
          </cell>
          <cell r="R9" t="str">
            <v>1 PERSONA NATURAL</v>
          </cell>
          <cell r="S9" t="str">
            <v>3 CÉDULA DE CIUDADANÍA</v>
          </cell>
          <cell r="T9">
            <v>66999875</v>
          </cell>
          <cell r="U9" t="str">
            <v>N-A</v>
          </cell>
          <cell r="V9" t="str">
            <v>11 NO SE DILIGENCIA INFORMACIÓN PARA ESTE FORMULARIO EN ESTE PERÍODO DE REPORTE</v>
          </cell>
          <cell r="Y9" t="str">
            <v>1 PÓLIZA</v>
          </cell>
          <cell r="Z9" t="str">
            <v>12 SEGUROS DEL ESTADO</v>
          </cell>
          <cell r="AA9" t="str">
            <v xml:space="preserve">CUMPLIMIENTO </v>
          </cell>
          <cell r="AB9">
            <v>44575</v>
          </cell>
          <cell r="AC9" t="str">
            <v>45-46-101013486</v>
          </cell>
          <cell r="AD9" t="str">
            <v>PNN URAMBA</v>
          </cell>
          <cell r="AE9" t="str">
            <v>2 SUPERVISOR</v>
          </cell>
          <cell r="AF9" t="str">
            <v>3 CÉDULA DE CIUDADANÍA</v>
          </cell>
          <cell r="AG9">
            <v>91297841</v>
          </cell>
          <cell r="AH9" t="str">
            <v>ROBINSON GALINDO TARAZONA</v>
          </cell>
          <cell r="AI9">
            <v>339</v>
          </cell>
          <cell r="AK9">
            <v>44575</v>
          </cell>
          <cell r="AL9">
            <v>44575</v>
          </cell>
          <cell r="AM9" t="str">
            <v>4 NO SE HA ADICIONADO NI EN VALOR y EN TIEMPO</v>
          </cell>
          <cell r="AN9">
            <v>0</v>
          </cell>
          <cell r="AO9">
            <v>0</v>
          </cell>
          <cell r="AQ9">
            <v>0</v>
          </cell>
          <cell r="AS9">
            <v>44575</v>
          </cell>
          <cell r="AT9">
            <v>44917</v>
          </cell>
          <cell r="AV9" t="str">
            <v>2. NO</v>
          </cell>
          <cell r="AY9" t="str">
            <v>2. NO</v>
          </cell>
          <cell r="BD9" t="str">
            <v>2022753501900007E</v>
          </cell>
          <cell r="BE9">
            <v>31775600</v>
          </cell>
          <cell r="BF9" t="str">
            <v>VIVIAN ALEXA HERRERA CARDONA</v>
          </cell>
          <cell r="BG9" t="str">
            <v>https://community.secop.gov.co/Public/Tendering/ContractNoticePhases/View?PPI=CO1.PPI.16734641&amp;isFromPublicArea=True&amp;isModal=False</v>
          </cell>
          <cell r="BH9" t="str">
            <v>VIGENTE</v>
          </cell>
          <cell r="BJ9" t="str">
            <v>https://community.secop.gov.co/Public/Tendering/ContractDetailView/Index?UniqueIdentifier=CO1.PCCNTR.3239406</v>
          </cell>
        </row>
        <row r="10">
          <cell r="A10" t="str">
            <v>CPS-DTPA-FONAM-2022-008</v>
          </cell>
          <cell r="B10" t="str">
            <v>1 FONAM</v>
          </cell>
          <cell r="C10" t="str">
            <v>CD-DTPA-FONAM-2022-008</v>
          </cell>
          <cell r="D10">
            <v>8</v>
          </cell>
          <cell r="E10" t="str">
            <v>RICARDO AUGUSTO SANCHEZ</v>
          </cell>
          <cell r="F10">
            <v>44578</v>
          </cell>
          <cell r="G10" t="str">
            <v>Prestación de servicios profesionales para desarrollar lineamientos relacionados con el ordenamiento, regulación y control para disminuir presiones generadas por actividades ecoturísticas en las áreas protegidas adscritas a la DTPA.</v>
          </cell>
          <cell r="H10" t="str">
            <v>2 CONTRATACIÓN DIRECTA</v>
          </cell>
          <cell r="I10" t="str">
            <v>14 PRESTACIÓN DE SERVICIOS</v>
          </cell>
          <cell r="K10">
            <v>1722</v>
          </cell>
          <cell r="L10">
            <v>822</v>
          </cell>
          <cell r="M10">
            <v>44579</v>
          </cell>
          <cell r="O10" t="str">
            <v>$ 4.680.000</v>
          </cell>
          <cell r="P10">
            <v>49296000</v>
          </cell>
          <cell r="R10" t="str">
            <v>1 PERSONA NATURAL</v>
          </cell>
          <cell r="S10" t="str">
            <v>3 CÉDULA DE CIUDADANÍA</v>
          </cell>
          <cell r="T10">
            <v>79966571</v>
          </cell>
          <cell r="U10" t="str">
            <v>N-A</v>
          </cell>
          <cell r="V10" t="str">
            <v>11 NO SE DILIGENCIA INFORMACIÓN PARA ESTE FORMULARIO EN ESTE PERÍODO DE REPORTE</v>
          </cell>
          <cell r="Y10" t="str">
            <v>1 PÓLIZA</v>
          </cell>
          <cell r="Z10" t="str">
            <v>12 SEGUROS DEL ESTADO</v>
          </cell>
          <cell r="AA10" t="str">
            <v xml:space="preserve">CUMPLIMIENTO </v>
          </cell>
          <cell r="AB10">
            <v>44579</v>
          </cell>
          <cell r="AC10" t="str">
            <v>45-46-101013612</v>
          </cell>
          <cell r="AD10" t="str">
            <v>DTPA</v>
          </cell>
          <cell r="AE10" t="str">
            <v>2 SUPERVISOR</v>
          </cell>
          <cell r="AF10" t="str">
            <v>3 CÉDULA DE CIUDADANÍA</v>
          </cell>
          <cell r="AG10">
            <v>91297841</v>
          </cell>
          <cell r="AH10" t="str">
            <v>ROBINSON GALINDO TARAZONA</v>
          </cell>
          <cell r="AI10">
            <v>316</v>
          </cell>
          <cell r="AK10">
            <v>44579</v>
          </cell>
          <cell r="AL10">
            <v>44579</v>
          </cell>
          <cell r="AM10" t="str">
            <v>4 NO SE HA ADICIONADO NI EN VALOR y EN TIEMPO</v>
          </cell>
          <cell r="AN10">
            <v>0</v>
          </cell>
          <cell r="AO10">
            <v>0</v>
          </cell>
          <cell r="AQ10">
            <v>0</v>
          </cell>
          <cell r="AS10">
            <v>44579</v>
          </cell>
          <cell r="AT10">
            <v>44898</v>
          </cell>
          <cell r="AV10" t="str">
            <v>2. NO</v>
          </cell>
          <cell r="AY10" t="str">
            <v>2. NO</v>
          </cell>
          <cell r="BD10" t="str">
            <v>2022753501900008E</v>
          </cell>
          <cell r="BE10">
            <v>49296000</v>
          </cell>
          <cell r="BF10" t="str">
            <v>JULIANA ISABEL MONTES ROMERO</v>
          </cell>
          <cell r="BG10" t="str">
            <v>https://community.secop.gov.co/Public/Tendering/ContractNoticePhases/View?PPI=CO1.PPI.16809502&amp;isFromPublicArea=True&amp;isModal=False</v>
          </cell>
          <cell r="BH10" t="str">
            <v>VIGENTE</v>
          </cell>
          <cell r="BJ10" t="str">
            <v>https://community.secop.gov.co/Public/Tendering/ContractDetailView/Index?UniqueIdentifier=CO1.PCCNTR.3274425</v>
          </cell>
        </row>
        <row r="11">
          <cell r="A11" t="str">
            <v>CPS-DTPA-FONAM-2022-009</v>
          </cell>
          <cell r="B11" t="str">
            <v>1 FONAM</v>
          </cell>
          <cell r="C11" t="str">
            <v>CD-DTPA-FONAM-2022-009</v>
          </cell>
          <cell r="D11">
            <v>9</v>
          </cell>
          <cell r="E11" t="str">
            <v>LUIS FERNANDO ASPRILLA</v>
          </cell>
          <cell r="F11">
            <v>44579</v>
          </cell>
          <cell r="G11" t="str">
            <v>Prestar servicios operativos como experto local para la implementación del plan de manejo, en el marco del esquema de manejo conjunto en el PNN Uramba Bahía Málaga.</v>
          </cell>
          <cell r="H11" t="str">
            <v>2 CONTRATACIÓN DIRECTA</v>
          </cell>
          <cell r="I11" t="str">
            <v>14 PRESTACIÓN DE SERVICIOS</v>
          </cell>
          <cell r="K11">
            <v>1422</v>
          </cell>
          <cell r="L11">
            <v>922</v>
          </cell>
          <cell r="M11">
            <v>44579</v>
          </cell>
          <cell r="O11" t="str">
            <v>$ 1.412.000</v>
          </cell>
          <cell r="P11">
            <v>15579067</v>
          </cell>
          <cell r="R11" t="str">
            <v>1 PERSONA NATURAL</v>
          </cell>
          <cell r="S11" t="str">
            <v>3 CÉDULA DE CIUDADANÍA</v>
          </cell>
          <cell r="T11">
            <v>1028181119</v>
          </cell>
          <cell r="U11" t="str">
            <v>N-A</v>
          </cell>
          <cell r="V11" t="str">
            <v>11 NO SE DILIGENCIA INFORMACIÓN PARA ESTE FORMULARIO EN ESTE PERÍODO DE REPORTE</v>
          </cell>
          <cell r="Y11" t="str">
            <v>1 PÓLIZA</v>
          </cell>
          <cell r="Z11" t="str">
            <v>12 SEGUROS DEL ESTADO</v>
          </cell>
          <cell r="AA11" t="str">
            <v xml:space="preserve">CUMPLIMIENTO </v>
          </cell>
          <cell r="AB11">
            <v>44579</v>
          </cell>
          <cell r="AC11" t="str">
            <v>45-46-101013622</v>
          </cell>
          <cell r="AD11" t="str">
            <v>PNN URAMBA</v>
          </cell>
          <cell r="AE11" t="str">
            <v>2 SUPERVISOR</v>
          </cell>
          <cell r="AF11" t="str">
            <v>3 CÉDULA DE CIUDADANÍA</v>
          </cell>
          <cell r="AG11">
            <v>91297841</v>
          </cell>
          <cell r="AH11" t="str">
            <v>ROBINSON GALINDO TARAZONA</v>
          </cell>
          <cell r="AI11">
            <v>331</v>
          </cell>
          <cell r="AK11">
            <v>44579</v>
          </cell>
          <cell r="AL11">
            <v>44579</v>
          </cell>
          <cell r="AM11" t="str">
            <v>4 NO SE HA ADICIONADO NI EN VALOR y EN TIEMPO</v>
          </cell>
          <cell r="AN11">
            <v>0</v>
          </cell>
          <cell r="AO11">
            <v>0</v>
          </cell>
          <cell r="AQ11">
            <v>0</v>
          </cell>
          <cell r="AS11">
            <v>44579</v>
          </cell>
          <cell r="AT11">
            <v>44913</v>
          </cell>
          <cell r="AV11" t="str">
            <v>2. NO</v>
          </cell>
          <cell r="AY11" t="str">
            <v>2. NO</v>
          </cell>
          <cell r="BD11" t="str">
            <v>2022753501900009E</v>
          </cell>
          <cell r="BE11">
            <v>15579067</v>
          </cell>
          <cell r="BF11" t="str">
            <v>VIVIAN ALEXA HERRERA CARDONA</v>
          </cell>
          <cell r="BG11" t="str">
            <v>https://community.secop.gov.co/Public/Tendering/ContractNoticePhases/View?PPI=CO1.PPI.16821522&amp;isFromPublicArea=True&amp;isModal=False</v>
          </cell>
          <cell r="BH11" t="str">
            <v>VIGENTE</v>
          </cell>
          <cell r="BJ11" t="str">
            <v>https://community.secop.gov.co/Public/Tendering/ContractDetailView/Index?UniqueIdentifier=CO1.PCCNTR.3277716</v>
          </cell>
        </row>
        <row r="12">
          <cell r="A12" t="str">
            <v>CPS-DTPA-FONAM-2022-010</v>
          </cell>
          <cell r="B12" t="str">
            <v>1 FONAM</v>
          </cell>
          <cell r="C12" t="str">
            <v>CD-DTPA-FONAM-2022-010</v>
          </cell>
          <cell r="D12">
            <v>10</v>
          </cell>
          <cell r="E12" t="str">
            <v>CARLOS ANDRES QUINTERO</v>
          </cell>
          <cell r="F12">
            <v>44579</v>
          </cell>
          <cell r="G12" t="str">
            <v>Prestación de servicios profesionales y de apoyo a la gestión que contribuya al posicionamiento nacional de las áreas protegidas con vocación ecoturística adscritas a la DTPA</v>
          </cell>
          <cell r="H12" t="str">
            <v>2 CONTRATACIÓN DIRECTA</v>
          </cell>
          <cell r="I12" t="str">
            <v>14 PRESTACIÓN DE SERVICIOS</v>
          </cell>
          <cell r="K12">
            <v>1622</v>
          </cell>
          <cell r="L12">
            <v>1022</v>
          </cell>
          <cell r="M12">
            <v>44579</v>
          </cell>
          <cell r="O12" t="str">
            <v>$ 3.764.000</v>
          </cell>
          <cell r="P12">
            <v>40651199</v>
          </cell>
          <cell r="R12" t="str">
            <v>1 PERSONA NATURAL</v>
          </cell>
          <cell r="S12" t="str">
            <v>3 CÉDULA DE CIUDADANÍA</v>
          </cell>
          <cell r="T12">
            <v>80222241</v>
          </cell>
          <cell r="U12" t="str">
            <v>N-A</v>
          </cell>
          <cell r="V12" t="str">
            <v>11 NO SE DILIGENCIA INFORMACIÓN PARA ESTE FORMULARIO EN ESTE PERÍODO DE REPORTE</v>
          </cell>
          <cell r="Y12" t="str">
            <v>1 PÓLIZA</v>
          </cell>
          <cell r="Z12" t="str">
            <v>12 SEGUROS DEL ESTADO</v>
          </cell>
          <cell r="AA12" t="str">
            <v xml:space="preserve">CUMPLIMIENTO </v>
          </cell>
          <cell r="AB12">
            <v>44579</v>
          </cell>
          <cell r="AC12" t="str">
            <v>45-46-101013624</v>
          </cell>
          <cell r="AD12" t="str">
            <v>DTPA</v>
          </cell>
          <cell r="AE12" t="str">
            <v>2 SUPERVISOR</v>
          </cell>
          <cell r="AF12" t="str">
            <v>3 CÉDULA DE CIUDADANÍA</v>
          </cell>
          <cell r="AG12">
            <v>91297841</v>
          </cell>
          <cell r="AH12" t="str">
            <v>ROBINSON GALINDO TARAZONA</v>
          </cell>
          <cell r="AI12">
            <v>324</v>
          </cell>
          <cell r="AK12">
            <v>44579</v>
          </cell>
          <cell r="AL12">
            <v>44579</v>
          </cell>
          <cell r="AM12" t="str">
            <v>4 NO SE HA ADICIONADO NI EN VALOR y EN TIEMPO</v>
          </cell>
          <cell r="AN12">
            <v>0</v>
          </cell>
          <cell r="AO12">
            <v>0</v>
          </cell>
          <cell r="AQ12">
            <v>0</v>
          </cell>
          <cell r="AS12">
            <v>44579</v>
          </cell>
          <cell r="AT12">
            <v>44906</v>
          </cell>
          <cell r="AV12" t="str">
            <v>2. NO</v>
          </cell>
          <cell r="AY12" t="str">
            <v>2. NO</v>
          </cell>
          <cell r="BD12" t="str">
            <v>2022753501900010E</v>
          </cell>
          <cell r="BE12">
            <v>40651199</v>
          </cell>
          <cell r="BF12" t="str">
            <v>JULIANA ISABEL MONTES ROMERO</v>
          </cell>
          <cell r="BG12" t="str">
            <v>https://community.secop.gov.co/Public/Tendering/ContractNoticePhases/View?PPI=CO1.PPI.16822508&amp;isFromPublicArea=True&amp;isModal=False</v>
          </cell>
          <cell r="BH12" t="str">
            <v>VIGENTE</v>
          </cell>
          <cell r="BJ12" t="str">
            <v>https://community.secop.gov.co/Public/Tendering/ContractDetailView/Index?UniqueIdentifier=CO1.PCCNTR.3278419</v>
          </cell>
        </row>
        <row r="13">
          <cell r="A13" t="str">
            <v>CPS-DTPA-FONAM-2022-011</v>
          </cell>
          <cell r="B13" t="str">
            <v>1 FONAM</v>
          </cell>
          <cell r="C13" t="str">
            <v>CD-DTPA-FONAM-2022-011</v>
          </cell>
          <cell r="D13">
            <v>11</v>
          </cell>
          <cell r="E13" t="str">
            <v>ROMELIA RUIZ</v>
          </cell>
          <cell r="F13">
            <v>44579</v>
          </cell>
          <cell r="G13" t="str">
            <v>Prestar servicios operativos como experto local para la implementación del plan de manejo, en el marco del esquema de manejo conjunto en el PNN Uramba Bahía Málaga.</v>
          </cell>
          <cell r="H13" t="str">
            <v>2 CONTRATACIÓN DIRECTA</v>
          </cell>
          <cell r="I13" t="str">
            <v>14 PRESTACIÓN DE SERVICIOS</v>
          </cell>
          <cell r="K13">
            <v>1522</v>
          </cell>
          <cell r="L13">
            <v>1522</v>
          </cell>
          <cell r="M13">
            <v>44579</v>
          </cell>
          <cell r="O13" t="str">
            <v>$ 1.412.000</v>
          </cell>
          <cell r="P13">
            <v>15579067</v>
          </cell>
          <cell r="R13" t="str">
            <v>1 PERSONA NATURAL</v>
          </cell>
          <cell r="S13" t="str">
            <v>3 CÉDULA DE CIUDADANÍA</v>
          </cell>
          <cell r="T13">
            <v>31962748</v>
          </cell>
          <cell r="U13" t="str">
            <v>N-A</v>
          </cell>
          <cell r="V13" t="str">
            <v>11 NO SE DILIGENCIA INFORMACIÓN PARA ESTE FORMULARIO EN ESTE PERÍODO DE REPORTE</v>
          </cell>
          <cell r="Y13" t="str">
            <v>1 PÓLIZA</v>
          </cell>
          <cell r="Z13" t="str">
            <v>12 SEGUROS DEL ESTADO</v>
          </cell>
          <cell r="AA13" t="str">
            <v xml:space="preserve">CUMPLIMIENTO </v>
          </cell>
          <cell r="AB13">
            <v>44579</v>
          </cell>
          <cell r="AC13" t="str">
            <v>45-46-101013623</v>
          </cell>
          <cell r="AD13" t="str">
            <v>PNN URAMBA</v>
          </cell>
          <cell r="AE13" t="str">
            <v>2 SUPERVISOR</v>
          </cell>
          <cell r="AF13" t="str">
            <v>3 CÉDULA DE CIUDADANÍA</v>
          </cell>
          <cell r="AG13">
            <v>91297841</v>
          </cell>
          <cell r="AH13" t="str">
            <v>ROBINSON GALINDO TARAZONA</v>
          </cell>
          <cell r="AI13">
            <v>331</v>
          </cell>
          <cell r="AK13">
            <v>44579</v>
          </cell>
          <cell r="AL13">
            <v>44579</v>
          </cell>
          <cell r="AM13" t="str">
            <v>4 NO SE HA ADICIONADO NI EN VALOR y EN TIEMPO</v>
          </cell>
          <cell r="AN13">
            <v>0</v>
          </cell>
          <cell r="AO13">
            <v>0</v>
          </cell>
          <cell r="AQ13">
            <v>0</v>
          </cell>
          <cell r="AS13">
            <v>44579</v>
          </cell>
          <cell r="AT13">
            <v>44913</v>
          </cell>
          <cell r="AV13" t="str">
            <v>2. NO</v>
          </cell>
          <cell r="AY13" t="str">
            <v>2. NO</v>
          </cell>
          <cell r="BD13" t="str">
            <v>2022753501900011E</v>
          </cell>
          <cell r="BE13">
            <v>15579067</v>
          </cell>
          <cell r="BF13" t="str">
            <v>VIVIAN ALEXA HERRERA CARDONA</v>
          </cell>
          <cell r="BH13" t="str">
            <v>VIGENTE</v>
          </cell>
          <cell r="BJ13" t="str">
            <v>https://community.secop.gov.co/Public/Tendering/ContractDetailView/Index?UniqueIdentifier=CO1.PCCNTR.3277952</v>
          </cell>
        </row>
        <row r="14">
          <cell r="A14" t="str">
            <v>CPS-DTPA-FONAM-2022-012</v>
          </cell>
          <cell r="B14" t="str">
            <v>1 FONAM</v>
          </cell>
          <cell r="C14" t="str">
            <v>CD-DTPA-FONAM-2022-012</v>
          </cell>
          <cell r="D14">
            <v>12</v>
          </cell>
          <cell r="E14" t="str">
            <v>WILFREDO CUESTAS CUESTAS</v>
          </cell>
          <cell r="F14">
            <v>44579</v>
          </cell>
          <cell r="G14" t="str">
            <v>Prestar servicios profesionales en la DTPA para coordinar, gestionar y ejecutar las inversiones del Programa Áreas Protegidas y Diversidad Biológica Fase II, cofinanciado por el gobierno alemán a través del KfW.</v>
          </cell>
          <cell r="H14" t="str">
            <v>2 CONTRATACIÓN DIRECTA</v>
          </cell>
          <cell r="I14" t="str">
            <v>14 PRESTACIÓN DE SERVICIOS</v>
          </cell>
          <cell r="K14">
            <v>1822</v>
          </cell>
          <cell r="L14">
            <v>1222</v>
          </cell>
          <cell r="M14">
            <v>44579</v>
          </cell>
          <cell r="O14" t="str">
            <v>$ 5.700.000</v>
          </cell>
          <cell r="P14">
            <v>62890000</v>
          </cell>
          <cell r="R14" t="str">
            <v>1 PERSONA NATURAL</v>
          </cell>
          <cell r="S14" t="str">
            <v>3 CÉDULA DE CIUDADANÍA</v>
          </cell>
          <cell r="T14">
            <v>1069258102</v>
          </cell>
          <cell r="U14" t="str">
            <v>N-A</v>
          </cell>
          <cell r="V14" t="str">
            <v>11 NO SE DILIGENCIA INFORMACIÓN PARA ESTE FORMULARIO EN ESTE PERÍODO DE REPORTE</v>
          </cell>
          <cell r="Y14" t="str">
            <v>1 PÓLIZA</v>
          </cell>
          <cell r="Z14" t="str">
            <v>12 SEGUROS DEL ESTADO</v>
          </cell>
          <cell r="AA14" t="str">
            <v xml:space="preserve">CUMPLIMIENTO </v>
          </cell>
          <cell r="AB14">
            <v>44579</v>
          </cell>
          <cell r="AC14" t="str">
            <v>45-46-101013636</v>
          </cell>
          <cell r="AD14" t="str">
            <v>DTPA</v>
          </cell>
          <cell r="AE14" t="str">
            <v>2 SUPERVISOR</v>
          </cell>
          <cell r="AF14" t="str">
            <v>3 CÉDULA DE CIUDADANÍA</v>
          </cell>
          <cell r="AG14">
            <v>91297841</v>
          </cell>
          <cell r="AH14" t="str">
            <v>ROBINSON GALINDO TARAZONA</v>
          </cell>
          <cell r="AI14">
            <v>331</v>
          </cell>
          <cell r="AK14">
            <v>44579</v>
          </cell>
          <cell r="AL14">
            <v>44579</v>
          </cell>
          <cell r="AM14" t="str">
            <v>4 NO SE HA ADICIONADO NI EN VALOR y EN TIEMPO</v>
          </cell>
          <cell r="AN14">
            <v>0</v>
          </cell>
          <cell r="AO14">
            <v>0</v>
          </cell>
          <cell r="AQ14">
            <v>0</v>
          </cell>
          <cell r="AS14">
            <v>44579</v>
          </cell>
          <cell r="AT14">
            <v>44913</v>
          </cell>
          <cell r="AV14" t="str">
            <v>2. NO</v>
          </cell>
          <cell r="AY14" t="str">
            <v>2. NO</v>
          </cell>
          <cell r="BD14" t="str">
            <v>2022753501900012E</v>
          </cell>
          <cell r="BE14">
            <v>62890000</v>
          </cell>
          <cell r="BF14" t="str">
            <v>JULIANA ISABEL MONTES ROMERO</v>
          </cell>
          <cell r="BG14" t="str">
            <v>https://community.secop.gov.co/Public/Tendering/ContractNoticePhases/View?PPI=CO1.PPI.16830832&amp;isFromPublicArea=True&amp;isModal=False</v>
          </cell>
          <cell r="BH14" t="str">
            <v>VIGENTE</v>
          </cell>
          <cell r="BJ14" t="str">
            <v>https://community.secop.gov.co/Public/Tendering/ContractDetailView/Index?UniqueIdentifier=CO1.PCCNTR.3282101</v>
          </cell>
        </row>
        <row r="15">
          <cell r="A15" t="str">
            <v>CPS-DTPA-FONAM-2022-013</v>
          </cell>
          <cell r="B15" t="str">
            <v>1 FONAM</v>
          </cell>
          <cell r="C15" t="str">
            <v>CD-DTPA-FONAM-2022-013</v>
          </cell>
          <cell r="D15">
            <v>13</v>
          </cell>
          <cell r="E15" t="str">
            <v>ANDRES CUELLAR CHACON</v>
          </cell>
          <cell r="F15">
            <v>44579</v>
          </cell>
          <cell r="G15" t="str">
            <v>Prestar los servicios profesionales y de apoyo a la gestión de la DTPA, para el desarrollo de las actividades relacionadas con la implementación de la estrategia de investigación y monitoreo y planificación del manejo</v>
          </cell>
          <cell r="H15" t="str">
            <v>2 CONTRATACIÓN DIRECTA</v>
          </cell>
          <cell r="I15" t="str">
            <v>14 PRESTACIÓN DE SERVICIOS</v>
          </cell>
          <cell r="K15">
            <v>1922</v>
          </cell>
          <cell r="L15">
            <v>1422</v>
          </cell>
          <cell r="M15">
            <v>44579</v>
          </cell>
          <cell r="O15" t="str">
            <v>$ 5.100.000</v>
          </cell>
          <cell r="P15">
            <v>56270000</v>
          </cell>
          <cell r="R15" t="str">
            <v>1 PERSONA NATURAL</v>
          </cell>
          <cell r="S15" t="str">
            <v>3 CÉDULA DE CIUDADANÍA</v>
          </cell>
          <cell r="T15">
            <v>1151935778</v>
          </cell>
          <cell r="U15" t="str">
            <v>N-A</v>
          </cell>
          <cell r="V15" t="str">
            <v>11 NO SE DILIGENCIA INFORMACIÓN PARA ESTE FORMULARIO EN ESTE PERÍODO DE REPORTE</v>
          </cell>
          <cell r="Y15" t="str">
            <v>1 PÓLIZA</v>
          </cell>
          <cell r="Z15" t="str">
            <v>12 SEGUROS DEL ESTADO</v>
          </cell>
          <cell r="AA15" t="str">
            <v xml:space="preserve">CUMPLIMIENTO </v>
          </cell>
          <cell r="AB15">
            <v>44579</v>
          </cell>
          <cell r="AC15" t="str">
            <v>45-46-101013673</v>
          </cell>
          <cell r="AD15" t="str">
            <v>DTPA</v>
          </cell>
          <cell r="AE15" t="str">
            <v>2 SUPERVISOR</v>
          </cell>
          <cell r="AF15" t="str">
            <v>3 CÉDULA DE CIUDADANÍA</v>
          </cell>
          <cell r="AG15">
            <v>91297841</v>
          </cell>
          <cell r="AH15" t="str">
            <v>ROBINSON GALINDO TARAZONA</v>
          </cell>
          <cell r="AI15">
            <v>330</v>
          </cell>
          <cell r="AK15">
            <v>44580</v>
          </cell>
          <cell r="AL15">
            <v>44580</v>
          </cell>
          <cell r="AM15" t="str">
            <v>4 NO SE HA ADICIONADO NI EN VALOR y EN TIEMPO</v>
          </cell>
          <cell r="AN15">
            <v>0</v>
          </cell>
          <cell r="AO15">
            <v>0</v>
          </cell>
          <cell r="AQ15">
            <v>0</v>
          </cell>
          <cell r="AS15">
            <v>44580</v>
          </cell>
          <cell r="AT15">
            <v>44913</v>
          </cell>
          <cell r="AV15" t="str">
            <v>2. NO</v>
          </cell>
          <cell r="AY15" t="str">
            <v>2. NO</v>
          </cell>
          <cell r="BD15" t="str">
            <v>2022753501900013E</v>
          </cell>
          <cell r="BE15">
            <v>56270000</v>
          </cell>
          <cell r="BF15" t="str">
            <v>JULIANA ISABEL MONTES ROMERO</v>
          </cell>
          <cell r="BG15" t="str">
            <v>https://community.secop.gov.co/Public/Tendering/ContractNoticePhases/View?PPI=CO1.PPI.16839261&amp;isFromPublicArea=True&amp;isModal=False</v>
          </cell>
          <cell r="BH15" t="str">
            <v>VIGENTE</v>
          </cell>
          <cell r="BJ15" t="str">
            <v>https://community.secop.gov.co/Public/Tendering/ContractDetailView/Index?UniqueIdentifier=CO1.PCCNTR.3286045</v>
          </cell>
        </row>
        <row r="16">
          <cell r="A16" t="str">
            <v>CPS-DTPA-FONAM-2022-014</v>
          </cell>
          <cell r="B16" t="str">
            <v>1 FONAM</v>
          </cell>
          <cell r="C16" t="str">
            <v>CD-DTPA-FONAM-2022-014</v>
          </cell>
          <cell r="D16">
            <v>14</v>
          </cell>
          <cell r="E16" t="str">
            <v>MARTIZA SALAZAR VALENCIA</v>
          </cell>
          <cell r="F16">
            <v>44579</v>
          </cell>
          <cell r="G16" t="str">
            <v>Prestar servicios técnicos y de apoyo a la gestión para la implementación de la estrategia de comunicación y educación ambiental del PNN Uramba Bahía Málaga</v>
          </cell>
          <cell r="H16" t="str">
            <v>2 CONTRATACIÓN DIRECTA</v>
          </cell>
          <cell r="I16" t="str">
            <v>14 PRESTACIÓN DE SERVICIOS</v>
          </cell>
          <cell r="K16">
            <v>2022</v>
          </cell>
          <cell r="L16">
            <v>1322</v>
          </cell>
          <cell r="M16">
            <v>44579</v>
          </cell>
          <cell r="O16" t="str">
            <v>$ 2.330.000</v>
          </cell>
          <cell r="P16">
            <v>24542667</v>
          </cell>
          <cell r="R16" t="str">
            <v>1 PERSONA NATURAL</v>
          </cell>
          <cell r="S16" t="str">
            <v>3 CÉDULA DE CIUDADANÍA</v>
          </cell>
          <cell r="T16">
            <v>66746653</v>
          </cell>
          <cell r="U16" t="str">
            <v>N-A</v>
          </cell>
          <cell r="V16" t="str">
            <v>11 NO SE DILIGENCIA INFORMACIÓN PARA ESTE FORMULARIO EN ESTE PERÍODO DE REPORTE</v>
          </cell>
          <cell r="Y16" t="str">
            <v>1 PÓLIZA</v>
          </cell>
          <cell r="Z16" t="str">
            <v>12 SEGUROS DEL ESTADO</v>
          </cell>
          <cell r="AA16" t="str">
            <v xml:space="preserve">CUMPLIMIENTO </v>
          </cell>
          <cell r="AB16">
            <v>44579</v>
          </cell>
          <cell r="AC16" t="str">
            <v>45-46-101013663</v>
          </cell>
          <cell r="AD16" t="str">
            <v>PNN URAMBA</v>
          </cell>
          <cell r="AE16" t="str">
            <v>2 SUPERVISOR</v>
          </cell>
          <cell r="AF16" t="str">
            <v>3 CÉDULA DE CIUDADANÍA</v>
          </cell>
          <cell r="AG16">
            <v>91297841</v>
          </cell>
          <cell r="AH16" t="str">
            <v>ROBINSON GALINDO TARAZONA</v>
          </cell>
          <cell r="AI16">
            <v>316</v>
          </cell>
          <cell r="AK16">
            <v>44579</v>
          </cell>
          <cell r="AL16">
            <v>44579</v>
          </cell>
          <cell r="AM16" t="str">
            <v>4 NO SE HA ADICIONADO NI EN VALOR y EN TIEMPO</v>
          </cell>
          <cell r="AN16">
            <v>0</v>
          </cell>
          <cell r="AO16">
            <v>0</v>
          </cell>
          <cell r="AQ16">
            <v>0</v>
          </cell>
          <cell r="AS16">
            <v>44579</v>
          </cell>
          <cell r="AT16">
            <v>44898</v>
          </cell>
          <cell r="AV16" t="str">
            <v>2. NO</v>
          </cell>
          <cell r="AY16" t="str">
            <v>2. NO</v>
          </cell>
          <cell r="BD16" t="str">
            <v>2022753501900014E</v>
          </cell>
          <cell r="BE16">
            <v>24542667</v>
          </cell>
          <cell r="BF16" t="str">
            <v>VIVIAN ALEXA HERRERA CARDONA</v>
          </cell>
          <cell r="BG16" t="str">
            <v>https://community.secop.gov.co/Public/Tendering/ContractNoticePhases/View?PPI=CO1.PPI.16839744&amp;isFromPublicArea=True&amp;isModal=False</v>
          </cell>
          <cell r="BH16" t="str">
            <v>VIGENTE</v>
          </cell>
          <cell r="BJ16" t="str">
            <v>https://community.secop.gov.co/Public/Tendering/ContractDetailView/Index?UniqueIdentifier=CO1.PCCNTR.3286314</v>
          </cell>
        </row>
        <row r="17">
          <cell r="A17" t="str">
            <v>CPS-DTPA-FONAM-2022-015</v>
          </cell>
          <cell r="B17" t="str">
            <v>1 FONAM</v>
          </cell>
          <cell r="C17" t="str">
            <v>CD-DTPA-FONAM-2022-015</v>
          </cell>
          <cell r="D17">
            <v>15</v>
          </cell>
          <cell r="E17" t="str">
            <v>ENRIQUE GUAPI MOSQUERA</v>
          </cell>
          <cell r="F17">
            <v>44579</v>
          </cell>
          <cell r="G17" t="str">
            <v>Prestar servicios operativos como experto local para la implementación del plan de manejo, en el marco del esquema de manejo conjunto en el PNN Uramba Bahía Málaga.</v>
          </cell>
          <cell r="H17" t="str">
            <v>2 CONTRATACIÓN DIRECTA</v>
          </cell>
          <cell r="I17" t="str">
            <v>14 PRESTACIÓN DE SERVICIOS</v>
          </cell>
          <cell r="K17">
            <v>2122</v>
          </cell>
          <cell r="L17">
            <v>1522</v>
          </cell>
          <cell r="M17">
            <v>44579</v>
          </cell>
          <cell r="O17" t="str">
            <v>$ 1.412.000</v>
          </cell>
          <cell r="P17">
            <v>15579067</v>
          </cell>
          <cell r="R17" t="str">
            <v>1 PERSONA NATURAL</v>
          </cell>
          <cell r="S17" t="str">
            <v>3 CÉDULA DE CIUDADANÍA</v>
          </cell>
          <cell r="T17">
            <v>16483539</v>
          </cell>
          <cell r="U17" t="str">
            <v>N-A</v>
          </cell>
          <cell r="V17" t="str">
            <v>11 NO SE DILIGENCIA INFORMACIÓN PARA ESTE FORMULARIO EN ESTE PERÍODO DE REPORTE</v>
          </cell>
          <cell r="Y17" t="str">
            <v>1 PÓLIZA</v>
          </cell>
          <cell r="Z17" t="str">
            <v>12 SEGUROS DEL ESTADO</v>
          </cell>
          <cell r="AA17" t="str">
            <v xml:space="preserve">CUMPLIMIENTO </v>
          </cell>
          <cell r="AB17">
            <v>44579</v>
          </cell>
          <cell r="AC17" t="str">
            <v>45-46-101013665</v>
          </cell>
          <cell r="AD17" t="str">
            <v>PNN URAMBA</v>
          </cell>
          <cell r="AE17" t="str">
            <v>2 SUPERVISOR</v>
          </cell>
          <cell r="AF17" t="str">
            <v>3 CÉDULA DE CIUDADANÍA</v>
          </cell>
          <cell r="AG17">
            <v>91297841</v>
          </cell>
          <cell r="AH17" t="str">
            <v>ROBINSON GALINDO TARAZONA</v>
          </cell>
          <cell r="AI17">
            <v>331</v>
          </cell>
          <cell r="AK17">
            <v>44579</v>
          </cell>
          <cell r="AL17">
            <v>44579</v>
          </cell>
          <cell r="AM17" t="str">
            <v>4 NO SE HA ADICIONADO NI EN VALOR y EN TIEMPO</v>
          </cell>
          <cell r="AN17">
            <v>0</v>
          </cell>
          <cell r="AO17">
            <v>0</v>
          </cell>
          <cell r="AQ17">
            <v>0</v>
          </cell>
          <cell r="AS17">
            <v>44579</v>
          </cell>
          <cell r="AT17">
            <v>44913</v>
          </cell>
          <cell r="AV17" t="str">
            <v>2. NO</v>
          </cell>
          <cell r="AY17" t="str">
            <v>2. NO</v>
          </cell>
          <cell r="BD17" t="str">
            <v>2022753501900015E</v>
          </cell>
          <cell r="BE17">
            <v>15579067</v>
          </cell>
          <cell r="BF17" t="str">
            <v>VIVIAN ALEXA HERRERA CARDONA</v>
          </cell>
          <cell r="BG17" t="str">
            <v>https://community.secop.gov.co/Public/Tendering/ContractNoticePhases/View?PPI=CO1.PPI.16841032&amp;isFromPublicArea=True&amp;isModal=False</v>
          </cell>
          <cell r="BH17" t="str">
            <v>VIGENTE</v>
          </cell>
          <cell r="BJ17" t="str">
            <v>https://community.secop.gov.co/Public/Tendering/ContractDetailView/Index?UniqueIdentifier=CO1.PCCNTR.3286381</v>
          </cell>
        </row>
        <row r="18">
          <cell r="A18" t="str">
            <v>CPS-DTPA-FONAM-2022-016</v>
          </cell>
          <cell r="B18" t="str">
            <v>1 FONAM</v>
          </cell>
          <cell r="C18" t="str">
            <v>CD-DTPA-FONAM-2022-016</v>
          </cell>
          <cell r="D18">
            <v>16</v>
          </cell>
          <cell r="E18" t="str">
            <v>HENRY OLIVER ALEGRIA IDROBO</v>
          </cell>
          <cell r="F18">
            <v>44580</v>
          </cell>
          <cell r="G18" t="str">
            <v>Prestar servicios operativos y de apoyo a la gestión en la implementación de acciones en el marco del desarrollo de las estrategias y proyectos adelantados por el Parque Nacional Natural Munchique</v>
          </cell>
          <cell r="H18" t="str">
            <v>2 CONTRATACIÓN DIRECTA</v>
          </cell>
          <cell r="I18" t="str">
            <v>14 PRESTACIÓN DE SERVICIOS</v>
          </cell>
          <cell r="K18">
            <v>2322</v>
          </cell>
          <cell r="L18">
            <v>1622</v>
          </cell>
          <cell r="M18">
            <v>44580</v>
          </cell>
          <cell r="O18" t="str">
            <v>$ 1.412.000</v>
          </cell>
          <cell r="P18">
            <v>15532000</v>
          </cell>
          <cell r="R18" t="str">
            <v>1 PERSONA NATURAL</v>
          </cell>
          <cell r="S18" t="str">
            <v>3 CÉDULA DE CIUDADANÍA</v>
          </cell>
          <cell r="T18">
            <v>4673638</v>
          </cell>
          <cell r="U18" t="str">
            <v>N-A</v>
          </cell>
          <cell r="V18" t="str">
            <v>11 NO SE DILIGENCIA INFORMACIÓN PARA ESTE FORMULARIO EN ESTE PERÍODO DE REPORTE</v>
          </cell>
          <cell r="Y18" t="str">
            <v>1 PÓLIZA</v>
          </cell>
          <cell r="Z18" t="str">
            <v>12 SEGUROS DEL ESTADO</v>
          </cell>
          <cell r="AA18" t="str">
            <v xml:space="preserve">CUMPLIMIENTO </v>
          </cell>
          <cell r="AB18">
            <v>44580</v>
          </cell>
          <cell r="AC18" t="str">
            <v>45-46-101013752</v>
          </cell>
          <cell r="AD18" t="str">
            <v>PNN MUNCHIQUE</v>
          </cell>
          <cell r="AE18" t="str">
            <v>2 SUPERVISOR</v>
          </cell>
          <cell r="AF18" t="str">
            <v>3 CÉDULA DE CIUDADANÍA</v>
          </cell>
          <cell r="AG18">
            <v>16738049</v>
          </cell>
          <cell r="AH18" t="str">
            <v>JAIME ALBERTO CELIS PERDOMO</v>
          </cell>
          <cell r="AI18">
            <v>330</v>
          </cell>
          <cell r="AK18">
            <v>44580</v>
          </cell>
          <cell r="AL18">
            <v>44580</v>
          </cell>
          <cell r="AM18" t="str">
            <v>4 NO SE HA ADICIONADO NI EN VALOR y EN TIEMPO</v>
          </cell>
          <cell r="AN18">
            <v>0</v>
          </cell>
          <cell r="AO18">
            <v>0</v>
          </cell>
          <cell r="AQ18">
            <v>0</v>
          </cell>
          <cell r="AS18">
            <v>44580</v>
          </cell>
          <cell r="AT18">
            <v>44913</v>
          </cell>
          <cell r="AV18" t="str">
            <v>2. NO</v>
          </cell>
          <cell r="AY18" t="str">
            <v>2. NO</v>
          </cell>
          <cell r="BD18" t="str">
            <v>2022753501900016E</v>
          </cell>
          <cell r="BE18">
            <v>15532000</v>
          </cell>
          <cell r="BF18" t="str">
            <v>JULIANA ISABEL MONTES ROMERO</v>
          </cell>
          <cell r="BG18" t="str">
            <v xml:space="preserve">https://community.secop.gov.co/Public/Tendering/ContractNoticePhases/View?PPI=CO1.PPI.16870876&amp;isFromPublicArea=True&amp;isModal=False
</v>
          </cell>
          <cell r="BH18" t="str">
            <v>VIGENTE</v>
          </cell>
          <cell r="BJ18" t="str">
            <v>https://community.secop.gov.co/Public/Tendering/ContractDetailView/Index?UniqueIdentifier=CO1.PCCNTR.3301694</v>
          </cell>
        </row>
        <row r="19">
          <cell r="A19" t="str">
            <v>CPS-DTPA-FONAM-2022-017</v>
          </cell>
          <cell r="B19" t="str">
            <v>1 FONAM</v>
          </cell>
          <cell r="C19" t="str">
            <v>CD-DTPA-FONAM-2022-017</v>
          </cell>
          <cell r="D19">
            <v>17</v>
          </cell>
          <cell r="E19" t="str">
            <v>YENNY ALEXANDRA RAMIREZ LOPERA</v>
          </cell>
          <cell r="F19">
            <v>44581</v>
          </cell>
          <cell r="G19" t="str">
            <v>Prestar servicios profesionales de apoyo a la gestión para la implementación de estrategias especiales de manejo con grupos étnicos en el PNN Uramba Bahía Málaga.</v>
          </cell>
          <cell r="H19" t="str">
            <v>2 CONTRATACIÓN DIRECTA</v>
          </cell>
          <cell r="I19" t="str">
            <v>14 PRESTACIÓN DE SERVICIOS</v>
          </cell>
          <cell r="K19">
            <v>2722</v>
          </cell>
          <cell r="L19">
            <v>1722</v>
          </cell>
          <cell r="M19">
            <v>44580</v>
          </cell>
          <cell r="O19" t="str">
            <v>$ 3.333.000</v>
          </cell>
          <cell r="P19">
            <v>33774400</v>
          </cell>
          <cell r="R19" t="str">
            <v>1 PERSONA NATURAL</v>
          </cell>
          <cell r="S19" t="str">
            <v>3 CÉDULA DE CIUDADANÍA</v>
          </cell>
          <cell r="T19">
            <v>67028578</v>
          </cell>
          <cell r="U19" t="str">
            <v>N-A</v>
          </cell>
          <cell r="V19" t="str">
            <v>11 NO SE DILIGENCIA INFORMACIÓN PARA ESTE FORMULARIO EN ESTE PERÍODO DE REPORTE</v>
          </cell>
          <cell r="Y19" t="str">
            <v>1 PÓLIZA</v>
          </cell>
          <cell r="Z19" t="str">
            <v>12 SEGUROS DEL ESTADO</v>
          </cell>
          <cell r="AA19" t="str">
            <v xml:space="preserve">CUMPLIMIENTO </v>
          </cell>
          <cell r="AB19">
            <v>44581</v>
          </cell>
          <cell r="AC19" t="str">
            <v>45-46-101013799</v>
          </cell>
          <cell r="AD19" t="str">
            <v>PNN URAMBA</v>
          </cell>
          <cell r="AE19" t="str">
            <v>2 SUPERVISOR</v>
          </cell>
          <cell r="AF19" t="str">
            <v>3 CÉDULA DE CIUDADANÍA</v>
          </cell>
          <cell r="AG19">
            <v>91297841</v>
          </cell>
          <cell r="AH19" t="str">
            <v>ROBINSON GALINDO TARAZONA</v>
          </cell>
          <cell r="AI19">
            <v>304</v>
          </cell>
          <cell r="AK19">
            <v>44581</v>
          </cell>
          <cell r="AL19">
            <v>44581</v>
          </cell>
          <cell r="AM19" t="str">
            <v>4 NO SE HA ADICIONADO NI EN VALOR y EN TIEMPO</v>
          </cell>
          <cell r="AN19">
            <v>0</v>
          </cell>
          <cell r="AO19">
            <v>0</v>
          </cell>
          <cell r="AQ19">
            <v>0</v>
          </cell>
          <cell r="AS19">
            <v>44581</v>
          </cell>
          <cell r="AT19">
            <v>44888</v>
          </cell>
          <cell r="AV19" t="str">
            <v>2. NO</v>
          </cell>
          <cell r="AY19" t="str">
            <v>2. NO</v>
          </cell>
          <cell r="BD19" t="str">
            <v>2022753501900017E</v>
          </cell>
          <cell r="BE19">
            <v>33774400</v>
          </cell>
          <cell r="BF19" t="str">
            <v>VIVIAN ALEXA HERRERA CARDONA</v>
          </cell>
          <cell r="BG19" t="str">
            <v>https://community.secop.gov.co/Public/Tendering/ContractNoticePhases/View?PPI=CO1.PPI.16877692&amp;isFromPublicArea=True&amp;isModal=False</v>
          </cell>
          <cell r="BH19" t="str">
            <v>VIGENTE</v>
          </cell>
          <cell r="BJ19" t="str">
            <v>https://community.secop.gov.co/Public/Tendering/ContractDetailView/Index?UniqueIdentifier=CO1.PCCNTR.3302955</v>
          </cell>
        </row>
        <row r="20">
          <cell r="A20" t="str">
            <v>CPS-DTPA-FONAM-2022-018</v>
          </cell>
          <cell r="B20" t="str">
            <v>1 FONAM</v>
          </cell>
          <cell r="C20" t="str">
            <v>CD-DTPA-FONAM-2022-018</v>
          </cell>
          <cell r="D20">
            <v>18</v>
          </cell>
          <cell r="E20" t="str">
            <v>WILNER PERLAZA ORTIZ</v>
          </cell>
          <cell r="F20">
            <v>44580</v>
          </cell>
          <cell r="G20" t="str">
            <v>Prestar servicios técnicos y de apoyo a la gestión en la implementación de acciones que aporten a las líneas de trabajo definidas en conjunto con el CC Playón del Siguí, en zona de influencia noroccidental del PNN Munchique.</v>
          </cell>
          <cell r="H20" t="str">
            <v>2 CONTRATACIÓN DIRECTA</v>
          </cell>
          <cell r="I20" t="str">
            <v>14 PRESTACIÓN DE SERVICIOS</v>
          </cell>
          <cell r="K20">
            <v>2622</v>
          </cell>
          <cell r="L20">
            <v>1822</v>
          </cell>
          <cell r="M20">
            <v>44581</v>
          </cell>
          <cell r="O20" t="str">
            <v>$ 2.330.000</v>
          </cell>
          <cell r="P20">
            <v>25707666</v>
          </cell>
          <cell r="R20" t="str">
            <v>1 PERSONA NATURAL</v>
          </cell>
          <cell r="S20" t="str">
            <v>3 CÉDULA DE CIUDADANÍA</v>
          </cell>
          <cell r="T20">
            <v>1059046762</v>
          </cell>
          <cell r="U20" t="str">
            <v>N-A</v>
          </cell>
          <cell r="V20" t="str">
            <v>11 NO SE DILIGENCIA INFORMACIÓN PARA ESTE FORMULARIO EN ESTE PERÍODO DE REPORTE</v>
          </cell>
          <cell r="Y20" t="str">
            <v>1 PÓLIZA</v>
          </cell>
          <cell r="Z20" t="str">
            <v>12 SEGUROS DEL ESTADO</v>
          </cell>
          <cell r="AA20" t="str">
            <v xml:space="preserve">CUMPLIMIENTO </v>
          </cell>
          <cell r="AB20">
            <v>44581</v>
          </cell>
          <cell r="AC20" t="str">
            <v>45-46-101013810</v>
          </cell>
          <cell r="AD20" t="str">
            <v>PNN MUNCHIQUE</v>
          </cell>
          <cell r="AE20" t="str">
            <v>2 SUPERVISOR</v>
          </cell>
          <cell r="AF20" t="str">
            <v>3 CÉDULA DE CIUDADANÍA</v>
          </cell>
          <cell r="AG20">
            <v>16738049</v>
          </cell>
          <cell r="AH20" t="str">
            <v>JAIME ALBERTO CELIS PERDOMO</v>
          </cell>
          <cell r="AI20">
            <v>331</v>
          </cell>
          <cell r="AK20">
            <v>44581</v>
          </cell>
          <cell r="AL20">
            <v>44581</v>
          </cell>
          <cell r="AM20" t="str">
            <v>4 NO SE HA ADICIONADO NI EN VALOR y EN TIEMPO</v>
          </cell>
          <cell r="AN20">
            <v>0</v>
          </cell>
          <cell r="AO20">
            <v>0</v>
          </cell>
          <cell r="AQ20">
            <v>0</v>
          </cell>
          <cell r="AS20">
            <v>44581</v>
          </cell>
          <cell r="AT20">
            <v>44915</v>
          </cell>
          <cell r="AV20" t="str">
            <v>2. NO</v>
          </cell>
          <cell r="AY20" t="str">
            <v>2. NO</v>
          </cell>
          <cell r="BD20" t="str">
            <v>2022753501900018E</v>
          </cell>
          <cell r="BE20">
            <v>25707666</v>
          </cell>
          <cell r="BF20" t="str">
            <v>JULIANA ISABEL MONTES ROMERO</v>
          </cell>
          <cell r="BG20" t="str">
            <v>https://community.secop.gov.co/Public/Tendering/ContractNoticePhases/View?PPI=CO1.PPI.16881225&amp;isFromPublicArea=True&amp;isModal=False</v>
          </cell>
          <cell r="BH20" t="str">
            <v>VIGENTE</v>
          </cell>
          <cell r="BJ20" t="str">
            <v>https://community.secop.gov.co/Public/Tendering/ContractDetailView/Index?UniqueIdentifier=CO1.PCCNTR.3311935</v>
          </cell>
        </row>
        <row r="21">
          <cell r="A21" t="str">
            <v>CPS-DTPA-FONAM-2022-019</v>
          </cell>
          <cell r="B21" t="str">
            <v>1 FONAM</v>
          </cell>
          <cell r="C21" t="str">
            <v>CD-DTPA-FONAM-2022-019</v>
          </cell>
          <cell r="D21">
            <v>19</v>
          </cell>
          <cell r="E21" t="str">
            <v>ANA MARIA LAÑAS MACHADO</v>
          </cell>
          <cell r="F21">
            <v>44582</v>
          </cell>
          <cell r="G21" t="str">
            <v>Prestar servicios profesionales para la gestión de temas jurídicos misionales, autoridad ambiental y Procesos Sancionatorios Ambientales de la Dirección Territorial</v>
          </cell>
          <cell r="H21" t="str">
            <v>2 CONTRATACIÓN DIRECTA</v>
          </cell>
          <cell r="I21" t="str">
            <v>14 PRESTACIÓN DE SERVICIOS</v>
          </cell>
          <cell r="K21">
            <v>3622</v>
          </cell>
          <cell r="L21">
            <v>1922</v>
          </cell>
          <cell r="M21">
            <v>44582</v>
          </cell>
          <cell r="O21" t="str">
            <v>$ 4.100.000</v>
          </cell>
          <cell r="P21">
            <v>44826666</v>
          </cell>
          <cell r="R21" t="str">
            <v>1 PERSONA NATURAL</v>
          </cell>
          <cell r="S21" t="str">
            <v>3 CÉDULA DE CIUDADANÍA</v>
          </cell>
          <cell r="T21">
            <v>1151946322</v>
          </cell>
          <cell r="U21" t="str">
            <v>N-A</v>
          </cell>
          <cell r="V21" t="str">
            <v>11 NO SE DILIGENCIA INFORMACIÓN PARA ESTE FORMULARIO EN ESTE PERÍODO DE REPORTE</v>
          </cell>
          <cell r="Y21" t="str">
            <v>1 PÓLIZA</v>
          </cell>
          <cell r="Z21" t="str">
            <v>12 SEGUROS DEL ESTADO</v>
          </cell>
          <cell r="AA21" t="str">
            <v xml:space="preserve">CUMPLIMIENTO </v>
          </cell>
          <cell r="AB21">
            <v>44582</v>
          </cell>
          <cell r="AC21" t="str">
            <v>45-46-101013912</v>
          </cell>
          <cell r="AD21" t="str">
            <v>DTPA</v>
          </cell>
          <cell r="AE21" t="str">
            <v>2 SUPERVISOR</v>
          </cell>
          <cell r="AF21" t="str">
            <v>3 CÉDULA DE CIUDADANÍA</v>
          </cell>
          <cell r="AG21">
            <v>91297841</v>
          </cell>
          <cell r="AH21" t="str">
            <v>ROBINSON GALINDO TARAZONA</v>
          </cell>
          <cell r="AI21">
            <v>328</v>
          </cell>
          <cell r="AK21">
            <v>44582</v>
          </cell>
          <cell r="AL21">
            <v>44582</v>
          </cell>
          <cell r="AM21" t="str">
            <v>4 NO SE HA ADICIONADO NI EN VALOR y EN TIEMPO</v>
          </cell>
          <cell r="AN21">
            <v>0</v>
          </cell>
          <cell r="AO21">
            <v>0</v>
          </cell>
          <cell r="AQ21">
            <v>0</v>
          </cell>
          <cell r="AS21">
            <v>44582</v>
          </cell>
          <cell r="AT21">
            <v>44913</v>
          </cell>
          <cell r="AV21" t="str">
            <v>2. NO</v>
          </cell>
          <cell r="AY21" t="str">
            <v>2. NO</v>
          </cell>
          <cell r="BD21" t="str">
            <v>2022753501900019E</v>
          </cell>
          <cell r="BE21">
            <v>44826666</v>
          </cell>
          <cell r="BF21" t="str">
            <v>JULIANA ISABEL MONTES ROMERO</v>
          </cell>
          <cell r="BG21" t="str">
            <v>https://community.secop.gov.co/Public/Tendering/ContractNoticePhases/View?PPI=CO1.PPI.16933569&amp;isFromPublicArea=True&amp;isModal=False</v>
          </cell>
          <cell r="BH21" t="str">
            <v>VIGENTE</v>
          </cell>
          <cell r="BJ21" t="str">
            <v>https://community.secop.gov.co/Public/Tendering/ContractDetailView/Index?UniqueIdentifier=CO1.PCCNTR.3330708</v>
          </cell>
        </row>
        <row r="22">
          <cell r="A22" t="str">
            <v>CPS-DTPA-FONAM-2022-020</v>
          </cell>
          <cell r="B22" t="str">
            <v>1 FONAM</v>
          </cell>
          <cell r="C22" t="str">
            <v>CD-DTPA-FONAM-2022-020</v>
          </cell>
          <cell r="D22">
            <v>20</v>
          </cell>
          <cell r="E22" t="str">
            <v>ANDREA JARAMILLO  GOMEZ</v>
          </cell>
          <cell r="F22" t="str">
            <v>0222/01/21</v>
          </cell>
          <cell r="G22" t="str">
            <v>Prestar servicios profesionales para la gestión de temas jurídicos misionales, autoridad ambiental y Procesos Sancionatorios Ambientales de la Dirección Territorial Pacífico.</v>
          </cell>
          <cell r="H22" t="str">
            <v>2 CONTRATACIÓN DIRECTA</v>
          </cell>
          <cell r="I22" t="str">
            <v>14 PRESTACIÓN DE SERVICIOS</v>
          </cell>
          <cell r="K22">
            <v>3522</v>
          </cell>
          <cell r="L22">
            <v>2022</v>
          </cell>
          <cell r="M22">
            <v>44582</v>
          </cell>
          <cell r="O22" t="str">
            <v>$ 3.333.000</v>
          </cell>
          <cell r="P22">
            <v>36774100</v>
          </cell>
          <cell r="R22" t="str">
            <v>1 PERSONA NATURAL</v>
          </cell>
          <cell r="S22" t="str">
            <v>3 CÉDULA DE CIUDADANÍA</v>
          </cell>
          <cell r="T22">
            <v>1151957666</v>
          </cell>
          <cell r="U22" t="str">
            <v>N-A</v>
          </cell>
          <cell r="V22" t="str">
            <v>11 NO SE DILIGENCIA INFORMACIÓN PARA ESTE FORMULARIO EN ESTE PERÍODO DE REPORTE</v>
          </cell>
          <cell r="Y22" t="str">
            <v>1 PÓLIZA</v>
          </cell>
          <cell r="Z22" t="str">
            <v>12 SEGUROS DEL ESTADO</v>
          </cell>
          <cell r="AA22" t="str">
            <v xml:space="preserve">CUMPLIMIENTO </v>
          </cell>
          <cell r="AB22">
            <v>44582</v>
          </cell>
          <cell r="AC22" t="str">
            <v>45-46-101013909</v>
          </cell>
          <cell r="AD22" t="str">
            <v>DTPA</v>
          </cell>
          <cell r="AE22" t="str">
            <v>2 SUPERVISOR</v>
          </cell>
          <cell r="AF22" t="str">
            <v>3 CÉDULA DE CIUDADANÍA</v>
          </cell>
          <cell r="AG22">
            <v>91297841</v>
          </cell>
          <cell r="AH22" t="str">
            <v>ROBINSON GALINDO TARAZONA</v>
          </cell>
          <cell r="AI22">
            <v>331</v>
          </cell>
          <cell r="AK22">
            <v>44582</v>
          </cell>
          <cell r="AL22">
            <v>44582</v>
          </cell>
          <cell r="AM22" t="str">
            <v>4 NO SE HA ADICIONADO NI EN VALOR y EN TIEMPO</v>
          </cell>
          <cell r="AN22">
            <v>0</v>
          </cell>
          <cell r="AO22">
            <v>0</v>
          </cell>
          <cell r="AQ22">
            <v>0</v>
          </cell>
          <cell r="AS22">
            <v>44582</v>
          </cell>
          <cell r="AT22">
            <v>44916</v>
          </cell>
          <cell r="AV22" t="str">
            <v>2. NO</v>
          </cell>
          <cell r="AY22" t="str">
            <v>2. NO</v>
          </cell>
          <cell r="BD22" t="str">
            <v>2022753501900020E</v>
          </cell>
          <cell r="BE22">
            <v>36774100</v>
          </cell>
          <cell r="BF22" t="str">
            <v>JULIANA ISABEL MONTES ROMERO</v>
          </cell>
          <cell r="BG22" t="str">
            <v>https://community.secop.gov.co/Public/Tendering/ContractNoticePhases/View?PPI=CO1.PPI.16935104&amp;isFromPublicArea=True&amp;isModal=False</v>
          </cell>
          <cell r="BH22" t="str">
            <v>VIGENTE</v>
          </cell>
          <cell r="BJ22" t="str">
            <v>https://community.secop.gov.co/Public/Tendering/ContractDetailView/Index?UniqueIdentifier=CO1.PCCNTR.3331310</v>
          </cell>
        </row>
        <row r="23">
          <cell r="A23" t="str">
            <v>CPS-DTPA-FONAM-2022-021</v>
          </cell>
          <cell r="B23" t="str">
            <v>1 FONAM</v>
          </cell>
          <cell r="C23" t="str">
            <v>CD-DTPA-FONAM-2022-021</v>
          </cell>
          <cell r="D23">
            <v>21</v>
          </cell>
          <cell r="E23" t="str">
            <v>LAURI JANETH PULECIO PLAZA</v>
          </cell>
          <cell r="F23">
            <v>44582</v>
          </cell>
          <cell r="G23" t="str">
            <v>Prestar servicios profesionales en la coordinación e implementación del programa de monitoreo y portafolio de investigaciones, para contribuir a la conservación del PNN Uramba Bahía Málaga.</v>
          </cell>
          <cell r="H23" t="str">
            <v>2 CONTRATACIÓN DIRECTA</v>
          </cell>
          <cell r="I23" t="str">
            <v>14 PRESTACIÓN DE SERVICIOS</v>
          </cell>
          <cell r="K23">
            <v>3722</v>
          </cell>
          <cell r="L23">
            <v>2322</v>
          </cell>
          <cell r="M23">
            <v>44584</v>
          </cell>
          <cell r="O23" t="str">
            <v>$ 3.333.000</v>
          </cell>
          <cell r="P23">
            <v>33774400</v>
          </cell>
          <cell r="R23" t="str">
            <v>1 PERSONA NATURAL</v>
          </cell>
          <cell r="S23" t="str">
            <v>3 CÉDULA DE CIUDADANÍA</v>
          </cell>
          <cell r="T23">
            <v>1026555653</v>
          </cell>
          <cell r="U23" t="str">
            <v>N-A</v>
          </cell>
          <cell r="V23" t="str">
            <v>11 NO SE DILIGENCIA INFORMACIÓN PARA ESTE FORMULARIO EN ESTE PERÍODO DE REPORTE</v>
          </cell>
          <cell r="Y23" t="str">
            <v>1 PÓLIZA</v>
          </cell>
          <cell r="Z23" t="str">
            <v>12 SEGUROS DEL ESTADO</v>
          </cell>
          <cell r="AA23" t="str">
            <v xml:space="preserve">CUMPLIMIENTO </v>
          </cell>
          <cell r="AB23">
            <v>44583</v>
          </cell>
          <cell r="AC23" t="str">
            <v>45-46-101014051</v>
          </cell>
          <cell r="AD23" t="str">
            <v>PNN URAMBA</v>
          </cell>
          <cell r="AE23" t="str">
            <v>2 SUPERVISOR</v>
          </cell>
          <cell r="AF23" t="str">
            <v>3 CÉDULA DE CIUDADANÍA</v>
          </cell>
          <cell r="AG23">
            <v>91297841</v>
          </cell>
          <cell r="AH23" t="str">
            <v>ROBINSON GALINDO TARAZONA</v>
          </cell>
          <cell r="AI23">
            <v>304</v>
          </cell>
          <cell r="AK23">
            <v>44586</v>
          </cell>
          <cell r="AL23">
            <v>44586</v>
          </cell>
          <cell r="AM23" t="str">
            <v>4 NO SE HA ADICIONADO NI EN VALOR y EN TIEMPO</v>
          </cell>
          <cell r="AN23">
            <v>0</v>
          </cell>
          <cell r="AO23">
            <v>0</v>
          </cell>
          <cell r="AQ23">
            <v>0</v>
          </cell>
          <cell r="AS23">
            <v>44586</v>
          </cell>
          <cell r="AT23">
            <v>44893</v>
          </cell>
          <cell r="AV23" t="str">
            <v>2. NO</v>
          </cell>
          <cell r="AY23" t="str">
            <v>2. NO</v>
          </cell>
          <cell r="BD23" t="str">
            <v>2022753501900021E</v>
          </cell>
          <cell r="BE23">
            <v>33774400</v>
          </cell>
          <cell r="BF23" t="str">
            <v>VIVIAN ALEXA HERRERA CARDONA</v>
          </cell>
          <cell r="BG23" t="str">
            <v>https://community.secop.gov.co/Public/Tendering/ContractNoticePhases/View?PPI=CO1.PPI.16979994&amp;isFromPublicArea=True&amp;isModal=False</v>
          </cell>
          <cell r="BH23" t="str">
            <v>VIGENTE</v>
          </cell>
          <cell r="BJ23" t="str">
            <v>https://community.secop.gov.co/Public/Tendering/ContractDetailView/Index?UniqueIdentifier=CO1.PCCNTR.3349811</v>
          </cell>
        </row>
        <row r="24">
          <cell r="A24" t="str">
            <v>CPS-DTPA-FONAM-2022-022</v>
          </cell>
          <cell r="B24" t="str">
            <v>1 FONAM</v>
          </cell>
          <cell r="C24" t="str">
            <v>CD-DTPA-FONAM-2022-022</v>
          </cell>
          <cell r="D24">
            <v>22</v>
          </cell>
          <cell r="E24" t="str">
            <v>NATHALY RENGIFO DE LA CRUZ</v>
          </cell>
          <cell r="F24">
            <v>44582</v>
          </cell>
          <cell r="G24" t="str">
            <v>Prestar servicios asistenciales de apoyo a la gestión documental del PNN Farallones de Cali.</v>
          </cell>
          <cell r="H24" t="str">
            <v>2 CONTRATACIÓN DIRECTA</v>
          </cell>
          <cell r="I24" t="str">
            <v>14 PRESTACIÓN DE SERVICIOS</v>
          </cell>
          <cell r="K24">
            <v>2822</v>
          </cell>
          <cell r="L24">
            <v>2422</v>
          </cell>
          <cell r="M24">
            <v>44584</v>
          </cell>
          <cell r="O24" t="str">
            <v>$ 1.592.000</v>
          </cell>
          <cell r="P24">
            <v>17512000</v>
          </cell>
          <cell r="R24" t="str">
            <v>1 PERSONA NATURAL</v>
          </cell>
          <cell r="S24" t="str">
            <v>3 CÉDULA DE CIUDADANÍA</v>
          </cell>
          <cell r="T24">
            <v>67029689</v>
          </cell>
          <cell r="U24" t="str">
            <v>N-A</v>
          </cell>
          <cell r="V24" t="str">
            <v>11 NO SE DILIGENCIA INFORMACIÓN PARA ESTE FORMULARIO EN ESTE PERÍODO DE REPORTE</v>
          </cell>
          <cell r="Y24" t="str">
            <v>1 PÓLIZA</v>
          </cell>
          <cell r="Z24" t="str">
            <v>12 SEGUROS DEL ESTADO</v>
          </cell>
          <cell r="AA24" t="str">
            <v xml:space="preserve">CUMPLIMIENTO </v>
          </cell>
          <cell r="AB24">
            <v>44583</v>
          </cell>
          <cell r="AC24" t="str">
            <v>45-46-101013993</v>
          </cell>
          <cell r="AD24" t="str">
            <v>PNN FARALLONES DE CALI</v>
          </cell>
          <cell r="AE24" t="str">
            <v>2 SUPERVISOR</v>
          </cell>
          <cell r="AF24" t="str">
            <v>3 CÉDULA DE CIUDADANÍA</v>
          </cell>
          <cell r="AG24">
            <v>29667366</v>
          </cell>
          <cell r="AH24" t="str">
            <v>CLAUDIA ISABEL ACEVEDO</v>
          </cell>
          <cell r="AI24">
            <v>330</v>
          </cell>
          <cell r="AK24">
            <v>44585</v>
          </cell>
          <cell r="AL24">
            <v>44585</v>
          </cell>
          <cell r="AM24" t="str">
            <v>4 NO SE HA ADICIONADO NI EN VALOR y EN TIEMPO</v>
          </cell>
          <cell r="AN24">
            <v>0</v>
          </cell>
          <cell r="AO24">
            <v>0</v>
          </cell>
          <cell r="AQ24">
            <v>0</v>
          </cell>
          <cell r="AS24">
            <v>44585</v>
          </cell>
          <cell r="AT24">
            <v>44918</v>
          </cell>
          <cell r="AV24" t="str">
            <v>2. NO</v>
          </cell>
          <cell r="AY24" t="str">
            <v>2. NO</v>
          </cell>
          <cell r="BD24" t="str">
            <v>2022753501900022E</v>
          </cell>
          <cell r="BE24">
            <v>17512000</v>
          </cell>
          <cell r="BF24" t="str">
            <v>VIVIAN ALEXA HERRERA CARDONA</v>
          </cell>
          <cell r="BG24" t="str">
            <v>https://community.secop.gov.co/Public/Tendering/ContractNoticePhases/View?PPI=CO1.PPI.16982986&amp;isFromPublicArea=True&amp;isModal=False</v>
          </cell>
          <cell r="BH24" t="str">
            <v>VIGENTE</v>
          </cell>
          <cell r="BJ24" t="str">
            <v>https://community.secop.gov.co/Public/Tendering/ContractDetailView/Index?UniqueIdentifier=CO1.PCCNTR.3350608</v>
          </cell>
        </row>
        <row r="25">
          <cell r="A25" t="str">
            <v>CPS-DTPA-FONAM-2022-023</v>
          </cell>
          <cell r="B25" t="str">
            <v>1 FONAM</v>
          </cell>
          <cell r="C25" t="str">
            <v>CD-DTPA-FONAM-2022-023</v>
          </cell>
          <cell r="D25">
            <v>23</v>
          </cell>
          <cell r="E25" t="str">
            <v>JOHN MANUEL VARELA MORENO</v>
          </cell>
          <cell r="F25">
            <v>44582</v>
          </cell>
          <cell r="G25" t="str">
            <v>Prestación de servicios profesionales para la elaboración de conceptos técnicos en procesos sancionatorios, diagnósticos ambientales y apoyo a la estrategia de administración del recurso hídrico del PNN Farallones de Cali.</v>
          </cell>
          <cell r="H25" t="str">
            <v>2 CONTRATACIÓN DIRECTA</v>
          </cell>
          <cell r="I25" t="str">
            <v>14 PRESTACIÓN DE SERVICIOS</v>
          </cell>
          <cell r="K25">
            <v>3322</v>
          </cell>
          <cell r="L25">
            <v>2522</v>
          </cell>
          <cell r="M25">
            <v>44584</v>
          </cell>
          <cell r="O25" t="str">
            <v>$ 3.333.000</v>
          </cell>
          <cell r="P25">
            <v>36663000</v>
          </cell>
          <cell r="R25" t="str">
            <v>1 PERSONA NATURAL</v>
          </cell>
          <cell r="S25" t="str">
            <v>3 CÉDULA DE CIUDADANÍA</v>
          </cell>
          <cell r="T25">
            <v>16847184</v>
          </cell>
          <cell r="U25" t="str">
            <v>N-A</v>
          </cell>
          <cell r="V25" t="str">
            <v>11 NO SE DILIGENCIA INFORMACIÓN PARA ESTE FORMULARIO EN ESTE PERÍODO DE REPORTE</v>
          </cell>
          <cell r="Y25" t="str">
            <v>1 PÓLIZA</v>
          </cell>
          <cell r="Z25" t="str">
            <v>12 SEGUROS DEL ESTADO</v>
          </cell>
          <cell r="AA25" t="str">
            <v xml:space="preserve">CUMPLIMIENTO </v>
          </cell>
          <cell r="AB25">
            <v>44583</v>
          </cell>
          <cell r="AC25" t="str">
            <v>45-46-101013994</v>
          </cell>
          <cell r="AD25" t="str">
            <v>PNN FARALLONES DE CALI</v>
          </cell>
          <cell r="AE25" t="str">
            <v>2 SUPERVISOR</v>
          </cell>
          <cell r="AF25" t="str">
            <v>3 CÉDULA DE CIUDADANÍA</v>
          </cell>
          <cell r="AG25">
            <v>29667366</v>
          </cell>
          <cell r="AH25" t="str">
            <v>CLAUDIA ISABEL ACEVEDO</v>
          </cell>
          <cell r="AI25">
            <v>330</v>
          </cell>
          <cell r="AK25">
            <v>44585</v>
          </cell>
          <cell r="AL25">
            <v>44585</v>
          </cell>
          <cell r="AM25" t="str">
            <v>4 NO SE HA ADICIONADO NI EN VALOR y EN TIEMPO</v>
          </cell>
          <cell r="AN25">
            <v>0</v>
          </cell>
          <cell r="AO25">
            <v>0</v>
          </cell>
          <cell r="AQ25">
            <v>0</v>
          </cell>
          <cell r="AS25">
            <v>44585</v>
          </cell>
          <cell r="AT25">
            <v>44918</v>
          </cell>
          <cell r="AV25" t="str">
            <v>2. NO</v>
          </cell>
          <cell r="AY25" t="str">
            <v>2. NO</v>
          </cell>
          <cell r="BD25" t="str">
            <v>2022753501900023E</v>
          </cell>
          <cell r="BE25">
            <v>36663000</v>
          </cell>
          <cell r="BF25" t="str">
            <v>VIVIAN ALEXA HERRERA CARDONA</v>
          </cell>
          <cell r="BG25" t="str">
            <v>https://community.secop.gov.co/Public/Tendering/ContractNoticePhases/View?PPI=CO1.PPI.16985041&amp;isFromPublicArea=True&amp;isModal=False</v>
          </cell>
          <cell r="BH25" t="str">
            <v>VIGENTE</v>
          </cell>
          <cell r="BJ25" t="str">
            <v>https://community.secop.gov.co/Public/Tendering/ContractDetailView/Index?UniqueIdentifier=CO1.PCCNTR.3351251</v>
          </cell>
        </row>
        <row r="26">
          <cell r="A26" t="str">
            <v>CPS-DTPA-FONAM-2022-024</v>
          </cell>
          <cell r="B26" t="str">
            <v>1 FONAM</v>
          </cell>
          <cell r="C26" t="str">
            <v>CD-DTPA-FONAM-2022-024</v>
          </cell>
          <cell r="D26">
            <v>24</v>
          </cell>
          <cell r="E26" t="str">
            <v>ALVARO LIBREROS PATIÑO</v>
          </cell>
          <cell r="F26">
            <v>44582</v>
          </cell>
          <cell r="G26" t="str">
            <v>Prestación de servicios profesionales y de apoyo a la gestión en la elaboración de requerimientos cartográficos para las estrategias del PNN Farallones, siguiendo estándares definidos por la entidad</v>
          </cell>
          <cell r="H26" t="str">
            <v>2 CONTRATACIÓN DIRECTA</v>
          </cell>
          <cell r="I26" t="str">
            <v>14 PRESTACIÓN DE SERVICIOS</v>
          </cell>
          <cell r="K26">
            <v>4222</v>
          </cell>
          <cell r="L26">
            <v>2622</v>
          </cell>
          <cell r="M26">
            <v>44584</v>
          </cell>
          <cell r="O26" t="str">
            <v>$ 3.333.000</v>
          </cell>
          <cell r="P26">
            <v>36774100</v>
          </cell>
          <cell r="R26" t="str">
            <v>1 PERSONA NATURAL</v>
          </cell>
          <cell r="S26" t="str">
            <v>3 CÉDULA DE CIUDADANÍA</v>
          </cell>
          <cell r="T26">
            <v>94228832</v>
          </cell>
          <cell r="U26" t="str">
            <v>N-A</v>
          </cell>
          <cell r="V26" t="str">
            <v>11 NO SE DILIGENCIA INFORMACIÓN PARA ESTE FORMULARIO EN ESTE PERÍODO DE REPORTE</v>
          </cell>
          <cell r="Y26" t="str">
            <v>1 PÓLIZA</v>
          </cell>
          <cell r="Z26" t="str">
            <v>12 SEGUROS DEL ESTADO</v>
          </cell>
          <cell r="AA26" t="str">
            <v xml:space="preserve">CUMPLIMIENTO </v>
          </cell>
          <cell r="AB26">
            <v>44583</v>
          </cell>
          <cell r="AC26" t="str">
            <v>45-46-101013997</v>
          </cell>
          <cell r="AD26" t="str">
            <v>PNN FARALLONES DE CALI</v>
          </cell>
          <cell r="AE26" t="str">
            <v>2 SUPERVISOR</v>
          </cell>
          <cell r="AF26" t="str">
            <v>3 CÉDULA DE CIUDADANÍA</v>
          </cell>
          <cell r="AG26">
            <v>29667366</v>
          </cell>
          <cell r="AH26" t="str">
            <v>CLAUDIA ISABEL ACEVEDO</v>
          </cell>
          <cell r="AI26">
            <v>331</v>
          </cell>
          <cell r="AK26">
            <v>44585</v>
          </cell>
          <cell r="AL26">
            <v>44585</v>
          </cell>
          <cell r="AM26" t="str">
            <v>4 NO SE HA ADICIONADO NI EN VALOR y EN TIEMPO</v>
          </cell>
          <cell r="AN26">
            <v>0</v>
          </cell>
          <cell r="AO26">
            <v>0</v>
          </cell>
          <cell r="AQ26">
            <v>0</v>
          </cell>
          <cell r="AS26">
            <v>44585</v>
          </cell>
          <cell r="AT26">
            <v>44919</v>
          </cell>
          <cell r="AV26" t="str">
            <v>2. NO</v>
          </cell>
          <cell r="AY26" t="str">
            <v>2. NO</v>
          </cell>
          <cell r="BD26" t="str">
            <v>2022753501900024E</v>
          </cell>
          <cell r="BE26">
            <v>36774100</v>
          </cell>
          <cell r="BF26" t="str">
            <v>VIVIAN ALEXA HERRERA CARDONA</v>
          </cell>
          <cell r="BG26" t="str">
            <v>https://community.secop.gov.co/Public/Tendering/ContractNoticePhases/View?PPI=CO1.PPI.16987943&amp;isFromPublicArea=True&amp;isModal=False</v>
          </cell>
          <cell r="BH26" t="str">
            <v>VIGENTE</v>
          </cell>
          <cell r="BJ26" t="str">
            <v>https://community.secop.gov.co/Public/Tendering/ContractDetailView/Index?UniqueIdentifier=CO1.PCCNTR.3352649</v>
          </cell>
        </row>
        <row r="27">
          <cell r="A27" t="str">
            <v>CPS-DTPA-FONAM-2022-025</v>
          </cell>
          <cell r="B27" t="str">
            <v>1 FONAM</v>
          </cell>
          <cell r="C27" t="str">
            <v>CD-DTPA-FONAM-2022-025</v>
          </cell>
          <cell r="D27">
            <v>25</v>
          </cell>
          <cell r="E27" t="str">
            <v>DAVID STEVEN CASTAÑO LOPEZ</v>
          </cell>
          <cell r="F27">
            <v>44582</v>
          </cell>
          <cell r="G27" t="str">
            <v>Prestar servicios profesionales para implementar la estrategia de Restauración Ecológica Participativa, siguiendo los lineamientos institucionales en el PNN Farallones de Cali.</v>
          </cell>
          <cell r="H27" t="str">
            <v>2 CONTRATACIÓN DIRECTA</v>
          </cell>
          <cell r="I27" t="str">
            <v>14 PRESTACIÓN DE SERVICIOS</v>
          </cell>
          <cell r="K27">
            <v>2522</v>
          </cell>
          <cell r="L27">
            <v>2722</v>
          </cell>
          <cell r="M27">
            <v>44584</v>
          </cell>
          <cell r="O27" t="str">
            <v>$ 3.764.000</v>
          </cell>
          <cell r="P27">
            <v>41404000</v>
          </cell>
          <cell r="R27" t="str">
            <v>1 PERSONA NATURAL</v>
          </cell>
          <cell r="S27" t="str">
            <v>3 CÉDULA DE CIUDADANÍA</v>
          </cell>
          <cell r="T27">
            <v>1144042619</v>
          </cell>
          <cell r="U27" t="str">
            <v>N-A</v>
          </cell>
          <cell r="V27" t="str">
            <v>11 NO SE DILIGENCIA INFORMACIÓN PARA ESTE FORMULARIO EN ESTE PERÍODO DE REPORTE</v>
          </cell>
          <cell r="Y27" t="str">
            <v>1 PÓLIZA</v>
          </cell>
          <cell r="Z27" t="str">
            <v>12 SEGUROS DEL ESTADO</v>
          </cell>
          <cell r="AA27" t="str">
            <v xml:space="preserve">CUMPLIMIENTO </v>
          </cell>
          <cell r="AB27">
            <v>44583</v>
          </cell>
          <cell r="AC27" t="str">
            <v>45-46-101013998</v>
          </cell>
          <cell r="AD27" t="str">
            <v>PNN FARALLONES DE CALI</v>
          </cell>
          <cell r="AE27" t="str">
            <v>2 SUPERVISOR</v>
          </cell>
          <cell r="AF27" t="str">
            <v>3 CÉDULA DE CIUDADANÍA</v>
          </cell>
          <cell r="AG27">
            <v>29667366</v>
          </cell>
          <cell r="AH27" t="str">
            <v>CLAUDIA ISABEL ACEVEDO</v>
          </cell>
          <cell r="AI27">
            <v>330</v>
          </cell>
          <cell r="AK27">
            <v>44585</v>
          </cell>
          <cell r="AL27">
            <v>44585</v>
          </cell>
          <cell r="AM27" t="str">
            <v>4 NO SE HA ADICIONADO NI EN VALOR y EN TIEMPO</v>
          </cell>
          <cell r="AN27">
            <v>0</v>
          </cell>
          <cell r="AO27">
            <v>0</v>
          </cell>
          <cell r="AQ27">
            <v>0</v>
          </cell>
          <cell r="AS27">
            <v>44585</v>
          </cell>
          <cell r="AT27">
            <v>44918</v>
          </cell>
          <cell r="AV27" t="str">
            <v>2. NO</v>
          </cell>
          <cell r="AY27" t="str">
            <v>2. NO</v>
          </cell>
          <cell r="BD27" t="str">
            <v>2022753501900025E</v>
          </cell>
          <cell r="BE27">
            <v>41404000</v>
          </cell>
          <cell r="BF27" t="str">
            <v>VIVIAN ALEXA HERRERA CARDONA</v>
          </cell>
          <cell r="BG27" t="str">
            <v>https://community.secop.gov.co/Public/Tendering/ContractNoticePhases/View?PPI=CO1.PPI.16989465&amp;isFromPublicArea=True&amp;isModal=False</v>
          </cell>
          <cell r="BH27" t="str">
            <v>VIGENTE</v>
          </cell>
          <cell r="BJ27" t="str">
            <v>https://community.secop.gov.co/Public/Tendering/ContractDetailView/Index?UniqueIdentifier=CO1.PCCNTR.3353932</v>
          </cell>
        </row>
        <row r="28">
          <cell r="A28" t="str">
            <v>CPS-DTPA-FONAM-2022-026</v>
          </cell>
          <cell r="B28" t="str">
            <v>1 FONAM</v>
          </cell>
          <cell r="C28" t="str">
            <v>CD-DTPA-FONAM-2022-026</v>
          </cell>
          <cell r="D28">
            <v>26</v>
          </cell>
          <cell r="E28" t="str">
            <v>DANNYTHZA STEPHANY MONA VELASCO</v>
          </cell>
          <cell r="F28">
            <v>44583</v>
          </cell>
          <cell r="G28" t="str">
            <v>Prestar servicios como operario para apoyar la gestión en actividades de Restauración Ecológica Participativa, en la jurisdicción de los Municipios de Cali, Dagua, Jamundí y Buenaventura del PNN Farallones de Cali.</v>
          </cell>
          <cell r="H28" t="str">
            <v>2 CONTRATACIÓN DIRECTA</v>
          </cell>
          <cell r="I28" t="str">
            <v>14 PRESTACIÓN DE SERVICIOS</v>
          </cell>
          <cell r="K28">
            <v>3422</v>
          </cell>
          <cell r="L28">
            <v>2822</v>
          </cell>
          <cell r="M28">
            <v>44584</v>
          </cell>
          <cell r="O28" t="str">
            <v>$ 1.412.000</v>
          </cell>
          <cell r="P28">
            <v>15202533</v>
          </cell>
          <cell r="R28" t="str">
            <v>1 PERSONA NATURAL</v>
          </cell>
          <cell r="S28" t="str">
            <v>3 CÉDULA DE CIUDADANÍA</v>
          </cell>
          <cell r="T28">
            <v>1144202197</v>
          </cell>
          <cell r="U28" t="str">
            <v>N-A</v>
          </cell>
          <cell r="V28" t="str">
            <v>11 NO SE DILIGENCIA INFORMACIÓN PARA ESTE FORMULARIO EN ESTE PERÍODO DE REPORTE</v>
          </cell>
          <cell r="Y28" t="str">
            <v>1 PÓLIZA</v>
          </cell>
          <cell r="Z28" t="str">
            <v>12 SEGUROS DEL ESTADO</v>
          </cell>
          <cell r="AA28" t="str">
            <v xml:space="preserve">CUMPLIMIENTO </v>
          </cell>
          <cell r="AB28">
            <v>44583</v>
          </cell>
          <cell r="AC28" t="str">
            <v>45-46-101013999</v>
          </cell>
          <cell r="AD28" t="str">
            <v>PNN FARALLONES DE CALI</v>
          </cell>
          <cell r="AE28" t="str">
            <v>2 SUPERVISOR</v>
          </cell>
          <cell r="AF28" t="str">
            <v>3 CÉDULA DE CIUDADANÍA</v>
          </cell>
          <cell r="AG28">
            <v>29667366</v>
          </cell>
          <cell r="AH28" t="str">
            <v>CLAUDIA ISABEL ACEVEDO</v>
          </cell>
          <cell r="AI28">
            <v>323</v>
          </cell>
          <cell r="AK28">
            <v>44585</v>
          </cell>
          <cell r="AL28">
            <v>44585</v>
          </cell>
          <cell r="AM28" t="str">
            <v>4 NO SE HA ADICIONADO NI EN VALOR y EN TIEMPO</v>
          </cell>
          <cell r="AN28">
            <v>0</v>
          </cell>
          <cell r="AO28">
            <v>0</v>
          </cell>
          <cell r="AQ28">
            <v>0</v>
          </cell>
          <cell r="AS28">
            <v>44585</v>
          </cell>
          <cell r="AT28">
            <v>44911</v>
          </cell>
          <cell r="AV28" t="str">
            <v>2. NO</v>
          </cell>
          <cell r="AY28" t="str">
            <v>2. NO</v>
          </cell>
          <cell r="BD28" t="str">
            <v>2022753501900026E</v>
          </cell>
          <cell r="BE28">
            <v>15202533</v>
          </cell>
          <cell r="BF28" t="str">
            <v>VIVIAN ALEXA HERRERA CARDONA</v>
          </cell>
          <cell r="BG28" t="str">
            <v>https://community.secop.gov.co/Public/Tendering/ContractNoticePhases/View?PPI=CO1.PPI.16991606&amp;isFromPublicArea=True&amp;isModal=False</v>
          </cell>
          <cell r="BH28" t="str">
            <v>VIGENTE</v>
          </cell>
          <cell r="BJ28" t="str">
            <v>https://community.secop.gov.co/Public/Tendering/ContractDetailView/Index?UniqueIdentifier=CO1.PCCNTR.3354384</v>
          </cell>
        </row>
        <row r="29">
          <cell r="A29" t="str">
            <v>CPS-DTPA-FONAM-2022-027</v>
          </cell>
          <cell r="B29" t="str">
            <v>1 FONAM</v>
          </cell>
          <cell r="C29" t="str">
            <v>CD-DTPA-FONAM-2022-027</v>
          </cell>
          <cell r="D29">
            <v>27</v>
          </cell>
          <cell r="E29" t="str">
            <v>JOHN FERNANDO COBALEDA BARRETO</v>
          </cell>
          <cell r="F29">
            <v>44583</v>
          </cell>
          <cell r="G29" t="str">
            <v>Prestación de servicios técnicos y de apoyo a la gestión, para la caracterización predial y dinamización de espacios con comunidad campesina, en el marco de la implementación de la estrategia de UOT en el PNN Farallones de Cali.</v>
          </cell>
          <cell r="H29" t="str">
            <v>2 CONTRATACIÓN DIRECTA</v>
          </cell>
          <cell r="I29" t="str">
            <v>14 PRESTACIÓN DE SERVICIOS</v>
          </cell>
          <cell r="K29">
            <v>3222</v>
          </cell>
          <cell r="L29">
            <v>2922</v>
          </cell>
          <cell r="M29">
            <v>44584</v>
          </cell>
          <cell r="O29" t="str">
            <v>$ 1.960.000</v>
          </cell>
          <cell r="P29">
            <v>21560000</v>
          </cell>
          <cell r="R29" t="str">
            <v>1 PERSONA NATURAL</v>
          </cell>
          <cell r="S29" t="str">
            <v>3 CÉDULA DE CIUDADANÍA</v>
          </cell>
          <cell r="T29">
            <v>1144028988</v>
          </cell>
          <cell r="U29" t="str">
            <v>N-A</v>
          </cell>
          <cell r="V29" t="str">
            <v>11 NO SE DILIGENCIA INFORMACIÓN PARA ESTE FORMULARIO EN ESTE PERÍODO DE REPORTE</v>
          </cell>
          <cell r="Y29" t="str">
            <v>1 PÓLIZA</v>
          </cell>
          <cell r="Z29" t="str">
            <v>12 SEGUROS DEL ESTADO</v>
          </cell>
          <cell r="AA29" t="str">
            <v xml:space="preserve">CUMPLIMIENTO </v>
          </cell>
          <cell r="AB29">
            <v>44583</v>
          </cell>
          <cell r="AC29" t="str">
            <v>45-46-101014057</v>
          </cell>
          <cell r="AD29" t="str">
            <v>PNN FARALLONES DE CALI</v>
          </cell>
          <cell r="AE29" t="str">
            <v>2 SUPERVISOR</v>
          </cell>
          <cell r="AF29" t="str">
            <v>3 CÉDULA DE CIUDADANÍA</v>
          </cell>
          <cell r="AG29">
            <v>29667366</v>
          </cell>
          <cell r="AH29" t="str">
            <v>CLAUDIA ISABEL ACEVEDO</v>
          </cell>
          <cell r="AI29">
            <v>330</v>
          </cell>
          <cell r="AK29">
            <v>44585</v>
          </cell>
          <cell r="AL29">
            <v>44585</v>
          </cell>
          <cell r="AM29" t="str">
            <v>4 NO SE HA ADICIONADO NI EN VALOR y EN TIEMPO</v>
          </cell>
          <cell r="AN29">
            <v>0</v>
          </cell>
          <cell r="AO29">
            <v>0</v>
          </cell>
          <cell r="AQ29">
            <v>0</v>
          </cell>
          <cell r="AS29">
            <v>44585</v>
          </cell>
          <cell r="AT29">
            <v>44918</v>
          </cell>
          <cell r="AV29" t="str">
            <v>2. NO</v>
          </cell>
          <cell r="AY29" t="str">
            <v>2. NO</v>
          </cell>
          <cell r="BD29" t="str">
            <v>2022753501900027E</v>
          </cell>
          <cell r="BE29">
            <v>21560000</v>
          </cell>
          <cell r="BF29" t="str">
            <v>VIVIAN ALEXA HERRERA CARDONA</v>
          </cell>
          <cell r="BG29" t="str">
            <v>https://community.secop.gov.co/Public/Tendering/ContractNoticePhases/View?PPI=CO1.PPI.17000475&amp;isFromPublicArea=True&amp;isModal=False</v>
          </cell>
          <cell r="BH29" t="str">
            <v>VIGENTE</v>
          </cell>
          <cell r="BJ29" t="str">
            <v>https://community.secop.gov.co/Public/Tendering/ContractDetailView/Index?UniqueIdentifier=CO1.PCCNTR.3357795</v>
          </cell>
        </row>
        <row r="30">
          <cell r="A30" t="str">
            <v>CPS-DTPA-FONAM-2022-028</v>
          </cell>
          <cell r="B30" t="str">
            <v>1 FONAM</v>
          </cell>
          <cell r="C30" t="str">
            <v>CD-DTPA-FONAM-2022-028</v>
          </cell>
          <cell r="D30">
            <v>28</v>
          </cell>
          <cell r="E30" t="str">
            <v>JOSEPH EMERSON LEMOS TORRES</v>
          </cell>
          <cell r="F30">
            <v>44583</v>
          </cell>
          <cell r="G30" t="str">
            <v>Prestar servicios técnicos y de apoyo a la gestión para la Prevención, Vigilancia y Control y monitoreo de los impactos, en los espacios utilizados para la minería ilegal en el Parque Nacional Natural Farallones de Cali.</v>
          </cell>
          <cell r="H30" t="str">
            <v>2 CONTRATACIÓN DIRECTA</v>
          </cell>
          <cell r="I30" t="str">
            <v>14 PRESTACIÓN DE SERVICIOS</v>
          </cell>
          <cell r="K30">
            <v>3922</v>
          </cell>
          <cell r="L30">
            <v>3022</v>
          </cell>
          <cell r="M30">
            <v>44584</v>
          </cell>
          <cell r="O30" t="str">
            <v>$ 2.812.000</v>
          </cell>
          <cell r="P30">
            <v>31025733</v>
          </cell>
          <cell r="R30" t="str">
            <v>1 PERSONA NATURAL</v>
          </cell>
          <cell r="S30" t="str">
            <v>3 CÉDULA DE CIUDADANÍA</v>
          </cell>
          <cell r="T30">
            <v>1144149742</v>
          </cell>
          <cell r="U30" t="str">
            <v>N-A</v>
          </cell>
          <cell r="V30" t="str">
            <v>11 NO SE DILIGENCIA INFORMACIÓN PARA ESTE FORMULARIO EN ESTE PERÍODO DE REPORTE</v>
          </cell>
          <cell r="Y30" t="str">
            <v>1 PÓLIZA</v>
          </cell>
          <cell r="Z30" t="str">
            <v>12 SEGUROS DEL ESTADO</v>
          </cell>
          <cell r="AA30" t="str">
            <v xml:space="preserve">CUMPLIMIENTO </v>
          </cell>
          <cell r="AB30">
            <v>44583</v>
          </cell>
          <cell r="AC30" t="str">
            <v>45-46-101014065</v>
          </cell>
          <cell r="AD30" t="str">
            <v>PNN FARALLONES DE CALI</v>
          </cell>
          <cell r="AE30" t="str">
            <v>2 SUPERVISOR</v>
          </cell>
          <cell r="AF30" t="str">
            <v>3 CÉDULA DE CIUDADANÍA</v>
          </cell>
          <cell r="AG30">
            <v>29667366</v>
          </cell>
          <cell r="AH30" t="str">
            <v>CLAUDIA ISABEL ACEVEDO</v>
          </cell>
          <cell r="AI30">
            <v>331</v>
          </cell>
          <cell r="AK30">
            <v>44585</v>
          </cell>
          <cell r="AL30">
            <v>44585</v>
          </cell>
          <cell r="AM30" t="str">
            <v>4 NO SE HA ADICIONADO NI EN VALOR y EN TIEMPO</v>
          </cell>
          <cell r="AN30">
            <v>0</v>
          </cell>
          <cell r="AO30">
            <v>0</v>
          </cell>
          <cell r="AQ30">
            <v>0</v>
          </cell>
          <cell r="AS30">
            <v>44585</v>
          </cell>
          <cell r="AT30">
            <v>44919</v>
          </cell>
          <cell r="AV30" t="str">
            <v>2. NO</v>
          </cell>
          <cell r="AY30" t="str">
            <v>2. NO</v>
          </cell>
          <cell r="BD30" t="str">
            <v>2022753501900028E</v>
          </cell>
          <cell r="BE30">
            <v>31025733</v>
          </cell>
          <cell r="BF30" t="str">
            <v>VIVIAN ALEXA HERRERA CARDONA</v>
          </cell>
          <cell r="BG30" t="str">
            <v>https://community.secop.gov.co/Public/Tendering/ContractNoticePhases/View?PPI=CO1.PPI.17001099&amp;isFromPublicArea=True&amp;isModal=False</v>
          </cell>
          <cell r="BH30" t="str">
            <v>VIGENTE</v>
          </cell>
          <cell r="BJ30" t="str">
            <v>https://community.secop.gov.co/Public/Tendering/ContractDetailView/Index?UniqueIdentifier=CO1.PCCNTR.3359006</v>
          </cell>
        </row>
        <row r="31">
          <cell r="A31" t="str">
            <v>CPS-DTPA-FONAM-2022-029</v>
          </cell>
          <cell r="B31" t="str">
            <v>1 FONAM</v>
          </cell>
          <cell r="C31" t="str">
            <v>CD-DTPA-FONAM-2022-029</v>
          </cell>
          <cell r="D31">
            <v>29</v>
          </cell>
          <cell r="E31" t="str">
            <v>GUILLERMO MEDARDO PANTOJA CAICEDO</v>
          </cell>
          <cell r="F31">
            <v>44583</v>
          </cell>
          <cell r="G31" t="str">
            <v>Prestar servicios como operario para apoyar la gestión en actividades de Prevención, Vigilancia y Control de minería y ocupación en el PNN Farallones de Cali., en los municipios de Cali y Dagua.</v>
          </cell>
          <cell r="H31" t="str">
            <v>2 CONTRATACIÓN DIRECTA</v>
          </cell>
          <cell r="I31" t="str">
            <v>14 PRESTACIÓN DE SERVICIOS</v>
          </cell>
          <cell r="K31">
            <v>2922</v>
          </cell>
          <cell r="L31">
            <v>3122</v>
          </cell>
          <cell r="M31">
            <v>44584</v>
          </cell>
          <cell r="O31" t="str">
            <v>$ 1.412.000</v>
          </cell>
          <cell r="P31">
            <v>15532000</v>
          </cell>
          <cell r="R31" t="str">
            <v>1 PERSONA NATURAL</v>
          </cell>
          <cell r="S31" t="str">
            <v>3 CÉDULA DE CIUDADANÍA</v>
          </cell>
          <cell r="T31">
            <v>1144057325</v>
          </cell>
          <cell r="U31" t="str">
            <v>N-A</v>
          </cell>
          <cell r="V31" t="str">
            <v>11 NO SE DILIGENCIA INFORMACIÓN PARA ESTE FORMULARIO EN ESTE PERÍODO DE REPORTE</v>
          </cell>
          <cell r="Y31" t="str">
            <v>1 PÓLIZA</v>
          </cell>
          <cell r="Z31" t="str">
            <v>12 SEGUROS DEL ESTADO</v>
          </cell>
          <cell r="AA31" t="str">
            <v xml:space="preserve">CUMPLIMIENTO </v>
          </cell>
          <cell r="AB31">
            <v>44583</v>
          </cell>
          <cell r="AC31" t="str">
            <v>45-46-101014054</v>
          </cell>
          <cell r="AD31" t="str">
            <v>PNN FARALLONES DE CALI</v>
          </cell>
          <cell r="AE31" t="str">
            <v>2 SUPERVISOR</v>
          </cell>
          <cell r="AF31" t="str">
            <v>3 CÉDULA DE CIUDADANÍA</v>
          </cell>
          <cell r="AG31">
            <v>29667366</v>
          </cell>
          <cell r="AH31" t="str">
            <v>CLAUDIA ISABEL ACEVEDO</v>
          </cell>
          <cell r="AI31">
            <v>330</v>
          </cell>
          <cell r="AK31">
            <v>44585</v>
          </cell>
          <cell r="AL31">
            <v>44585</v>
          </cell>
          <cell r="AM31" t="str">
            <v>4 NO SE HA ADICIONADO NI EN VALOR y EN TIEMPO</v>
          </cell>
          <cell r="AN31">
            <v>0</v>
          </cell>
          <cell r="AO31">
            <v>0</v>
          </cell>
          <cell r="AQ31">
            <v>0</v>
          </cell>
          <cell r="AS31">
            <v>44585</v>
          </cell>
          <cell r="AT31">
            <v>44918</v>
          </cell>
          <cell r="AV31" t="str">
            <v>2. NO</v>
          </cell>
          <cell r="AY31" t="str">
            <v>2. NO</v>
          </cell>
          <cell r="BD31" t="str">
            <v>2022753501900029E</v>
          </cell>
          <cell r="BE31">
            <v>15532000</v>
          </cell>
          <cell r="BF31" t="str">
            <v>VIVIAN ALEXA HERRERA CARDONA</v>
          </cell>
          <cell r="BG31" t="str">
            <v>https://community.secop.gov.co/Public/Tendering/ContractNoticePhases/View?PPI=CO1.PPI.17002745&amp;isFromPublicArea=True&amp;isModal=False</v>
          </cell>
          <cell r="BH31" t="str">
            <v>VIGENTE</v>
          </cell>
          <cell r="BJ31" t="str">
            <v>https://community.secop.gov.co/Public/Tendering/ContractDetailView/Index?UniqueIdentifier=CO1.PCCNTR.3359500</v>
          </cell>
        </row>
        <row r="32">
          <cell r="A32" t="str">
            <v>CPS-DTPA-FONAM-2022-030</v>
          </cell>
          <cell r="B32" t="str">
            <v>1 FONAM</v>
          </cell>
          <cell r="C32" t="str">
            <v>CD-DTPA-FONAM-2022-030</v>
          </cell>
          <cell r="D32">
            <v>30</v>
          </cell>
          <cell r="E32" t="str">
            <v>XIMENA MORENO GUTIERRREZ</v>
          </cell>
          <cell r="F32">
            <v>44583</v>
          </cell>
          <cell r="G32" t="str">
            <v>Prestación de servicios profesionales y de apoyo a la gestión para la implementación de la línea de recursos hidrobiológicos y el desarrollo de procesos de ordenamiento en las áreas protegidas adscritas a la DTPA.</v>
          </cell>
          <cell r="H32" t="str">
            <v>2 CONTRATACIÓN DIRECTA</v>
          </cell>
          <cell r="I32" t="str">
            <v>14 PRESTACIÓN DE SERVICIOS</v>
          </cell>
          <cell r="K32">
            <v>3822</v>
          </cell>
          <cell r="L32">
            <v>322</v>
          </cell>
          <cell r="M32">
            <v>44584</v>
          </cell>
          <cell r="O32" t="str">
            <v>$ 4.680.000</v>
          </cell>
          <cell r="P32">
            <v>52572000</v>
          </cell>
          <cell r="R32" t="str">
            <v>1 PERSONA NATURAL</v>
          </cell>
          <cell r="S32" t="str">
            <v>3 CÉDULA DE CIUDADANÍA</v>
          </cell>
          <cell r="T32">
            <v>1130666090</v>
          </cell>
          <cell r="U32" t="str">
            <v>N-A</v>
          </cell>
          <cell r="V32" t="str">
            <v>11 NO SE DILIGENCIA INFORMACIÓN PARA ESTE FORMULARIO EN ESTE PERÍODO DE REPORTE</v>
          </cell>
          <cell r="Y32" t="str">
            <v>1 PÓLIZA</v>
          </cell>
          <cell r="Z32" t="str">
            <v>12 SEGUROS DEL ESTADO</v>
          </cell>
          <cell r="AA32" t="str">
            <v xml:space="preserve">CUMPLIMIENTO </v>
          </cell>
          <cell r="AB32">
            <v>44583</v>
          </cell>
          <cell r="AC32" t="str">
            <v>45-46-101014046</v>
          </cell>
          <cell r="AD32" t="str">
            <v>DTPA</v>
          </cell>
          <cell r="AE32" t="str">
            <v>2 SUPERVISOR</v>
          </cell>
          <cell r="AF32" t="str">
            <v>3 CÉDULA DE CIUDADANÍA</v>
          </cell>
          <cell r="AG32">
            <v>91297841</v>
          </cell>
          <cell r="AH32" t="str">
            <v>ROBINSON GALINDO TARAZONA</v>
          </cell>
          <cell r="AI32">
            <v>337</v>
          </cell>
          <cell r="AK32">
            <v>44585</v>
          </cell>
          <cell r="AL32">
            <v>44585</v>
          </cell>
          <cell r="AM32" t="str">
            <v>4 NO SE HA ADICIONADO NI EN VALOR y EN TIEMPO</v>
          </cell>
          <cell r="AN32">
            <v>0</v>
          </cell>
          <cell r="AO32">
            <v>0</v>
          </cell>
          <cell r="AQ32">
            <v>0</v>
          </cell>
          <cell r="AS32">
            <v>44585</v>
          </cell>
          <cell r="AT32">
            <v>44925</v>
          </cell>
          <cell r="AV32" t="str">
            <v>2. NO</v>
          </cell>
          <cell r="AY32" t="str">
            <v>2. NO</v>
          </cell>
          <cell r="BD32" t="str">
            <v>2022753501900030E</v>
          </cell>
          <cell r="BE32">
            <v>52572000</v>
          </cell>
          <cell r="BF32" t="str">
            <v>JULIANA ISABEL MONTES ROMERO</v>
          </cell>
          <cell r="BG32" t="str">
            <v>https://community.secop.gov.co/Public/Tendering/ContractNoticePhases/View?PPI=CO1.PPI.17003096&amp;isFromPublicArea=True&amp;isModal=Fals</v>
          </cell>
          <cell r="BH32" t="str">
            <v>VIGENTE</v>
          </cell>
          <cell r="BJ32" t="str">
            <v>https://community.secop.gov.co/Public/Tendering/ContractDetailView/Index?UniqueIdentifier=CO1.PCCNTR.3360651</v>
          </cell>
        </row>
        <row r="33">
          <cell r="A33" t="str">
            <v>CPS-DTPA-FONAM-2022-031</v>
          </cell>
          <cell r="B33" t="str">
            <v>1 FONAM</v>
          </cell>
          <cell r="C33" t="str">
            <v>CD-DTPA-FONAM-2022-031</v>
          </cell>
          <cell r="D33">
            <v>31</v>
          </cell>
          <cell r="E33" t="str">
            <v>ALDAHIR MUÑOZ ARBELAEZ</v>
          </cell>
          <cell r="F33">
            <v>44583</v>
          </cell>
          <cell r="G33" t="str">
            <v>Prestar servicios como operario para apoyar la gestión en actividades de Prevención, Vigilancia y Control de minería y ocupación en el PNN Farallones de Cali, en los municipios de Cali y Dagua.</v>
          </cell>
          <cell r="H33" t="str">
            <v>2 CONTRATACIÓN DIRECTA</v>
          </cell>
          <cell r="I33" t="str">
            <v>14 PRESTACIÓN DE SERVICIOS</v>
          </cell>
          <cell r="K33">
            <v>3122</v>
          </cell>
          <cell r="L33">
            <v>3322</v>
          </cell>
          <cell r="M33">
            <v>44584</v>
          </cell>
          <cell r="O33" t="str">
            <v>$ 1.412.000</v>
          </cell>
          <cell r="P33">
            <v>15532000</v>
          </cell>
          <cell r="R33" t="str">
            <v>1 PERSONA NATURAL</v>
          </cell>
          <cell r="S33" t="str">
            <v>3 CÉDULA DE CIUDADANÍA</v>
          </cell>
          <cell r="T33">
            <v>1151944444</v>
          </cell>
          <cell r="U33" t="str">
            <v>N-A</v>
          </cell>
          <cell r="V33" t="str">
            <v>11 NO SE DILIGENCIA INFORMACIÓN PARA ESTE FORMULARIO EN ESTE PERÍODO DE REPORTE</v>
          </cell>
          <cell r="Y33" t="str">
            <v>1 PÓLIZA</v>
          </cell>
          <cell r="Z33" t="str">
            <v>12 SEGUROS DEL ESTADO</v>
          </cell>
          <cell r="AA33" t="str">
            <v xml:space="preserve">CUMPLIMIENTO </v>
          </cell>
          <cell r="AB33">
            <v>44583</v>
          </cell>
          <cell r="AC33" t="str">
            <v>45-46-101014061</v>
          </cell>
          <cell r="AD33" t="str">
            <v>PNN FARALLONES DE CALI</v>
          </cell>
          <cell r="AE33" t="str">
            <v>2 SUPERVISOR</v>
          </cell>
          <cell r="AF33" t="str">
            <v>3 CÉDULA DE CIUDADANÍA</v>
          </cell>
          <cell r="AG33">
            <v>29667366</v>
          </cell>
          <cell r="AH33" t="str">
            <v>CLAUDIA ISABEL ACEVEDO</v>
          </cell>
          <cell r="AI33">
            <v>330</v>
          </cell>
          <cell r="AK33">
            <v>44585</v>
          </cell>
          <cell r="AL33">
            <v>44585</v>
          </cell>
          <cell r="AM33" t="str">
            <v>4 NO SE HA ADICIONADO NI EN VALOR y EN TIEMPO</v>
          </cell>
          <cell r="AN33">
            <v>0</v>
          </cell>
          <cell r="AO33">
            <v>0</v>
          </cell>
          <cell r="AQ33">
            <v>0</v>
          </cell>
          <cell r="AS33">
            <v>44585</v>
          </cell>
          <cell r="AT33">
            <v>44918</v>
          </cell>
          <cell r="AV33" t="str">
            <v>2. NO</v>
          </cell>
          <cell r="AY33" t="str">
            <v>2. NO</v>
          </cell>
          <cell r="BD33" t="str">
            <v>2022753501900031E</v>
          </cell>
          <cell r="BE33">
            <v>15532000</v>
          </cell>
          <cell r="BF33" t="str">
            <v>VIVIAN ALEXA HERRERA CARDONA</v>
          </cell>
          <cell r="BG33" t="str">
            <v>https://community.secop.gov.co/Public/Tendering/ContractNoticePhases/View?PPI=CO1.PPI.17005606&amp;isFromPublicArea=True&amp;isModal=False</v>
          </cell>
          <cell r="BH33" t="str">
            <v>VIGENTE</v>
          </cell>
          <cell r="BJ33" t="str">
            <v>https://community.secop.gov.co/Public/Tendering/ContractDetailView/Index?UniqueIdentifier=CO1.PCCNTR.3360892</v>
          </cell>
        </row>
        <row r="34">
          <cell r="A34" t="str">
            <v>CPS-DTPA-FONAM-2022-032</v>
          </cell>
          <cell r="B34" t="str">
            <v>1 FONAM</v>
          </cell>
          <cell r="C34" t="str">
            <v>CD-DTPA-FONAM-2022-032</v>
          </cell>
          <cell r="D34">
            <v>32</v>
          </cell>
          <cell r="E34" t="str">
            <v>JUAN CAMILO CUNDUMI ARAUJO</v>
          </cell>
          <cell r="F34">
            <v>44583</v>
          </cell>
          <cell r="G34" t="str">
            <v>Prestar servicios como operario para apoyar la gestión en actividades de Prevención, Vigilancia y Control de minería y ocupación en el PNN Farallones de Cali, en los municipios de Cali y Dagua.</v>
          </cell>
          <cell r="H34" t="str">
            <v>2 CONTRATACIÓN DIRECTA</v>
          </cell>
          <cell r="I34" t="str">
            <v>14 PRESTACIÓN DE SERVICIOS</v>
          </cell>
          <cell r="K34">
            <v>3022</v>
          </cell>
          <cell r="L34">
            <v>3422</v>
          </cell>
          <cell r="M34">
            <v>44584</v>
          </cell>
          <cell r="O34" t="str">
            <v>$ 1.412.000</v>
          </cell>
          <cell r="P34">
            <v>15532000</v>
          </cell>
          <cell r="R34" t="str">
            <v>1 PERSONA NATURAL</v>
          </cell>
          <cell r="S34" t="str">
            <v>3 CÉDULA DE CIUDADANÍA</v>
          </cell>
          <cell r="T34">
            <v>1073523110</v>
          </cell>
          <cell r="U34" t="str">
            <v>N-A</v>
          </cell>
          <cell r="V34" t="str">
            <v>11 NO SE DILIGENCIA INFORMACIÓN PARA ESTE FORMULARIO EN ESTE PERÍODO DE REPORTE</v>
          </cell>
          <cell r="Y34" t="str">
            <v>1 PÓLIZA</v>
          </cell>
          <cell r="Z34" t="str">
            <v>12 SEGUROS DEL ESTADO</v>
          </cell>
          <cell r="AA34" t="str">
            <v xml:space="preserve">CUMPLIMIENTO </v>
          </cell>
          <cell r="AB34">
            <v>44583</v>
          </cell>
          <cell r="AC34" t="str">
            <v>45-46-101014070</v>
          </cell>
          <cell r="AD34" t="str">
            <v>PNN FARALLONES DE CALI</v>
          </cell>
          <cell r="AE34" t="str">
            <v>2 SUPERVISOR</v>
          </cell>
          <cell r="AF34" t="str">
            <v>3 CÉDULA DE CIUDADANÍA</v>
          </cell>
          <cell r="AG34">
            <v>29667366</v>
          </cell>
          <cell r="AH34" t="str">
            <v>CLAUDIA ISABEL ACEVEDO</v>
          </cell>
          <cell r="AI34">
            <v>330</v>
          </cell>
          <cell r="AK34">
            <v>44585</v>
          </cell>
          <cell r="AL34">
            <v>44585</v>
          </cell>
          <cell r="AM34" t="str">
            <v>4 NO SE HA ADICIONADO NI EN VALOR y EN TIEMPO</v>
          </cell>
          <cell r="AN34">
            <v>0</v>
          </cell>
          <cell r="AO34">
            <v>0</v>
          </cell>
          <cell r="AQ34">
            <v>0</v>
          </cell>
          <cell r="AS34">
            <v>44585</v>
          </cell>
          <cell r="AT34">
            <v>44918</v>
          </cell>
          <cell r="AV34" t="str">
            <v>2. NO</v>
          </cell>
          <cell r="AY34" t="str">
            <v>2. NO</v>
          </cell>
          <cell r="BD34" t="str">
            <v>2022753501900032E</v>
          </cell>
          <cell r="BE34">
            <v>15532000</v>
          </cell>
          <cell r="BF34" t="str">
            <v>VIVIAN ALEXA HERRERA CARDONA</v>
          </cell>
          <cell r="BG34" t="str">
            <v>https://community.secop.gov.co/Public/Tendering/ContractNoticePhases/View?PPI=CO1.PPI.17008441&amp;isFromPublicArea=True&amp;isModal=False</v>
          </cell>
          <cell r="BH34" t="str">
            <v>VIGENTE</v>
          </cell>
          <cell r="BJ34" t="str">
            <v>https://community.secop.gov.co/Public/Tendering/ContractDetailView/Index?UniqueIdentifier=CO1.PCCNTR.3362284</v>
          </cell>
        </row>
        <row r="35">
          <cell r="A35" t="str">
            <v>CPS-DTPA-FONAM-2022-033</v>
          </cell>
          <cell r="B35" t="str">
            <v>1 FONAM</v>
          </cell>
          <cell r="C35" t="str">
            <v>CD-DTPA-FONAM-2022-033</v>
          </cell>
          <cell r="D35">
            <v>33</v>
          </cell>
          <cell r="E35" t="str">
            <v>PABLO JOSE GALVIS MUÑOZ</v>
          </cell>
          <cell r="F35">
            <v>44583</v>
          </cell>
          <cell r="G35" t="str">
            <v>Prestación de servicios profesionales para liderar la ejecución del plan
 de trabajo para la Gestión de Procesos Sancionatorios Ambientales y
 temas jurídicos misionales de la Dirección Territorial Pacífico</v>
          </cell>
          <cell r="H35" t="str">
            <v>2 CONTRATACIÓN DIRECTA</v>
          </cell>
          <cell r="I35" t="str">
            <v>14 PRESTACIÓN DE SERVICIOS</v>
          </cell>
          <cell r="K35">
            <v>4022</v>
          </cell>
          <cell r="L35">
            <v>3522</v>
          </cell>
          <cell r="M35">
            <v>44584</v>
          </cell>
          <cell r="O35" t="str">
            <v>$ 5.700.000</v>
          </cell>
          <cell r="P35">
            <v>62890000</v>
          </cell>
          <cell r="R35" t="str">
            <v>1 PERSONA NATURAL</v>
          </cell>
          <cell r="S35" t="str">
            <v>3 CÉDULA DE CIUDADANÍA</v>
          </cell>
          <cell r="T35">
            <v>76332161</v>
          </cell>
          <cell r="U35" t="str">
            <v>N-A</v>
          </cell>
          <cell r="V35" t="str">
            <v>11 NO SE DILIGENCIA INFORMACIÓN PARA ESTE FORMULARIO EN ESTE PERÍODO DE REPORTE</v>
          </cell>
          <cell r="Y35" t="str">
            <v>1 PÓLIZA</v>
          </cell>
          <cell r="Z35" t="str">
            <v>12 SEGUROS DEL ESTADO</v>
          </cell>
          <cell r="AA35" t="str">
            <v xml:space="preserve">CUMPLIMIENTO </v>
          </cell>
          <cell r="AB35">
            <v>44585</v>
          </cell>
          <cell r="AC35" t="str">
            <v>45-46-101014288</v>
          </cell>
          <cell r="AD35" t="str">
            <v>DTPA</v>
          </cell>
          <cell r="AE35" t="str">
            <v>2 SUPERVISOR</v>
          </cell>
          <cell r="AF35" t="str">
            <v>3 CÉDULA DE CIUDADANÍA</v>
          </cell>
          <cell r="AG35">
            <v>91297841</v>
          </cell>
          <cell r="AH35" t="str">
            <v>ROBINSON GALINDO TARAZONA</v>
          </cell>
          <cell r="AI35">
            <v>333</v>
          </cell>
          <cell r="AK35">
            <v>44583</v>
          </cell>
          <cell r="AL35">
            <v>44583</v>
          </cell>
          <cell r="AM35" t="str">
            <v>4 NO SE HA ADICIONADO NI EN VALOR y EN TIEMPO</v>
          </cell>
          <cell r="AN35">
            <v>0</v>
          </cell>
          <cell r="AO35">
            <v>0</v>
          </cell>
          <cell r="AQ35">
            <v>0</v>
          </cell>
          <cell r="AS35">
            <v>44583</v>
          </cell>
          <cell r="AT35">
            <v>44919</v>
          </cell>
          <cell r="AV35" t="str">
            <v>2. NO</v>
          </cell>
          <cell r="AY35" t="str">
            <v>2. NO</v>
          </cell>
          <cell r="BD35" t="str">
            <v>2022753501900033E</v>
          </cell>
          <cell r="BE35">
            <v>62890000</v>
          </cell>
          <cell r="BF35" t="str">
            <v>JULIANA ISABEL MONTES ROMERO</v>
          </cell>
          <cell r="BG35" t="str">
            <v>https://community.secop.gov.co/Public/Tendering/ContractNoticePhases/View?PPI=CO1.PPI.17009483&amp;isFromPublicArea=True&amp;isModal=False</v>
          </cell>
          <cell r="BH35" t="str">
            <v>VIGENTE</v>
          </cell>
          <cell r="BJ35" t="str">
            <v>https://community.secop.gov.co/Public/Tendering/ContractDetailView/Index?UniqueIdentifier=CO1.PCCNTR.3363454</v>
          </cell>
        </row>
        <row r="36">
          <cell r="A36" t="str">
            <v>CPS-DTPA-FONAM-2022-034</v>
          </cell>
          <cell r="B36" t="str">
            <v>1 FONAM</v>
          </cell>
          <cell r="C36" t="str">
            <v>CD-DTPA-FONAM-2022-034</v>
          </cell>
          <cell r="D36">
            <v>34</v>
          </cell>
          <cell r="E36" t="str">
            <v>DANY LEANDRO MORA AGUILAR</v>
          </cell>
          <cell r="F36">
            <v>44583</v>
          </cell>
          <cell r="G36" t="str">
            <v>Prestar servicios técnicos y de apoyo a la gestión para la Prevención, Vigilancia y Control y monitoreo de los impactos, en los espacios utilizados para la minería ilegal en el Parque Nacional Natural Farallones de Cali.</v>
          </cell>
          <cell r="H36" t="str">
            <v>2 CONTRATACIÓN DIRECTA</v>
          </cell>
          <cell r="I36" t="str">
            <v>14 PRESTACIÓN DE SERVICIOS</v>
          </cell>
          <cell r="K36">
            <v>4122</v>
          </cell>
          <cell r="L36">
            <v>3622</v>
          </cell>
          <cell r="M36">
            <v>44584</v>
          </cell>
          <cell r="O36" t="str">
            <v>$ 2.812.000</v>
          </cell>
          <cell r="P36">
            <v>31025733</v>
          </cell>
          <cell r="R36" t="str">
            <v>1 PERSONA NATURAL</v>
          </cell>
          <cell r="S36" t="str">
            <v>3 CÉDULA DE CIUDADANÍA</v>
          </cell>
          <cell r="T36">
            <v>1114727581</v>
          </cell>
          <cell r="U36" t="str">
            <v>N-A</v>
          </cell>
          <cell r="V36" t="str">
            <v>11 NO SE DILIGENCIA INFORMACIÓN PARA ESTE FORMULARIO EN ESTE PERÍODO DE REPORTE</v>
          </cell>
          <cell r="Y36" t="str">
            <v>1 PÓLIZA</v>
          </cell>
          <cell r="Z36" t="str">
            <v>12 SEGUROS DEL ESTADO</v>
          </cell>
          <cell r="AA36" t="str">
            <v xml:space="preserve">CUMPLIMIENTO </v>
          </cell>
          <cell r="AB36">
            <v>44583</v>
          </cell>
          <cell r="AC36" t="str">
            <v>45-46-101014074</v>
          </cell>
          <cell r="AD36" t="str">
            <v>PNN FARALLONES DE CALI</v>
          </cell>
          <cell r="AE36" t="str">
            <v>2 SUPERVISOR</v>
          </cell>
          <cell r="AF36" t="str">
            <v>3 CÉDULA DE CIUDADANÍA</v>
          </cell>
          <cell r="AG36">
            <v>29667366</v>
          </cell>
          <cell r="AH36" t="str">
            <v>CLAUDIA ISABEL ACEVEDO</v>
          </cell>
          <cell r="AI36">
            <v>331</v>
          </cell>
          <cell r="AK36">
            <v>44585</v>
          </cell>
          <cell r="AL36">
            <v>44585</v>
          </cell>
          <cell r="AM36" t="str">
            <v>4 NO SE HA ADICIONADO NI EN VALOR y EN TIEMPO</v>
          </cell>
          <cell r="AN36">
            <v>0</v>
          </cell>
          <cell r="AO36">
            <v>0</v>
          </cell>
          <cell r="AQ36">
            <v>0</v>
          </cell>
          <cell r="AS36">
            <v>44585</v>
          </cell>
          <cell r="AT36">
            <v>44919</v>
          </cell>
          <cell r="AV36" t="str">
            <v>2. NO</v>
          </cell>
          <cell r="AY36" t="str">
            <v>2. NO</v>
          </cell>
          <cell r="BD36" t="str">
            <v>2022753501900034E</v>
          </cell>
          <cell r="BE36">
            <v>31025733</v>
          </cell>
          <cell r="BF36" t="str">
            <v>VIVIAN ALEXA HERRERA CARDONA</v>
          </cell>
          <cell r="BG36" t="str">
            <v>https://community.secop.gov.co/Public/Tendering/ContractNoticePhases/View?PPI=CO1.PPI.17010731&amp;isFromPublicArea=True&amp;isModal=False</v>
          </cell>
          <cell r="BH36" t="str">
            <v>VIGENTE</v>
          </cell>
          <cell r="BJ36" t="str">
            <v>https://community.secop.gov.co/Public/Tendering/ContractDetailView/Index?UniqueIdentifier=CO1.PCCNTR.3363423</v>
          </cell>
        </row>
        <row r="37">
          <cell r="A37" t="str">
            <v>CPS-DTPA-FONAM-2022-035</v>
          </cell>
          <cell r="B37" t="str">
            <v>1 FONAM</v>
          </cell>
          <cell r="C37" t="str">
            <v>CD-DTPA-FONAM-2022-035</v>
          </cell>
          <cell r="D37">
            <v>35</v>
          </cell>
          <cell r="E37" t="str">
            <v>GUSTAVO ADOLFO RODRIGUEZ SALAZAR</v>
          </cell>
          <cell r="F37">
            <v>44583</v>
          </cell>
          <cell r="G37" t="str">
            <v>Prestar servicios profesionales y de apoyo a la gestión, para la implementación del programa de investigación y monitoreo en el Parque Nacional Natural Farallones de Cali.</v>
          </cell>
          <cell r="H37" t="str">
            <v>2 CONTRATACIÓN DIRECTA</v>
          </cell>
          <cell r="I37" t="str">
            <v>14 PRESTACIÓN DE SERVICIOS</v>
          </cell>
          <cell r="K37">
            <v>4322</v>
          </cell>
          <cell r="L37">
            <v>3722</v>
          </cell>
          <cell r="M37">
            <v>44584</v>
          </cell>
          <cell r="O37" t="str">
            <v>$ 3.333.000</v>
          </cell>
          <cell r="P37">
            <v>36551900</v>
          </cell>
          <cell r="R37" t="str">
            <v>1 PERSONA NATURAL</v>
          </cell>
          <cell r="S37" t="str">
            <v>3 CÉDULA DE CIUDADANÍA</v>
          </cell>
          <cell r="T37">
            <v>1144034064</v>
          </cell>
          <cell r="U37" t="str">
            <v>N-A</v>
          </cell>
          <cell r="V37" t="str">
            <v>11 NO SE DILIGENCIA INFORMACIÓN PARA ESTE FORMULARIO EN ESTE PERÍODO DE REPORTE</v>
          </cell>
          <cell r="Y37" t="str">
            <v>1 PÓLIZA</v>
          </cell>
          <cell r="Z37" t="str">
            <v>12 SEGUROS DEL ESTADO</v>
          </cell>
          <cell r="AA37" t="str">
            <v xml:space="preserve">CUMPLIMIENTO </v>
          </cell>
          <cell r="AB37">
            <v>44583</v>
          </cell>
          <cell r="AC37" t="str">
            <v>45-46-101014077</v>
          </cell>
          <cell r="AD37" t="str">
            <v>PNN FARALLONES DE CALI</v>
          </cell>
          <cell r="AE37" t="str">
            <v>2 SUPERVISOR</v>
          </cell>
          <cell r="AF37" t="str">
            <v>3 CÉDULA DE CIUDADANÍA</v>
          </cell>
          <cell r="AG37">
            <v>29667366</v>
          </cell>
          <cell r="AH37" t="str">
            <v>CLAUDIA ISABEL ACEVEDO</v>
          </cell>
          <cell r="AI37">
            <v>329</v>
          </cell>
          <cell r="AK37">
            <v>44585</v>
          </cell>
          <cell r="AL37">
            <v>44585</v>
          </cell>
          <cell r="AM37" t="str">
            <v>4 NO SE HA ADICIONADO NI EN VALOR y EN TIEMPO</v>
          </cell>
          <cell r="AN37">
            <v>0</v>
          </cell>
          <cell r="AO37">
            <v>0</v>
          </cell>
          <cell r="AQ37">
            <v>0</v>
          </cell>
          <cell r="AS37">
            <v>44585</v>
          </cell>
          <cell r="AT37">
            <v>44917</v>
          </cell>
          <cell r="AV37" t="str">
            <v>2. NO</v>
          </cell>
          <cell r="AY37" t="str">
            <v>2. NO</v>
          </cell>
          <cell r="BD37" t="str">
            <v>2022753501900035E</v>
          </cell>
          <cell r="BE37">
            <v>36551900</v>
          </cell>
          <cell r="BF37" t="str">
            <v>VIVIAN ALEXA HERRERA CARDONA</v>
          </cell>
          <cell r="BG37" t="str">
            <v>https://community.secop.gov.co/Public/Tendering/ContractNoticePhases/View?PPI=CO1.PPI.17011683&amp;isFromPublicArea=True&amp;isModal=False</v>
          </cell>
          <cell r="BH37" t="str">
            <v>VIGENTE</v>
          </cell>
          <cell r="BJ37" t="str">
            <v>https://community.secop.gov.co/Public/Tendering/ContractDetailView/Index?UniqueIdentifier=CO1.PCCNTR.3364430</v>
          </cell>
        </row>
        <row r="38">
          <cell r="A38" t="str">
            <v>CPS-DTPA-FONAM-2022-036</v>
          </cell>
          <cell r="B38" t="str">
            <v>1 FONAM</v>
          </cell>
          <cell r="C38" t="str">
            <v>CD-DTPA-FONAM-2022-036</v>
          </cell>
          <cell r="D38">
            <v>36</v>
          </cell>
          <cell r="E38" t="str">
            <v>SANDRA LORENA FRANCO</v>
          </cell>
          <cell r="F38">
            <v>44584</v>
          </cell>
          <cell r="G38" t="str">
            <v>Prestación de servicios profesionales para orientar las acciones del programa de restauración ecológica en las áreas adscritas a la Dirección Territorial Pacífico.</v>
          </cell>
          <cell r="H38" t="str">
            <v>2 CONTRATACIÓN DIRECTA</v>
          </cell>
          <cell r="I38" t="str">
            <v>14 PRESTACIÓN DE SERVICIOS</v>
          </cell>
          <cell r="K38">
            <v>4522</v>
          </cell>
          <cell r="L38">
            <v>3822</v>
          </cell>
          <cell r="M38">
            <v>44584</v>
          </cell>
          <cell r="O38" t="str">
            <v>$ 4.680.000</v>
          </cell>
          <cell r="P38">
            <v>49296000</v>
          </cell>
          <cell r="R38" t="str">
            <v>1 PERSONA NATURAL</v>
          </cell>
          <cell r="S38" t="str">
            <v>3 CÉDULA DE CIUDADANÍA</v>
          </cell>
          <cell r="T38">
            <v>31308532</v>
          </cell>
          <cell r="U38" t="str">
            <v>N-A</v>
          </cell>
          <cell r="V38" t="str">
            <v>11 NO SE DILIGENCIA INFORMACIÓN PARA ESTE FORMULARIO EN ESTE PERÍODO DE REPORTE</v>
          </cell>
          <cell r="Y38" t="str">
            <v>1 PÓLIZA</v>
          </cell>
          <cell r="Z38" t="str">
            <v>12 SEGUROS DEL ESTADO</v>
          </cell>
          <cell r="AA38" t="str">
            <v xml:space="preserve">CUMPLIMIENTO </v>
          </cell>
          <cell r="AB38">
            <v>44584</v>
          </cell>
          <cell r="AC38" t="str">
            <v>45-46-101014117</v>
          </cell>
          <cell r="AD38" t="str">
            <v>DTPA</v>
          </cell>
          <cell r="AE38" t="str">
            <v>2 SUPERVISOR</v>
          </cell>
          <cell r="AF38" t="str">
            <v>3 CÉDULA DE CIUDADANÍA</v>
          </cell>
          <cell r="AG38">
            <v>91297841</v>
          </cell>
          <cell r="AH38" t="str">
            <v>ROBINSON GALINDO TARAZONA</v>
          </cell>
          <cell r="AI38">
            <v>316</v>
          </cell>
          <cell r="AK38">
            <v>44585</v>
          </cell>
          <cell r="AL38">
            <v>44585</v>
          </cell>
          <cell r="AM38" t="str">
            <v>4 NO SE HA ADICIONADO NI EN VALOR y EN TIEMPO</v>
          </cell>
          <cell r="AN38">
            <v>0</v>
          </cell>
          <cell r="AO38">
            <v>0</v>
          </cell>
          <cell r="AQ38">
            <v>0</v>
          </cell>
          <cell r="AS38">
            <v>44585</v>
          </cell>
          <cell r="AT38">
            <v>44904</v>
          </cell>
          <cell r="AV38" t="str">
            <v>2. NO</v>
          </cell>
          <cell r="AY38" t="str">
            <v>2. NO</v>
          </cell>
          <cell r="BD38" t="str">
            <v>2022753501900036E</v>
          </cell>
          <cell r="BE38">
            <v>49296000</v>
          </cell>
          <cell r="BF38" t="str">
            <v>JULIANA ISABEL MONTES ROMERO</v>
          </cell>
          <cell r="BG38" t="str">
            <v>https://community.secop.gov.co/Public/Tendering/ContractNoticePhases/View?PPI=CO1.PPI.17017533&amp;isFromPublicArea=True&amp;isModal=Fals</v>
          </cell>
          <cell r="BH38" t="str">
            <v>VIGENTE</v>
          </cell>
          <cell r="BJ38" t="str">
            <v>https://community.secop.gov.co/Public/Tendering/ContractDetailView/Index?UniqueIdentifier=CO1.PCCNTR.3367703</v>
          </cell>
        </row>
        <row r="39">
          <cell r="A39" t="str">
            <v>CPS-DTPA-FONAM-2022-037</v>
          </cell>
          <cell r="B39" t="str">
            <v>1 FONAM</v>
          </cell>
          <cell r="C39" t="str">
            <v>CD-DTPA-FONAM-2022-037</v>
          </cell>
          <cell r="D39">
            <v>37</v>
          </cell>
          <cell r="E39" t="str">
            <v>JAVIER SERNA ARCE</v>
          </cell>
          <cell r="F39">
            <v>44583</v>
          </cell>
          <cell r="G39" t="str">
            <v>Prestar Servicios Profesionales y de apoyo a la gestión para acompañar y desarrollar lineamientos de ordenamiento, regulación y control de presiones generadas por actividades ecoturísticas que afectan el PNN Farallones de Cali.</v>
          </cell>
          <cell r="H39" t="str">
            <v>2 CONTRATACIÓN DIRECTA</v>
          </cell>
          <cell r="I39" t="str">
            <v>14 PRESTACIÓN DE SERVICIOS</v>
          </cell>
          <cell r="K39">
            <v>4622</v>
          </cell>
          <cell r="L39">
            <v>3922</v>
          </cell>
          <cell r="M39">
            <v>44584</v>
          </cell>
          <cell r="O39" t="str">
            <v>$ 3.333.000</v>
          </cell>
          <cell r="P39">
            <v>36663000</v>
          </cell>
          <cell r="R39" t="str">
            <v>1 PERSONA NATURAL</v>
          </cell>
          <cell r="S39" t="str">
            <v>3 CÉDULA DE CIUDADANÍA</v>
          </cell>
          <cell r="T39">
            <v>94062619</v>
          </cell>
          <cell r="U39" t="str">
            <v>N-A</v>
          </cell>
          <cell r="V39" t="str">
            <v>11 NO SE DILIGENCIA INFORMACIÓN PARA ESTE FORMULARIO EN ESTE PERÍODO DE REPORTE</v>
          </cell>
          <cell r="Y39" t="str">
            <v>1 PÓLIZA</v>
          </cell>
          <cell r="Z39" t="str">
            <v>12 SEGUROS DEL ESTADO</v>
          </cell>
          <cell r="AA39" t="str">
            <v xml:space="preserve">CUMPLIMIENTO </v>
          </cell>
          <cell r="AB39">
            <v>44583</v>
          </cell>
          <cell r="AC39" t="str">
            <v>45-46-101014078</v>
          </cell>
          <cell r="AD39" t="str">
            <v>PNN FARALLONES DE CALI</v>
          </cell>
          <cell r="AE39" t="str">
            <v>2 SUPERVISOR</v>
          </cell>
          <cell r="AF39" t="str">
            <v>3 CÉDULA DE CIUDADANÍA</v>
          </cell>
          <cell r="AG39">
            <v>29667366</v>
          </cell>
          <cell r="AH39" t="str">
            <v>CLAUDIA ISABEL ACEVEDO</v>
          </cell>
          <cell r="AI39">
            <v>330</v>
          </cell>
          <cell r="AK39">
            <v>44585</v>
          </cell>
          <cell r="AL39">
            <v>44585</v>
          </cell>
          <cell r="AM39" t="str">
            <v>4 NO SE HA ADICIONADO NI EN VALOR y EN TIEMPO</v>
          </cell>
          <cell r="AN39">
            <v>0</v>
          </cell>
          <cell r="AO39">
            <v>0</v>
          </cell>
          <cell r="AQ39">
            <v>0</v>
          </cell>
          <cell r="AS39">
            <v>44585</v>
          </cell>
          <cell r="AT39">
            <v>44918</v>
          </cell>
          <cell r="AV39" t="str">
            <v>2. NO</v>
          </cell>
          <cell r="AY39" t="str">
            <v>2. NO</v>
          </cell>
          <cell r="BD39" t="str">
            <v>2022753501900037E</v>
          </cell>
          <cell r="BE39">
            <v>36663000</v>
          </cell>
          <cell r="BF39" t="str">
            <v>VIVIAN ALEXA HERRERA CARDONA</v>
          </cell>
          <cell r="BG39" t="str">
            <v>https://community.secop.gov.co/Public/Tendering/ContractNoticePhases/View?PPI=CO1.PPI.17011683&amp;isFromPublicArea=True&amp;isModal=False</v>
          </cell>
          <cell r="BH39" t="str">
            <v>VIGENTE</v>
          </cell>
          <cell r="BJ39" t="str">
            <v>https://community.secop.gov.co/Public/Tendering/ContractDetailView/Index?UniqueIdentifier=CO1.PCCNTR.3368265</v>
          </cell>
        </row>
        <row r="40">
          <cell r="A40" t="str">
            <v>CPS-DTPA-FONAM-2022-038</v>
          </cell>
          <cell r="B40" t="str">
            <v>1 FONAM</v>
          </cell>
          <cell r="C40" t="str">
            <v>CD-DTPA-FONAM-2022-038</v>
          </cell>
          <cell r="D40">
            <v>38</v>
          </cell>
          <cell r="E40" t="str">
            <v>CRISTIAN SUAREZ MUÑOZ</v>
          </cell>
          <cell r="F40">
            <v>44584</v>
          </cell>
          <cell r="G40" t="str">
            <v>Prestación de servicios profesionales para la consolidación de estrategias especiales de manejo con comunidades étnicas y no étnicas en el PNN Farallones de Cali.</v>
          </cell>
          <cell r="H40" t="str">
            <v>2 CONTRATACIÓN DIRECTA</v>
          </cell>
          <cell r="I40" t="str">
            <v>14 PRESTACIÓN DE SERVICIOS</v>
          </cell>
          <cell r="K40">
            <v>4722</v>
          </cell>
          <cell r="L40">
            <v>4022</v>
          </cell>
          <cell r="M40">
            <v>44584</v>
          </cell>
          <cell r="O40" t="str">
            <v>$ 3.333.000</v>
          </cell>
          <cell r="P40">
            <v>36551900</v>
          </cell>
          <cell r="R40" t="str">
            <v>1 PERSONA NATURAL</v>
          </cell>
          <cell r="S40" t="str">
            <v>3 CÉDULA DE CIUDADANÍA</v>
          </cell>
          <cell r="T40">
            <v>1111741142</v>
          </cell>
          <cell r="U40" t="str">
            <v>N-A</v>
          </cell>
          <cell r="V40" t="str">
            <v>11 NO SE DILIGENCIA INFORMACIÓN PARA ESTE FORMULARIO EN ESTE PERÍODO DE REPORTE</v>
          </cell>
          <cell r="Y40" t="str">
            <v>1 PÓLIZA</v>
          </cell>
          <cell r="Z40" t="str">
            <v>12 SEGUROS DEL ESTADO</v>
          </cell>
          <cell r="AA40" t="str">
            <v xml:space="preserve">CUMPLIMIENTO </v>
          </cell>
          <cell r="AB40">
            <v>44584</v>
          </cell>
          <cell r="AC40" t="str">
            <v>45-46-101014204</v>
          </cell>
          <cell r="AD40" t="str">
            <v>PNN FARALLONES DE CALI</v>
          </cell>
          <cell r="AE40" t="str">
            <v>2 SUPERVISOR</v>
          </cell>
          <cell r="AF40" t="str">
            <v>3 CÉDULA DE CIUDADANÍA</v>
          </cell>
          <cell r="AG40">
            <v>29667366</v>
          </cell>
          <cell r="AH40" t="str">
            <v>CLAUDIA ISABEL ACEVEDO</v>
          </cell>
          <cell r="AI40">
            <v>329</v>
          </cell>
          <cell r="AK40">
            <v>44585</v>
          </cell>
          <cell r="AL40">
            <v>44585</v>
          </cell>
          <cell r="AM40" t="str">
            <v>4 NO SE HA ADICIONADO NI EN VALOR y EN TIEMPO</v>
          </cell>
          <cell r="AN40">
            <v>0</v>
          </cell>
          <cell r="AO40">
            <v>0</v>
          </cell>
          <cell r="AQ40">
            <v>0</v>
          </cell>
          <cell r="AS40">
            <v>44585</v>
          </cell>
          <cell r="AT40">
            <v>44917</v>
          </cell>
          <cell r="AV40" t="str">
            <v>2. NO</v>
          </cell>
          <cell r="AY40" t="str">
            <v>2. NO</v>
          </cell>
          <cell r="BD40" t="str">
            <v>2022753501900038E</v>
          </cell>
          <cell r="BE40">
            <v>36551900</v>
          </cell>
          <cell r="BF40" t="str">
            <v>VIVIAN ALEXA HERRERA CARDONA</v>
          </cell>
          <cell r="BG40" t="str">
            <v>https://community.secop.gov.co/Public/Tendering/ContractNoticePhases/View?PPI=CO1.PPI.17025751&amp;isFromPublicArea=True&amp;isModal=False</v>
          </cell>
          <cell r="BH40" t="str">
            <v>VIGENTE</v>
          </cell>
          <cell r="BJ40" t="str">
            <v>https://community.secop.gov.co/Public/Tendering/ContractDetailView/Index?UniqueIdentifier=CO1.PCCNTR.3370596</v>
          </cell>
        </row>
        <row r="41">
          <cell r="A41" t="str">
            <v>CPS-DTPA-FONAM-2022-039</v>
          </cell>
          <cell r="B41" t="str">
            <v>1 FONAM</v>
          </cell>
          <cell r="C41" t="str">
            <v>CD-DTPA-FONAM-2022-039</v>
          </cell>
          <cell r="D41">
            <v>39</v>
          </cell>
          <cell r="E41" t="str">
            <v>VIVIANA ANDREA ACERO PULIDO</v>
          </cell>
          <cell r="F41">
            <v>44584</v>
          </cell>
          <cell r="G41" t="str">
            <v>PRESTACIÓN DE SERVICIOS PROFESIONALES A LA GESTIÓN CONTRACTUAL QUE SEAN REQUERIDOS POR LA DIRECCIÓN TERRITORIAL PACIFICO Y SUS AREAS PROTEGIDAS.</v>
          </cell>
          <cell r="H41" t="str">
            <v>2 CONTRATACIÓN DIRECTA</v>
          </cell>
          <cell r="I41" t="str">
            <v>14 PRESTACIÓN DE SERVICIOS</v>
          </cell>
          <cell r="K41">
            <v>122</v>
          </cell>
          <cell r="L41">
            <v>4122</v>
          </cell>
          <cell r="M41">
            <v>44584</v>
          </cell>
          <cell r="O41" t="str">
            <v>$ 3.000.000</v>
          </cell>
          <cell r="P41">
            <v>19600000</v>
          </cell>
          <cell r="R41" t="str">
            <v>1 PERSONA NATURAL</v>
          </cell>
          <cell r="S41" t="str">
            <v>3 CÉDULA DE CIUDADANÍA</v>
          </cell>
          <cell r="T41">
            <v>1022375122</v>
          </cell>
          <cell r="U41" t="str">
            <v>N-A</v>
          </cell>
          <cell r="V41" t="str">
            <v>11 NO SE DILIGENCIA INFORMACIÓN PARA ESTE FORMULARIO EN ESTE PERÍODO DE REPORTE</v>
          </cell>
          <cell r="Y41" t="str">
            <v>1 PÓLIZA</v>
          </cell>
          <cell r="Z41" t="str">
            <v>12 SEGUROS DEL ESTADO</v>
          </cell>
          <cell r="AA41" t="str">
            <v xml:space="preserve">CUMPLIMIENTO </v>
          </cell>
          <cell r="AB41">
            <v>44584</v>
          </cell>
          <cell r="AC41" t="str">
            <v>45-46-101014157</v>
          </cell>
          <cell r="AD41" t="str">
            <v>DTPA</v>
          </cell>
          <cell r="AE41" t="str">
            <v>2 SUPERVISOR</v>
          </cell>
          <cell r="AF41" t="str">
            <v>3 CÉDULA DE CIUDADANÍA</v>
          </cell>
          <cell r="AG41">
            <v>1098611032</v>
          </cell>
          <cell r="AH41" t="str">
            <v>ANGELICA ANDREA CACUA BRICEÑO</v>
          </cell>
          <cell r="AI41">
            <v>197</v>
          </cell>
          <cell r="AK41">
            <v>44584</v>
          </cell>
          <cell r="AL41">
            <v>44584</v>
          </cell>
          <cell r="AM41" t="str">
            <v>4 NO SE HA ADICIONADO NI EN VALOR y EN TIEMPO</v>
          </cell>
          <cell r="AN41">
            <v>0</v>
          </cell>
          <cell r="AO41">
            <v>0</v>
          </cell>
          <cell r="AQ41">
            <v>0</v>
          </cell>
          <cell r="AS41">
            <v>44584</v>
          </cell>
          <cell r="AT41">
            <v>44782</v>
          </cell>
          <cell r="AV41" t="str">
            <v>2. NO</v>
          </cell>
          <cell r="AY41" t="str">
            <v>2. NO</v>
          </cell>
          <cell r="BD41" t="str">
            <v>2022753501900039E</v>
          </cell>
          <cell r="BE41">
            <v>19600000</v>
          </cell>
          <cell r="BF41" t="str">
            <v>ANGELICA ANDREA CACUA BRICEÑO</v>
          </cell>
          <cell r="BG41" t="str">
            <v>https://community.secop.gov.co/Public/Tendering/ContractNoticePhases/View?PPI=CO1.PPI.17027454&amp;isFromPublicArea=True&amp;isModal=False</v>
          </cell>
          <cell r="BH41" t="str">
            <v>VIGENTE</v>
          </cell>
          <cell r="BJ41" t="str">
            <v>https://community.secop.gov.co/Public/Tendering/ContractDetailView/Index?UniqueIdentifier=CO1.PCCNTR.3372150</v>
          </cell>
        </row>
        <row r="42">
          <cell r="A42" t="str">
            <v>CPS-DTPA-FONAM-2022-040</v>
          </cell>
          <cell r="B42" t="str">
            <v>1 FONAM</v>
          </cell>
          <cell r="C42" t="str">
            <v>CD-DTPA-FONAM-2022-040</v>
          </cell>
          <cell r="D42">
            <v>40</v>
          </cell>
          <cell r="E42" t="str">
            <v>CAMILO ANDRES RODRIGUEZ</v>
          </cell>
          <cell r="F42">
            <v>44583</v>
          </cell>
          <cell r="G42" t="str">
            <v>Prestar servicios como interprete local para apoyar procesos de restauración ecológica con comunidades del PNN Munchique.</v>
          </cell>
          <cell r="H42" t="str">
            <v>2 CONTRATACIÓN DIRECTA</v>
          </cell>
          <cell r="I42" t="str">
            <v>14 PRESTACIÓN DE SERVICIOS</v>
          </cell>
          <cell r="K42">
            <v>2222</v>
          </cell>
          <cell r="L42">
            <v>4222</v>
          </cell>
          <cell r="M42">
            <v>44585</v>
          </cell>
          <cell r="O42" t="str">
            <v>$ 1.400.000</v>
          </cell>
          <cell r="P42">
            <v>15400000</v>
          </cell>
          <cell r="R42" t="str">
            <v>1 PERSONA NATURAL</v>
          </cell>
          <cell r="S42" t="str">
            <v>3 CÉDULA DE CIUDADANÍA</v>
          </cell>
          <cell r="T42">
            <v>1006851463</v>
          </cell>
          <cell r="U42" t="str">
            <v>N-A</v>
          </cell>
          <cell r="V42" t="str">
            <v>11 NO SE DILIGENCIA INFORMACIÓN PARA ESTE FORMULARIO EN ESTE PERÍODO DE REPORTE</v>
          </cell>
          <cell r="Y42" t="str">
            <v>1 PÓLIZA</v>
          </cell>
          <cell r="Z42" t="str">
            <v>12 SEGUROS DEL ESTADO</v>
          </cell>
          <cell r="AA42" t="str">
            <v xml:space="preserve">CUMPLIMIENTO </v>
          </cell>
          <cell r="AB42">
            <v>44584</v>
          </cell>
          <cell r="AC42" t="str">
            <v>45-46-101014110</v>
          </cell>
          <cell r="AD42" t="str">
            <v>PNN MUNCHIQUE</v>
          </cell>
          <cell r="AE42" t="str">
            <v>2 SUPERVISOR</v>
          </cell>
          <cell r="AF42" t="str">
            <v>3 CÉDULA DE CIUDADANÍA</v>
          </cell>
          <cell r="AG42">
            <v>16738049</v>
          </cell>
          <cell r="AH42" t="str">
            <v>JAIME ALBERTO CELIS PERDOMO</v>
          </cell>
          <cell r="AI42">
            <v>330</v>
          </cell>
          <cell r="AK42">
            <v>44585</v>
          </cell>
          <cell r="AL42">
            <v>44585</v>
          </cell>
          <cell r="AM42" t="str">
            <v>4 NO SE HA ADICIONADO NI EN VALOR y EN TIEMPO</v>
          </cell>
          <cell r="AN42">
            <v>0</v>
          </cell>
          <cell r="AO42">
            <v>0</v>
          </cell>
          <cell r="AQ42">
            <v>0</v>
          </cell>
          <cell r="AS42">
            <v>44585</v>
          </cell>
          <cell r="AT42">
            <v>44918</v>
          </cell>
          <cell r="AV42" t="str">
            <v>2. NO</v>
          </cell>
          <cell r="AY42" t="str">
            <v>2. NO</v>
          </cell>
          <cell r="BD42" t="str">
            <v>2022753501900040E</v>
          </cell>
          <cell r="BE42">
            <v>15400000</v>
          </cell>
          <cell r="BF42" t="str">
            <v>JULIANA ISABEL MONTES ROMERO</v>
          </cell>
          <cell r="BG42" t="str">
            <v>https://community.secop.gov.co/Public/Tendering/ContractNoticePhases/View?PPI=CO1.PPI.17027486&amp;isFromPublicArea=True&amp;isModal=False</v>
          </cell>
          <cell r="BH42" t="str">
            <v>VIGENTE</v>
          </cell>
          <cell r="BJ42" t="str">
            <v>https://community.secop.gov.co/Public/Tendering/ContractDetailView/Index?UniqueIdentifier=CO1.PCCNTR.3371993</v>
          </cell>
        </row>
        <row r="43">
          <cell r="A43" t="str">
            <v>CPS-DTPA-FONAM-2022-041</v>
          </cell>
          <cell r="B43" t="str">
            <v>1 FONAM</v>
          </cell>
          <cell r="C43" t="str">
            <v>CD-DTPA-FONAM-2022-041</v>
          </cell>
          <cell r="D43">
            <v>41</v>
          </cell>
          <cell r="E43" t="str">
            <v>FELIPE MURIEL HOYOS</v>
          </cell>
          <cell r="F43">
            <v>44584</v>
          </cell>
          <cell r="G43" t="str">
            <v>Prestación de servicios profesionales y de apoyo a la gestión para la implementación de la estrategia de monitoreo e Investigación en el Santuario de Fauna y Flora Malpelo</v>
          </cell>
          <cell r="H43" t="str">
            <v>2 CONTRATACIÓN DIRECTA</v>
          </cell>
          <cell r="I43" t="str">
            <v>14 PRESTACIÓN DE SERVICIOS</v>
          </cell>
          <cell r="K43">
            <v>4822</v>
          </cell>
          <cell r="L43">
            <v>4322</v>
          </cell>
          <cell r="M43">
            <v>44585</v>
          </cell>
          <cell r="O43" t="str">
            <v>$ 3.333.000</v>
          </cell>
          <cell r="P43">
            <v>36774100</v>
          </cell>
          <cell r="R43" t="str">
            <v>1 PERSONA NATURAL</v>
          </cell>
          <cell r="S43" t="str">
            <v>3 CÉDULA DE CIUDADANÍA</v>
          </cell>
          <cell r="T43">
            <v>1130637846</v>
          </cell>
          <cell r="U43" t="str">
            <v>N-A</v>
          </cell>
          <cell r="V43" t="str">
            <v>11 NO SE DILIGENCIA INFORMACIÓN PARA ESTE FORMULARIO EN ESTE PERÍODO DE REPORTE</v>
          </cell>
          <cell r="Y43" t="str">
            <v>1 PÓLIZA</v>
          </cell>
          <cell r="Z43" t="str">
            <v>12 SEGUROS DEL ESTADO</v>
          </cell>
          <cell r="AA43" t="str">
            <v xml:space="preserve">CUMPLIMIENTO </v>
          </cell>
          <cell r="AB43">
            <v>44584</v>
          </cell>
          <cell r="AC43" t="str">
            <v>45-46-101014181</v>
          </cell>
          <cell r="AD43" t="str">
            <v>SFF MALPELO</v>
          </cell>
          <cell r="AE43" t="str">
            <v>2 SUPERVISOR</v>
          </cell>
          <cell r="AF43" t="str">
            <v>3 CÉDULA DE CIUDADANÍA</v>
          </cell>
          <cell r="AG43">
            <v>91297841</v>
          </cell>
          <cell r="AH43" t="str">
            <v>ROBINSON GALINDO TARAZONA</v>
          </cell>
          <cell r="AI43">
            <v>331</v>
          </cell>
          <cell r="AK43">
            <v>44585</v>
          </cell>
          <cell r="AL43">
            <v>44585</v>
          </cell>
          <cell r="AM43" t="str">
            <v>4 NO SE HA ADICIONADO NI EN VALOR y EN TIEMPO</v>
          </cell>
          <cell r="AN43">
            <v>0</v>
          </cell>
          <cell r="AO43">
            <v>0</v>
          </cell>
          <cell r="AQ43">
            <v>0</v>
          </cell>
          <cell r="AS43">
            <v>44585</v>
          </cell>
          <cell r="AT43">
            <v>44919</v>
          </cell>
          <cell r="AV43" t="str">
            <v>2. NO</v>
          </cell>
          <cell r="AY43" t="str">
            <v>2. NO</v>
          </cell>
          <cell r="BD43" t="str">
            <v>2022753501900041E</v>
          </cell>
          <cell r="BE43">
            <v>36774100</v>
          </cell>
          <cell r="BF43" t="str">
            <v>JULIANA ISABEL MONTES ROMERO</v>
          </cell>
          <cell r="BG43" t="str">
            <v>https://community.secop.gov.co/Public/Tendering/ContractNoticePhases/View?PPI=CO1.PPI.17037691&amp;isFromPublicArea=True&amp;isModal=False</v>
          </cell>
          <cell r="BH43" t="str">
            <v>VIGENTE</v>
          </cell>
          <cell r="BJ43" t="str">
            <v>https://community.secop.gov.co/Public/Tendering/ContractDetailView/Index?UniqueIdentifier=CO1.PCCNTR.3376941</v>
          </cell>
        </row>
        <row r="44">
          <cell r="A44" t="str">
            <v>CPS-DTPA-FONAM-2022-042</v>
          </cell>
          <cell r="B44" t="str">
            <v>1 FONAM</v>
          </cell>
          <cell r="C44" t="str">
            <v>CD-DTPA-FONAM-2022-042</v>
          </cell>
          <cell r="D44">
            <v>42</v>
          </cell>
          <cell r="E44" t="str">
            <v>JOHN ALBERTO CARVAJAL GIL</v>
          </cell>
          <cell r="F44">
            <v>44584</v>
          </cell>
          <cell r="G44" t="str">
            <v>Prestación de servicios profesionales para apoyar los procesos de ejercicio de autoridad ambiental, regulación del ecoturismo e implementación de las líneas estratégicas del Plan de Manejo del SFF Malpelo</v>
          </cell>
          <cell r="H44" t="str">
            <v>2 CONTRATACIÓN DIRECTA</v>
          </cell>
          <cell r="I44" t="str">
            <v>14 PRESTACIÓN DE SERVICIOS</v>
          </cell>
          <cell r="K44">
            <v>5022</v>
          </cell>
          <cell r="L44">
            <v>4422</v>
          </cell>
          <cell r="M44">
            <v>44585</v>
          </cell>
          <cell r="O44" t="str">
            <v>$ 3.333.000</v>
          </cell>
          <cell r="P44">
            <v>36774100</v>
          </cell>
          <cell r="R44" t="str">
            <v>1 PERSONA NATURAL</v>
          </cell>
          <cell r="S44" t="str">
            <v>3 CÉDULA DE CIUDADANÍA</v>
          </cell>
          <cell r="T44">
            <v>1113662616</v>
          </cell>
          <cell r="U44" t="str">
            <v>N-A</v>
          </cell>
          <cell r="V44" t="str">
            <v>11 NO SE DILIGENCIA INFORMACIÓN PARA ESTE FORMULARIO EN ESTE PERÍODO DE REPORTE</v>
          </cell>
          <cell r="Y44" t="str">
            <v>1 PÓLIZA</v>
          </cell>
          <cell r="Z44" t="str">
            <v>12 SEGUROS DEL ESTADO</v>
          </cell>
          <cell r="AA44" t="str">
            <v xml:space="preserve">CUMPLIMIENTO </v>
          </cell>
          <cell r="AB44">
            <v>44584</v>
          </cell>
          <cell r="AC44" t="str">
            <v>45-46-101014179</v>
          </cell>
          <cell r="AD44" t="str">
            <v>SFF MALPELO</v>
          </cell>
          <cell r="AE44" t="str">
            <v>2 SUPERVISOR</v>
          </cell>
          <cell r="AF44" t="str">
            <v>3 CÉDULA DE CIUDADANÍA</v>
          </cell>
          <cell r="AG44">
            <v>91297841</v>
          </cell>
          <cell r="AH44" t="str">
            <v>ROBINSON GALINDO TARAZONA</v>
          </cell>
          <cell r="AI44">
            <v>331</v>
          </cell>
          <cell r="AK44">
            <v>44585</v>
          </cell>
          <cell r="AL44">
            <v>44585</v>
          </cell>
          <cell r="AM44" t="str">
            <v>4 NO SE HA ADICIONADO NI EN VALOR y EN TIEMPO</v>
          </cell>
          <cell r="AN44">
            <v>0</v>
          </cell>
          <cell r="AO44">
            <v>0</v>
          </cell>
          <cell r="AQ44">
            <v>0</v>
          </cell>
          <cell r="AS44">
            <v>44585</v>
          </cell>
          <cell r="AT44">
            <v>44919</v>
          </cell>
          <cell r="AV44" t="str">
            <v>2. NO</v>
          </cell>
          <cell r="AY44" t="str">
            <v>2. NO</v>
          </cell>
          <cell r="BD44" t="str">
            <v>2022753501900042E</v>
          </cell>
          <cell r="BE44">
            <v>36774100</v>
          </cell>
          <cell r="BF44" t="str">
            <v>JULIANA ISABEL MONTES ROMERO</v>
          </cell>
          <cell r="BG44" t="str">
            <v>https://community.secop.gov.co/Public/Tendering/ContractNoticePhases/View?PPI=CO1.PPI.17039673&amp;isFromPublicArea=True&amp;isModal=False</v>
          </cell>
          <cell r="BH44" t="str">
            <v>VIGENTE</v>
          </cell>
          <cell r="BJ44" t="str">
            <v>https://community.secop.gov.co/Public/Tendering/ContractDetailView/Index?UniqueIdentifier=CO1.PCCNTR.3379529</v>
          </cell>
        </row>
        <row r="45">
          <cell r="A45" t="str">
            <v>CPS-DTPA-FONAM-2022-043</v>
          </cell>
          <cell r="B45" t="str">
            <v>1 FONAM</v>
          </cell>
          <cell r="C45" t="str">
            <v>CD-DTPA-FONAM-2022-043</v>
          </cell>
          <cell r="D45">
            <v>43</v>
          </cell>
          <cell r="E45" t="str">
            <v>JOSE ALEJANDRO PERDOMO URREA</v>
          </cell>
          <cell r="F45">
            <v>44584</v>
          </cell>
          <cell r="G45" t="str">
            <v>Prestar servicios profesionales y de apoyo a la gestión para la consolidación de información espacial y geográfica en el marco del programa restauración ecológica y otras líneas que se implementan en la DTPA y sus áreas adscritas.</v>
          </cell>
          <cell r="H45" t="str">
            <v>2 CONTRATACIÓN DIRECTA</v>
          </cell>
          <cell r="I45" t="str">
            <v>14 PRESTACIÓN DE SERVICIOS</v>
          </cell>
          <cell r="K45">
            <v>4422</v>
          </cell>
          <cell r="L45">
            <v>4522</v>
          </cell>
          <cell r="M45">
            <v>44585</v>
          </cell>
          <cell r="O45" t="str">
            <v>$ 3.764.000</v>
          </cell>
          <cell r="P45">
            <v>39647467</v>
          </cell>
          <cell r="R45" t="str">
            <v>1 PERSONA NATURAL</v>
          </cell>
          <cell r="S45" t="str">
            <v>3 CÉDULA DE CIUDADANÍA</v>
          </cell>
          <cell r="T45">
            <v>14590907</v>
          </cell>
          <cell r="U45" t="str">
            <v>N-A</v>
          </cell>
          <cell r="V45" t="str">
            <v>11 NO SE DILIGENCIA INFORMACIÓN PARA ESTE FORMULARIO EN ESTE PERÍODO DE REPORTE</v>
          </cell>
          <cell r="Y45" t="str">
            <v>1 PÓLIZA</v>
          </cell>
          <cell r="Z45" t="str">
            <v>12 SEGUROS DEL ESTADO</v>
          </cell>
          <cell r="AA45" t="str">
            <v xml:space="preserve">CUMPLIMIENTO </v>
          </cell>
          <cell r="AB45">
            <v>44582</v>
          </cell>
          <cell r="AC45" t="str">
            <v>45-46-101014203</v>
          </cell>
          <cell r="AD45" t="str">
            <v>DTPA</v>
          </cell>
          <cell r="AE45" t="str">
            <v>2 SUPERVISOR</v>
          </cell>
          <cell r="AF45" t="str">
            <v>3 CÉDULA DE CIUDADANÍA</v>
          </cell>
          <cell r="AG45">
            <v>91297841</v>
          </cell>
          <cell r="AH45" t="str">
            <v>ROBINSON GALINDO TARAZONA</v>
          </cell>
          <cell r="AI45">
            <v>316</v>
          </cell>
          <cell r="AK45">
            <v>44585</v>
          </cell>
          <cell r="AL45">
            <v>44585</v>
          </cell>
          <cell r="AM45" t="str">
            <v>4 NO SE HA ADICIONADO NI EN VALOR y EN TIEMPO</v>
          </cell>
          <cell r="AN45">
            <v>0</v>
          </cell>
          <cell r="AO45">
            <v>0</v>
          </cell>
          <cell r="AQ45">
            <v>0</v>
          </cell>
          <cell r="AS45">
            <v>44585</v>
          </cell>
          <cell r="AT45">
            <v>44904</v>
          </cell>
          <cell r="AV45" t="str">
            <v>2. NO</v>
          </cell>
          <cell r="AY45" t="str">
            <v>2. NO</v>
          </cell>
          <cell r="BD45" t="str">
            <v>2022753501900043E</v>
          </cell>
          <cell r="BE45">
            <v>39647467</v>
          </cell>
          <cell r="BF45" t="str">
            <v>JULIANA ISABEL MONTES ROMERO</v>
          </cell>
          <cell r="BG45" t="str">
            <v xml:space="preserve">https://community.secop.gov.co/Public/Tendering/ContractNoticePhases/View?PPI=CO1.PPI.17041902&amp;isFromPublicArea=True&amp;isModal=False
</v>
          </cell>
          <cell r="BH45" t="str">
            <v>VIGENTE</v>
          </cell>
          <cell r="BJ45" t="str">
            <v>https://community.secop.gov.co/Public/Tendering/ContractDetailView/Index?UniqueIdentifier=CO1.PCCNTR.3379459</v>
          </cell>
        </row>
        <row r="46">
          <cell r="A46" t="str">
            <v>CPS-DTPA-FONAM-2022-044</v>
          </cell>
          <cell r="B46" t="str">
            <v>1 FONAM</v>
          </cell>
          <cell r="C46" t="str">
            <v>CD-DTPA-FONAM-2022-044</v>
          </cell>
          <cell r="D46">
            <v>44</v>
          </cell>
          <cell r="E46" t="str">
            <v>EDER MARQUEZ GUERRERO</v>
          </cell>
          <cell r="F46">
            <v>44584</v>
          </cell>
          <cell r="G46" t="str">
            <v>Prestar servicios como operario y apoyo a la gestión para la implementación de las actividades del programa de restauración ecológica participativa en el PNN Sanquianga.</v>
          </cell>
          <cell r="H46" t="str">
            <v>2 CONTRATACIÓN DIRECTA</v>
          </cell>
          <cell r="I46" t="str">
            <v>14 PRESTACIÓN DE SERVICIOS</v>
          </cell>
          <cell r="K46">
            <v>5222</v>
          </cell>
          <cell r="L46">
            <v>4622</v>
          </cell>
          <cell r="M46">
            <v>44585</v>
          </cell>
          <cell r="O46" t="str">
            <v>$ 1.412.000</v>
          </cell>
          <cell r="P46">
            <v>15532000</v>
          </cell>
          <cell r="R46" t="str">
            <v>1 PERSONA NATURAL</v>
          </cell>
          <cell r="S46" t="str">
            <v>3 CÉDULA DE CIUDADANÍA</v>
          </cell>
          <cell r="T46">
            <v>1192764575</v>
          </cell>
          <cell r="U46" t="str">
            <v>N-A</v>
          </cell>
          <cell r="V46" t="str">
            <v>11 NO SE DILIGENCIA INFORMACIÓN PARA ESTE FORMULARIO EN ESTE PERÍODO DE REPORTE</v>
          </cell>
          <cell r="Y46" t="str">
            <v>1 PÓLIZA</v>
          </cell>
          <cell r="Z46" t="str">
            <v>12 SEGUROS DEL ESTADO</v>
          </cell>
          <cell r="AA46" t="str">
            <v xml:space="preserve">CUMPLIMIENTO </v>
          </cell>
          <cell r="AB46">
            <v>44585</v>
          </cell>
          <cell r="AC46" t="str">
            <v>45-46-101014263</v>
          </cell>
          <cell r="AD46" t="str">
            <v>PNN SANQUIANGA</v>
          </cell>
          <cell r="AE46" t="str">
            <v>2 SUPERVISOR</v>
          </cell>
          <cell r="AF46" t="str">
            <v>3 CÉDULA DE CIUDADANÍA</v>
          </cell>
          <cell r="AG46">
            <v>16279020</v>
          </cell>
          <cell r="AH46" t="str">
            <v>GUSTAVO ADOLFO MAYOR A</v>
          </cell>
          <cell r="AI46">
            <v>330</v>
          </cell>
          <cell r="AK46">
            <v>44585</v>
          </cell>
          <cell r="AL46">
            <v>44585</v>
          </cell>
          <cell r="AM46" t="str">
            <v>4 NO SE HA ADICIONADO NI EN VALOR y EN TIEMPO</v>
          </cell>
          <cell r="AN46">
            <v>0</v>
          </cell>
          <cell r="AO46">
            <v>0</v>
          </cell>
          <cell r="AQ46">
            <v>0</v>
          </cell>
          <cell r="AS46">
            <v>44585</v>
          </cell>
          <cell r="AT46">
            <v>44918</v>
          </cell>
          <cell r="AV46" t="str">
            <v>2. NO</v>
          </cell>
          <cell r="AY46" t="str">
            <v>2. NO</v>
          </cell>
          <cell r="BD46" t="str">
            <v>2022753501900044E</v>
          </cell>
          <cell r="BE46">
            <v>15532000</v>
          </cell>
          <cell r="BF46" t="str">
            <v>VIVIAN ALEXA HERRERA CARDONA</v>
          </cell>
          <cell r="BG46" t="str">
            <v>https://community.secop.gov.co/Public/Tendering/ContractNoticePhases/View?PPI=CO1.PPI.17053641&amp;isFromPublicArea=True&amp;isModal=False</v>
          </cell>
          <cell r="BH46" t="str">
            <v>VIGENTE</v>
          </cell>
          <cell r="BJ46" t="str">
            <v>https://community.secop.gov.co/Public/Tendering/ContractDetailView/Index?UniqueIdentifier=CO1.PCCNTR.3384361</v>
          </cell>
        </row>
        <row r="47">
          <cell r="A47" t="str">
            <v>CPS-DTPA-FONAM-2022-045</v>
          </cell>
          <cell r="B47" t="str">
            <v>1 FONAM</v>
          </cell>
          <cell r="C47" t="str">
            <v>CD-DTPA-FONAM-2022-045</v>
          </cell>
          <cell r="D47">
            <v>45</v>
          </cell>
          <cell r="E47" t="str">
            <v>JOSE DANIEL MOSQUERA MURILLO</v>
          </cell>
          <cell r="F47">
            <v>44586</v>
          </cell>
          <cell r="G47" t="str">
            <v>Prestar servicios operativos como experto local para la implementación del plan de manejo, en el marco del esquema de manejo conjunto en el PNN Uramba Bahía Málaga.</v>
          </cell>
          <cell r="H47" t="str">
            <v>2 CONTRATACIÓN DIRECTA</v>
          </cell>
          <cell r="I47" t="str">
            <v>14 PRESTACIÓN DE SERVICIOS</v>
          </cell>
          <cell r="K47">
            <v>5122</v>
          </cell>
          <cell r="L47">
            <v>4722</v>
          </cell>
          <cell r="M47">
            <v>44587</v>
          </cell>
          <cell r="O47" t="str">
            <v>$ 1.412.000</v>
          </cell>
          <cell r="P47">
            <v>15579067</v>
          </cell>
          <cell r="R47" t="str">
            <v>1 PERSONA NATURAL</v>
          </cell>
          <cell r="S47" t="str">
            <v>3 CÉDULA DE CIUDADANÍA</v>
          </cell>
          <cell r="T47">
            <v>1006204806</v>
          </cell>
          <cell r="U47" t="str">
            <v>N-A</v>
          </cell>
          <cell r="V47" t="str">
            <v>11 NO SE DILIGENCIA INFORMACIÓN PARA ESTE FORMULARIO EN ESTE PERÍODO DE REPORTE</v>
          </cell>
          <cell r="Y47" t="str">
            <v>1 PÓLIZA</v>
          </cell>
          <cell r="Z47" t="str">
            <v>12 SEGUROS DEL ESTADO</v>
          </cell>
          <cell r="AA47" t="str">
            <v xml:space="preserve">CUMPLIMIENTO </v>
          </cell>
          <cell r="AB47">
            <v>44587</v>
          </cell>
          <cell r="AC47" t="str">
            <v>45-46-101014655</v>
          </cell>
          <cell r="AD47" t="str">
            <v>PNN URAMBA</v>
          </cell>
          <cell r="AE47" t="str">
            <v>2 SUPERVISOR</v>
          </cell>
          <cell r="AF47" t="str">
            <v>3 CÉDULA DE CIUDADANÍA</v>
          </cell>
          <cell r="AG47">
            <v>91297841</v>
          </cell>
          <cell r="AH47" t="str">
            <v>ROBINSON GALINDO TARAZONA</v>
          </cell>
          <cell r="AI47">
            <v>331</v>
          </cell>
          <cell r="AK47">
            <v>44589</v>
          </cell>
          <cell r="AL47">
            <v>44589</v>
          </cell>
          <cell r="AM47" t="str">
            <v>4 NO SE HA ADICIONADO NI EN VALOR y EN TIEMPO</v>
          </cell>
          <cell r="AN47">
            <v>0</v>
          </cell>
          <cell r="AO47">
            <v>0</v>
          </cell>
          <cell r="AQ47">
            <v>0</v>
          </cell>
          <cell r="AS47">
            <v>44589</v>
          </cell>
          <cell r="AT47">
            <v>44923</v>
          </cell>
          <cell r="AV47" t="str">
            <v>2. NO</v>
          </cell>
          <cell r="AY47" t="str">
            <v>2. NO</v>
          </cell>
          <cell r="BD47" t="str">
            <v>2022753501900045E</v>
          </cell>
          <cell r="BE47">
            <v>15579067</v>
          </cell>
          <cell r="BF47" t="str">
            <v>VIVIAN ALEXA HERRERA CARDONA</v>
          </cell>
          <cell r="BG47" t="str">
            <v>https://community.secop.gov.co/Public/Tendering/ContractNoticePhases/View?PPI=CO1.PPI.17079644&amp;isFromPublicArea=True&amp;isModal=False</v>
          </cell>
          <cell r="BH47" t="str">
            <v>VIGENTE</v>
          </cell>
          <cell r="BJ47" t="str">
            <v>https://community.secop.gov.co/Public/Tendering/ContractDetailView/Index?UniqueIdentifier=CO1.PCCNTR.3396312</v>
          </cell>
        </row>
        <row r="48">
          <cell r="A48" t="str">
            <v>CPS-DTPA-FONAM-2022-046</v>
          </cell>
          <cell r="B48" t="str">
            <v>1 FONAM</v>
          </cell>
          <cell r="C48" t="str">
            <v>CD-DTPA-FONAM-2022-046</v>
          </cell>
          <cell r="D48">
            <v>46</v>
          </cell>
          <cell r="E48" t="str">
            <v>EIDER DAVID MONTAÑO SANCHEZ</v>
          </cell>
          <cell r="F48">
            <v>44587</v>
          </cell>
          <cell r="G48" t="str">
            <v>Prestar servicios como operario para apoyar la gestión en actividades de Prevención, Vigilancia y Control de minería y ocupación en el PNN Farallones de Cali., en los municipios de Cali y Dagua.</v>
          </cell>
          <cell r="H48" t="str">
            <v>2 CONTRATACIÓN DIRECTA</v>
          </cell>
          <cell r="I48" t="str">
            <v>14 PRESTACIÓN DE SERVICIOS</v>
          </cell>
          <cell r="K48">
            <v>5822</v>
          </cell>
          <cell r="L48">
            <v>4822</v>
          </cell>
          <cell r="M48">
            <v>44587</v>
          </cell>
          <cell r="O48" t="str">
            <v>$ 1.412.000</v>
          </cell>
          <cell r="P48">
            <v>15532000</v>
          </cell>
          <cell r="R48" t="str">
            <v>1 PERSONA NATURAL</v>
          </cell>
          <cell r="S48" t="str">
            <v>3 CÉDULA DE CIUDADANÍA</v>
          </cell>
          <cell r="T48">
            <v>1088311705</v>
          </cell>
          <cell r="U48" t="str">
            <v>N-A</v>
          </cell>
          <cell r="V48" t="str">
            <v>11 NO SE DILIGENCIA INFORMACIÓN PARA ESTE FORMULARIO EN ESTE PERÍODO DE REPORTE</v>
          </cell>
          <cell r="Y48" t="str">
            <v>1 PÓLIZA</v>
          </cell>
          <cell r="Z48" t="str">
            <v>12 SEGUROS DEL ESTADO</v>
          </cell>
          <cell r="AA48" t="str">
            <v xml:space="preserve">CUMPLIMIENTO </v>
          </cell>
          <cell r="AB48">
            <v>44587</v>
          </cell>
          <cell r="AC48" t="str">
            <v>45-46-101014524</v>
          </cell>
          <cell r="AD48" t="str">
            <v>PNN FARALLONES DE CALI</v>
          </cell>
          <cell r="AE48" t="str">
            <v>2 SUPERVISOR</v>
          </cell>
          <cell r="AF48" t="str">
            <v>3 CÉDULA DE CIUDADANÍA</v>
          </cell>
          <cell r="AG48">
            <v>29667366</v>
          </cell>
          <cell r="AH48" t="str">
            <v>CLAUDIA ISABEL ACEVEDO</v>
          </cell>
          <cell r="AI48">
            <v>330</v>
          </cell>
          <cell r="AK48">
            <v>44593</v>
          </cell>
          <cell r="AL48">
            <v>44593</v>
          </cell>
          <cell r="AM48" t="str">
            <v>4 NO SE HA ADICIONADO NI EN VALOR y EN TIEMPO</v>
          </cell>
          <cell r="AN48">
            <v>0</v>
          </cell>
          <cell r="AO48">
            <v>0</v>
          </cell>
          <cell r="AQ48">
            <v>0</v>
          </cell>
          <cell r="AS48">
            <v>44593</v>
          </cell>
          <cell r="AT48">
            <v>44925</v>
          </cell>
          <cell r="AV48" t="str">
            <v>2. NO</v>
          </cell>
          <cell r="AY48" t="str">
            <v>2. NO</v>
          </cell>
          <cell r="BD48" t="str">
            <v>2022753501900046E</v>
          </cell>
          <cell r="BE48">
            <v>15532000</v>
          </cell>
          <cell r="BF48" t="str">
            <v>VIVIAN ALEXA HERRERA CARDONA</v>
          </cell>
          <cell r="BG48" t="str">
            <v>https://community.secop.gov.co/Public/Tendering/ContractNoticePhases/View?PPI=CO1.PPI.17139840&amp;isFromPublicArea=True&amp;isModal=False</v>
          </cell>
          <cell r="BH48" t="str">
            <v>VIGENTE</v>
          </cell>
          <cell r="BJ48" t="str">
            <v>https://community.secop.gov.co/Public/Tendering/ContractDetailView/Index?UniqueIdentifier=CO1.PCCNTR.3421073</v>
          </cell>
        </row>
        <row r="49">
          <cell r="A49" t="str">
            <v>CPS-DTPA-FONAM-2022-047</v>
          </cell>
          <cell r="B49" t="str">
            <v>1 FONAM</v>
          </cell>
          <cell r="C49" t="str">
            <v>CD-DTPA-FONAM-2022-047</v>
          </cell>
          <cell r="D49">
            <v>47</v>
          </cell>
          <cell r="E49" t="str">
            <v>JOSE LUIS GARCIA URDINOLA</v>
          </cell>
          <cell r="F49">
            <v>44587</v>
          </cell>
          <cell r="G49" t="str">
            <v>Prestar servicios profesionales para la Prevención, Vigilancia y Control y monitoreo de los impactos en los espacios utilizados para la minería ilegal en el Parque Nacional Natural Farallones de Cali.</v>
          </cell>
          <cell r="H49" t="str">
            <v>2 CONTRATACIÓN DIRECTA</v>
          </cell>
          <cell r="I49" t="str">
            <v>14 PRESTACIÓN DE SERVICIOS</v>
          </cell>
          <cell r="K49">
            <v>5722</v>
          </cell>
          <cell r="L49">
            <v>4922</v>
          </cell>
          <cell r="M49">
            <v>44587</v>
          </cell>
          <cell r="O49" t="str">
            <v>$ 3.333.000</v>
          </cell>
          <cell r="P49">
            <v>36774100</v>
          </cell>
          <cell r="R49" t="str">
            <v>1 PERSONA NATURAL</v>
          </cell>
          <cell r="S49" t="str">
            <v>3 CÉDULA DE CIUDADANÍA</v>
          </cell>
          <cell r="T49">
            <v>94062450</v>
          </cell>
          <cell r="U49" t="str">
            <v>N-A</v>
          </cell>
          <cell r="V49" t="str">
            <v>11 NO SE DILIGENCIA INFORMACIÓN PARA ESTE FORMULARIO EN ESTE PERÍODO DE REPORTE</v>
          </cell>
          <cell r="Y49" t="str">
            <v>1 PÓLIZA</v>
          </cell>
          <cell r="Z49" t="str">
            <v>12 SEGUROS DEL ESTADO</v>
          </cell>
          <cell r="AA49" t="str">
            <v xml:space="preserve">CUMPLIMIENTO </v>
          </cell>
          <cell r="AB49">
            <v>44587</v>
          </cell>
          <cell r="AC49" t="str">
            <v>45-46-101014689</v>
          </cell>
          <cell r="AD49" t="str">
            <v>PNN FARALLONES DE CALI</v>
          </cell>
          <cell r="AE49" t="str">
            <v>2 SUPERVISOR</v>
          </cell>
          <cell r="AF49" t="str">
            <v>3 CÉDULA DE CIUDADANÍA</v>
          </cell>
          <cell r="AG49">
            <v>29667366</v>
          </cell>
          <cell r="AH49" t="str">
            <v>CLAUDIA ISABEL ACEVEDO</v>
          </cell>
          <cell r="AI49">
            <v>330</v>
          </cell>
          <cell r="AK49">
            <v>44589</v>
          </cell>
          <cell r="AL49">
            <v>44589</v>
          </cell>
          <cell r="AM49" t="str">
            <v>4 NO SE HA ADICIONADO NI EN VALOR y EN TIEMPO</v>
          </cell>
          <cell r="AN49">
            <v>0</v>
          </cell>
          <cell r="AO49">
            <v>0</v>
          </cell>
          <cell r="AQ49">
            <v>0</v>
          </cell>
          <cell r="AS49">
            <v>44589</v>
          </cell>
          <cell r="AT49">
            <v>44922</v>
          </cell>
          <cell r="AV49" t="str">
            <v>2. NO</v>
          </cell>
          <cell r="AY49" t="str">
            <v>2. NO</v>
          </cell>
          <cell r="BD49" t="str">
            <v>2022753501900047E</v>
          </cell>
          <cell r="BE49">
            <v>36774100</v>
          </cell>
          <cell r="BF49" t="str">
            <v>VIVIAN ALEXA HERRERA CARDONA</v>
          </cell>
          <cell r="BG49" t="str">
            <v>https://community.secop.gov.co/Public/Tendering/ContractNoticePhases/View?PPI=CO1.PPI.17149622&amp;isFromPublicArea=True&amp;isModal=False</v>
          </cell>
          <cell r="BH49" t="str">
            <v>VIGENTE</v>
          </cell>
          <cell r="BJ49" t="str">
            <v>https://community.secop.gov.co/Public/Tendering/ContractDetailView/Index?UniqueIdentifier=CO1.PCCNTR.3424767</v>
          </cell>
        </row>
        <row r="50">
          <cell r="A50" t="str">
            <v>CPS-DTPA-FONAM-2022-048</v>
          </cell>
          <cell r="B50" t="str">
            <v>1 FONAM</v>
          </cell>
          <cell r="C50" t="str">
            <v>CD-DTPA-FONAM-2022-048</v>
          </cell>
          <cell r="D50">
            <v>48</v>
          </cell>
          <cell r="E50" t="str">
            <v>EDDIE REBOLLEDO SALAZAR</v>
          </cell>
          <cell r="F50">
            <v>44587</v>
          </cell>
          <cell r="G50" t="str">
            <v>Prestar servicios operativos y de apoyo a la gestión para la implementación de la estrategia de comunicación y educación ambiental del PNN Uramba Bahía Málaga.</v>
          </cell>
          <cell r="H50" t="str">
            <v>2 CONTRATACIÓN DIRECTA</v>
          </cell>
          <cell r="I50" t="str">
            <v>14 PRESTACIÓN DE SERVICIOS</v>
          </cell>
          <cell r="K50">
            <v>6022</v>
          </cell>
          <cell r="L50">
            <v>5022</v>
          </cell>
          <cell r="M50">
            <v>44587</v>
          </cell>
          <cell r="O50" t="str">
            <v>$ 1.412.000</v>
          </cell>
          <cell r="P50">
            <v>15579067</v>
          </cell>
          <cell r="R50" t="str">
            <v>1 PERSONA NATURAL</v>
          </cell>
          <cell r="S50" t="str">
            <v>3 CÉDULA DE CIUDADANÍA</v>
          </cell>
          <cell r="T50">
            <v>1111793752</v>
          </cell>
          <cell r="U50" t="str">
            <v>N-A</v>
          </cell>
          <cell r="V50" t="str">
            <v>11 NO SE DILIGENCIA INFORMACIÓN PARA ESTE FORMULARIO EN ESTE PERÍODO DE REPORTE</v>
          </cell>
          <cell r="Y50" t="str">
            <v>1 PÓLIZA</v>
          </cell>
          <cell r="Z50" t="str">
            <v>12 SEGUROS DEL ESTADO</v>
          </cell>
          <cell r="AA50" t="str">
            <v xml:space="preserve">CUMPLIMIENTO </v>
          </cell>
          <cell r="AB50">
            <v>44587</v>
          </cell>
          <cell r="AC50" t="str">
            <v>45-46-101014658</v>
          </cell>
          <cell r="AD50" t="str">
            <v>PNN URAMBA</v>
          </cell>
          <cell r="AE50" t="str">
            <v>2 SUPERVISOR</v>
          </cell>
          <cell r="AF50" t="str">
            <v>3 CÉDULA DE CIUDADANÍA</v>
          </cell>
          <cell r="AG50">
            <v>91297841</v>
          </cell>
          <cell r="AH50" t="str">
            <v>ROBINSON GALINDO TARAZONA</v>
          </cell>
          <cell r="AI50">
            <v>331</v>
          </cell>
          <cell r="AK50">
            <v>44588</v>
          </cell>
          <cell r="AL50">
            <v>44588</v>
          </cell>
          <cell r="AM50" t="str">
            <v>4 NO SE HA ADICIONADO NI EN VALOR y EN TIEMPO</v>
          </cell>
          <cell r="AN50">
            <v>0</v>
          </cell>
          <cell r="AO50">
            <v>0</v>
          </cell>
          <cell r="AQ50">
            <v>0</v>
          </cell>
          <cell r="AS50">
            <v>44588</v>
          </cell>
          <cell r="AT50">
            <v>44922</v>
          </cell>
          <cell r="AV50" t="str">
            <v>2. NO</v>
          </cell>
          <cell r="AY50" t="str">
            <v>2. NO</v>
          </cell>
          <cell r="BD50" t="str">
            <v>2022753501900048E</v>
          </cell>
          <cell r="BE50">
            <v>15579067</v>
          </cell>
          <cell r="BF50" t="str">
            <v>VIVIAN ALEXA HERRERA CARDONA</v>
          </cell>
          <cell r="BG50" t="str">
            <v>https://community.secop.gov.co/Public/Tendering/ContractNoticePhases/View?PPI=CO1.PPI.17180983&amp;isFromPublicArea=True&amp;isModal=False</v>
          </cell>
          <cell r="BH50" t="str">
            <v>VIGENTE</v>
          </cell>
          <cell r="BJ50" t="str">
            <v>https://community.secop.gov.co/Public/Tendering/ContractDetailView/Index?UniqueIdentifier=CO1.PCCNTR.3440023</v>
          </cell>
        </row>
        <row r="51">
          <cell r="A51" t="str">
            <v>CPS-DTPA-FONAM-2022-049</v>
          </cell>
          <cell r="B51" t="str">
            <v>1 FONAM</v>
          </cell>
          <cell r="C51" t="str">
            <v>CD-DTPA-FONAM-2022-049</v>
          </cell>
          <cell r="D51">
            <v>49</v>
          </cell>
          <cell r="E51" t="str">
            <v>EDER JHOAN TORRES</v>
          </cell>
          <cell r="F51">
            <v>44588</v>
          </cell>
          <cell r="G51" t="str">
            <v>Prestación de servicios técnicos de apoyo a la gestión en la administración y manejo del Parque Nacional Na-tural Sanquianga con énfasis en procesos de educación ambiental y comunicación comunitaria</v>
          </cell>
          <cell r="H51" t="str">
            <v>2 CONTRATACIÓN DIRECTA</v>
          </cell>
          <cell r="I51" t="str">
            <v>14 PRESTACIÓN DE SERVICIOS</v>
          </cell>
          <cell r="K51">
            <v>1322</v>
          </cell>
          <cell r="L51">
            <v>5122</v>
          </cell>
          <cell r="M51">
            <v>44588</v>
          </cell>
          <cell r="O51" t="str">
            <v>$ 2.812.000</v>
          </cell>
          <cell r="P51">
            <v>28120000</v>
          </cell>
          <cell r="R51" t="str">
            <v>1 PERSONA NATURAL</v>
          </cell>
          <cell r="S51" t="str">
            <v>3 CÉDULA DE CIUDADANÍA</v>
          </cell>
          <cell r="T51">
            <v>1089796457</v>
          </cell>
          <cell r="U51" t="str">
            <v>N-A</v>
          </cell>
          <cell r="V51" t="str">
            <v>11 NO SE DILIGENCIA INFORMACIÓN PARA ESTE FORMULARIO EN ESTE PERÍODO DE REPORTE</v>
          </cell>
          <cell r="Y51" t="str">
            <v>1 PÓLIZA</v>
          </cell>
          <cell r="Z51" t="str">
            <v>12 SEGUROS DEL ESTADO</v>
          </cell>
          <cell r="AA51" t="str">
            <v xml:space="preserve">CUMPLIMIENTO </v>
          </cell>
          <cell r="AB51">
            <v>44588</v>
          </cell>
          <cell r="AC51" t="str">
            <v>45-46-101014765</v>
          </cell>
          <cell r="AD51" t="str">
            <v>PNN SANQUIANGA</v>
          </cell>
          <cell r="AE51" t="str">
            <v>2 SUPERVISOR</v>
          </cell>
          <cell r="AF51" t="str">
            <v>3 CÉDULA DE CIUDADANÍA</v>
          </cell>
          <cell r="AG51">
            <v>16279020</v>
          </cell>
          <cell r="AH51" t="str">
            <v>GUSTAVO ADOLFO MAYOR A</v>
          </cell>
          <cell r="AI51">
            <v>300</v>
          </cell>
          <cell r="AK51">
            <v>44588</v>
          </cell>
          <cell r="AL51">
            <v>44588</v>
          </cell>
          <cell r="AM51" t="str">
            <v>4 NO SE HA ADICIONADO NI EN VALOR y EN TIEMPO</v>
          </cell>
          <cell r="AN51">
            <v>0</v>
          </cell>
          <cell r="AO51">
            <v>0</v>
          </cell>
          <cell r="AQ51">
            <v>0</v>
          </cell>
          <cell r="AS51">
            <v>44588</v>
          </cell>
          <cell r="AT51">
            <v>44891</v>
          </cell>
          <cell r="AV51" t="str">
            <v>2. NO</v>
          </cell>
          <cell r="AY51" t="str">
            <v>2. NO</v>
          </cell>
          <cell r="BD51" t="str">
            <v>2022753501900049E</v>
          </cell>
          <cell r="BE51">
            <v>28120000</v>
          </cell>
          <cell r="BF51" t="str">
            <v>JULIANA ISABEL MONTES ROMERO</v>
          </cell>
          <cell r="BG51" t="str">
            <v>https://community.secop.gov.co/Public/Tendering/ContractNoticePhases/View?PPI=CO1.PPI.17212760&amp;isFromPublicArea=True&amp;isModal=False</v>
          </cell>
          <cell r="BH51" t="str">
            <v>VIGENTE</v>
          </cell>
          <cell r="BJ51" t="str">
            <v>https://community.secop.gov.co/Public/Tendering/ContractDetailView/Index?UniqueIdentifier=CO1.PCCNTR.3456509</v>
          </cell>
        </row>
        <row r="52">
          <cell r="A52" t="str">
            <v>CPS-DTPA-FONAM-2022-050</v>
          </cell>
          <cell r="B52" t="str">
            <v>1 FONAM</v>
          </cell>
          <cell r="C52" t="str">
            <v>CD-DTPA-FONAM-2022-050</v>
          </cell>
          <cell r="D52">
            <v>50</v>
          </cell>
          <cell r="E52" t="str">
            <v>VIVIAN SILENA MOSQUERA ALBORNOZ</v>
          </cell>
          <cell r="F52">
            <v>44588</v>
          </cell>
          <cell r="G52" t="str">
            <v>Prestar servicios operativos para la implementación de la estrategia de monitoreo e investigación en el PNN Uramba Bahía Málaga.</v>
          </cell>
          <cell r="H52" t="str">
            <v>2 CONTRATACIÓN DIRECTA</v>
          </cell>
          <cell r="I52" t="str">
            <v>14 PRESTACIÓN DE SERVICIOS</v>
          </cell>
          <cell r="K52">
            <v>6122</v>
          </cell>
          <cell r="L52">
            <v>5222</v>
          </cell>
          <cell r="M52">
            <v>44588</v>
          </cell>
          <cell r="O52" t="str">
            <v>$ 1.412.000</v>
          </cell>
          <cell r="P52">
            <v>15579067</v>
          </cell>
          <cell r="R52" t="str">
            <v>1 PERSONA NATURAL</v>
          </cell>
          <cell r="S52" t="str">
            <v>3 CÉDULA DE CIUDADANÍA</v>
          </cell>
          <cell r="T52">
            <v>1111816900</v>
          </cell>
          <cell r="U52" t="str">
            <v>N-A</v>
          </cell>
          <cell r="V52" t="str">
            <v>11 NO SE DILIGENCIA INFORMACIÓN PARA ESTE FORMULARIO EN ESTE PERÍODO DE REPORTE</v>
          </cell>
          <cell r="Y52" t="str">
            <v>1 PÓLIZA</v>
          </cell>
          <cell r="Z52" t="str">
            <v>12 SEGUROS DEL ESTADO</v>
          </cell>
          <cell r="AA52" t="str">
            <v xml:space="preserve">CUMPLIMIENTO </v>
          </cell>
          <cell r="AB52">
            <v>44588</v>
          </cell>
          <cell r="AC52" t="str">
            <v>45-46-101014752</v>
          </cell>
          <cell r="AD52" t="str">
            <v>PNN URAMBA</v>
          </cell>
          <cell r="AE52" t="str">
            <v>2 SUPERVISOR</v>
          </cell>
          <cell r="AF52" t="str">
            <v>3 CÉDULA DE CIUDADANÍA</v>
          </cell>
          <cell r="AG52">
            <v>91297841</v>
          </cell>
          <cell r="AH52" t="str">
            <v>ROBINSON GALINDO TARAZONA</v>
          </cell>
          <cell r="AI52">
            <v>331</v>
          </cell>
          <cell r="AK52">
            <v>44589</v>
          </cell>
          <cell r="AL52">
            <v>44589</v>
          </cell>
          <cell r="AM52" t="str">
            <v>4 NO SE HA ADICIONADO NI EN VALOR y EN TIEMPO</v>
          </cell>
          <cell r="AN52">
            <v>0</v>
          </cell>
          <cell r="AO52">
            <v>0</v>
          </cell>
          <cell r="AQ52">
            <v>0</v>
          </cell>
          <cell r="AS52">
            <v>44589</v>
          </cell>
          <cell r="AT52">
            <v>44923</v>
          </cell>
          <cell r="AV52" t="str">
            <v>2. NO</v>
          </cell>
          <cell r="AY52" t="str">
            <v>2. NO</v>
          </cell>
          <cell r="BD52" t="str">
            <v>2022753501900050E</v>
          </cell>
          <cell r="BE52">
            <v>15579067</v>
          </cell>
          <cell r="BF52" t="str">
            <v>VIVIAN ALEXA HERRERA CARDONA</v>
          </cell>
          <cell r="BG52" t="str">
            <v>https://community.secop.gov.co/Public/Tendering/ContractNoticePhases/View?PPI=CO1.PPI.17220617&amp;isFromPublicArea=True&amp;isModal=False</v>
          </cell>
          <cell r="BH52" t="str">
            <v>VIGENTE</v>
          </cell>
          <cell r="BJ52" t="str">
            <v>https://community.secop.gov.co/Public/Tendering/ContractDetailView/Index?UniqueIdentifier=CO1.PCCNTR.3459086</v>
          </cell>
        </row>
        <row r="53">
          <cell r="A53" t="str">
            <v>CPS-DTPA-FONAM-2022-051</v>
          </cell>
          <cell r="B53" t="str">
            <v>1 FONAM</v>
          </cell>
          <cell r="C53" t="str">
            <v>CD-DTPA-FONAM-2022-051</v>
          </cell>
          <cell r="D53">
            <v>51</v>
          </cell>
          <cell r="E53" t="str">
            <v>LEIDY JOHANA AGUALIMPIA ORTIZ</v>
          </cell>
          <cell r="F53">
            <v>44588</v>
          </cell>
          <cell r="G53" t="str">
            <v>Prestación de servicios profesionales y de apoyo a la gestión efectiva para acompañar y desarrollar lineamientos de ordenamiento, regulación y control por actividades ecoturísticas que se desarrollan en el PNN Utría.</v>
          </cell>
          <cell r="H53" t="str">
            <v>2 CONTRATACIÓN DIRECTA</v>
          </cell>
          <cell r="I53" t="str">
            <v>14 PRESTACIÓN DE SERVICIOS</v>
          </cell>
          <cell r="K53">
            <v>5522</v>
          </cell>
          <cell r="L53">
            <v>5322</v>
          </cell>
          <cell r="M53">
            <v>44588</v>
          </cell>
          <cell r="O53" t="str">
            <v>$ 3.764.000</v>
          </cell>
          <cell r="P53">
            <v>38643733</v>
          </cell>
          <cell r="R53" t="str">
            <v>1 PERSONA NATURAL</v>
          </cell>
          <cell r="S53" t="str">
            <v>3 CÉDULA DE CIUDADANÍA</v>
          </cell>
          <cell r="T53">
            <v>1077451212</v>
          </cell>
          <cell r="U53" t="str">
            <v>N-A</v>
          </cell>
          <cell r="V53" t="str">
            <v>11 NO SE DILIGENCIA INFORMACIÓN PARA ESTE FORMULARIO EN ESTE PERÍODO DE REPORTE</v>
          </cell>
          <cell r="Y53" t="str">
            <v>1 PÓLIZA</v>
          </cell>
          <cell r="Z53" t="str">
            <v>12 SEGUROS DEL ESTADO</v>
          </cell>
          <cell r="AA53" t="str">
            <v xml:space="preserve">CUMPLIMIENTO </v>
          </cell>
          <cell r="AB53">
            <v>44588</v>
          </cell>
          <cell r="AC53" t="str">
            <v>45-46-101014782</v>
          </cell>
          <cell r="AD53" t="str">
            <v>PNN UTRIA</v>
          </cell>
          <cell r="AE53" t="str">
            <v>2 SUPERVISOR</v>
          </cell>
          <cell r="AF53" t="str">
            <v>3 CÉDULA DE CIUDADANÍA</v>
          </cell>
          <cell r="AG53">
            <v>66848955</v>
          </cell>
          <cell r="AH53" t="str">
            <v>MARIA XIMENA ZORRILLA A.</v>
          </cell>
          <cell r="AI53">
            <v>308</v>
          </cell>
          <cell r="AK53">
            <v>44593</v>
          </cell>
          <cell r="AL53">
            <v>44593</v>
          </cell>
          <cell r="AM53" t="str">
            <v>4 NO SE HA ADICIONADO NI EN VALOR y EN TIEMPO</v>
          </cell>
          <cell r="AN53">
            <v>0</v>
          </cell>
          <cell r="AO53">
            <v>0</v>
          </cell>
          <cell r="AQ53">
            <v>0</v>
          </cell>
          <cell r="AS53">
            <v>44593</v>
          </cell>
          <cell r="AT53">
            <v>44903</v>
          </cell>
          <cell r="AV53" t="str">
            <v>2. NO</v>
          </cell>
          <cell r="AY53" t="str">
            <v>2. NO</v>
          </cell>
          <cell r="BD53" t="str">
            <v>2022753501900051E</v>
          </cell>
          <cell r="BE53">
            <v>38643733</v>
          </cell>
          <cell r="BF53" t="str">
            <v>ANGELICA ANDREA CACUA BRICEÑO</v>
          </cell>
          <cell r="BG53" t="str">
            <v>https://community.secop.gov.co/Public/Tendering/ContractNoticePhases/View?PPI=CO1.PPI.17229947&amp;isFromPublicArea=True&amp;isModal=False</v>
          </cell>
          <cell r="BH53" t="str">
            <v>VIGENTE</v>
          </cell>
          <cell r="BJ53" t="str">
            <v>https://community.secop.gov.co/Public/Tendering/ContractDetailView/Index?UniqueIdentifier=CO1.PCCNTR.3464197&amp;IsFromContractNotice=True&amp;isModal=true&amp;asPopupView=true#GenericContractInformation</v>
          </cell>
        </row>
        <row r="54">
          <cell r="A54" t="str">
            <v>CPS-DTPA-FONAM-2022-052</v>
          </cell>
          <cell r="B54" t="str">
            <v>1 FONAM</v>
          </cell>
          <cell r="C54" t="str">
            <v>CD-DTPA-FONAM-2022-052</v>
          </cell>
          <cell r="D54">
            <v>52</v>
          </cell>
          <cell r="E54" t="str">
            <v>SONIA LIZETH GRIJALBA SANCHEZ</v>
          </cell>
          <cell r="F54">
            <v>44588</v>
          </cell>
          <cell r="G54" t="str">
            <v>Prestar servicios como operario para apoyar la gestión en actividades de Prevención, Vigilancia y Control de minería y ocupación en el PNN Farallones de Cali, en los municipios de Cali y Dagua.</v>
          </cell>
          <cell r="H54" t="str">
            <v>2 CONTRATACIÓN DIRECTA</v>
          </cell>
          <cell r="I54" t="str">
            <v>14 PRESTACIÓN DE SERVICIOS</v>
          </cell>
          <cell r="K54">
            <v>6422</v>
          </cell>
          <cell r="L54">
            <v>5422</v>
          </cell>
          <cell r="M54">
            <v>44588</v>
          </cell>
          <cell r="O54" t="str">
            <v>$ 1.412.000</v>
          </cell>
          <cell r="P54">
            <v>15532000</v>
          </cell>
          <cell r="R54" t="str">
            <v>1 PERSONA NATURAL</v>
          </cell>
          <cell r="S54" t="str">
            <v>3 CÉDULA DE CIUDADANÍA</v>
          </cell>
          <cell r="T54">
            <v>1118301394</v>
          </cell>
          <cell r="U54" t="str">
            <v>N-A</v>
          </cell>
          <cell r="V54" t="str">
            <v>11 NO SE DILIGENCIA INFORMACIÓN PARA ESTE FORMULARIO EN ESTE PERÍODO DE REPORTE</v>
          </cell>
          <cell r="Y54" t="str">
            <v>1 PÓLIZA</v>
          </cell>
          <cell r="Z54" t="str">
            <v>12 SEGUROS DEL ESTADO</v>
          </cell>
          <cell r="AA54" t="str">
            <v xml:space="preserve">CUMPLIMIENTO </v>
          </cell>
          <cell r="AB54">
            <v>44588</v>
          </cell>
          <cell r="AC54" t="str">
            <v>45-46-101014737</v>
          </cell>
          <cell r="AD54" t="str">
            <v>PNN FARALLONES DE CALI</v>
          </cell>
          <cell r="AE54" t="str">
            <v>2 SUPERVISOR</v>
          </cell>
          <cell r="AF54" t="str">
            <v>3 CÉDULA DE CIUDADANÍA</v>
          </cell>
          <cell r="AG54">
            <v>29667366</v>
          </cell>
          <cell r="AH54" t="str">
            <v>CLAUDIA ISABEL ACEVEDO</v>
          </cell>
          <cell r="AI54">
            <v>330</v>
          </cell>
          <cell r="AK54">
            <v>44589</v>
          </cell>
          <cell r="AL54">
            <v>44589</v>
          </cell>
          <cell r="AM54" t="str">
            <v>4 NO SE HA ADICIONADO NI EN VALOR y EN TIEMPO</v>
          </cell>
          <cell r="AN54">
            <v>0</v>
          </cell>
          <cell r="AO54">
            <v>0</v>
          </cell>
          <cell r="AQ54">
            <v>0</v>
          </cell>
          <cell r="AS54">
            <v>44589</v>
          </cell>
          <cell r="AT54">
            <v>44922</v>
          </cell>
          <cell r="AV54" t="str">
            <v>2. NO</v>
          </cell>
          <cell r="AY54" t="str">
            <v>2. NO</v>
          </cell>
          <cell r="BD54" t="str">
            <v>2022753501900052E</v>
          </cell>
          <cell r="BE54">
            <v>15532000</v>
          </cell>
          <cell r="BF54" t="str">
            <v>VIVIAN ALEXA HERRERA CARDONA</v>
          </cell>
          <cell r="BG54" t="str">
            <v>https://community.secop.gov.co/Public/Tendering/ContractNoticePhases/View?PPI=CO1.PPI.17235128&amp;isFromPublicArea=True&amp;isModal=False</v>
          </cell>
          <cell r="BH54" t="str">
            <v>VIGENTE</v>
          </cell>
          <cell r="BJ54" t="str">
            <v>https://community.secop.gov.co/Public/Tendering/ContractDetailView/Index?UniqueIdentifier=CO1.PCCNTR.3466744</v>
          </cell>
        </row>
        <row r="55">
          <cell r="A55" t="str">
            <v>CPS-DTPA-FONAM-2022-053</v>
          </cell>
          <cell r="B55" t="str">
            <v>1 FONAM</v>
          </cell>
          <cell r="C55" t="str">
            <v>CD-DTPA-FONAM-2022-053</v>
          </cell>
          <cell r="D55">
            <v>53</v>
          </cell>
          <cell r="E55" t="str">
            <v>HEYLER ALEXIS GARCIA MURILLO</v>
          </cell>
          <cell r="F55">
            <v>44588</v>
          </cell>
          <cell r="G55" t="str">
            <v>Prestar servicios técnicos y de apoyo a la gestión efectiva en la implementación de estrategias de educación ambiental, ecoturismo y monitoreo para la conservación del AP.</v>
          </cell>
          <cell r="H55" t="str">
            <v>2 CONTRATACIÓN DIRECTA</v>
          </cell>
          <cell r="I55" t="str">
            <v>14 PRESTACIÓN DE SERVICIOS</v>
          </cell>
          <cell r="K55">
            <v>6522</v>
          </cell>
          <cell r="L55">
            <v>5522</v>
          </cell>
          <cell r="M55">
            <v>44588</v>
          </cell>
          <cell r="O55" t="str">
            <v>$ 1.960.000</v>
          </cell>
          <cell r="P55">
            <v>21625333</v>
          </cell>
          <cell r="R55" t="str">
            <v>1 PERSONA NATURAL</v>
          </cell>
          <cell r="S55" t="str">
            <v>3 CÉDULA DE CIUDADANÍA</v>
          </cell>
          <cell r="T55">
            <v>1077172461</v>
          </cell>
          <cell r="U55" t="str">
            <v>N-A</v>
          </cell>
          <cell r="V55" t="str">
            <v>11 NO SE DILIGENCIA INFORMACIÓN PARA ESTE FORMULARIO EN ESTE PERÍODO DE REPORTE</v>
          </cell>
          <cell r="Y55" t="str">
            <v>1 PÓLIZA</v>
          </cell>
          <cell r="Z55" t="str">
            <v>12 SEGUROS DEL ESTADO</v>
          </cell>
          <cell r="AA55" t="str">
            <v xml:space="preserve">CUMPLIMIENTO </v>
          </cell>
          <cell r="AB55">
            <v>44588</v>
          </cell>
          <cell r="AC55" t="str">
            <v>45-46-101014783</v>
          </cell>
          <cell r="AD55" t="str">
            <v>PNN UTRIA</v>
          </cell>
          <cell r="AE55" t="str">
            <v>2 SUPERVISOR</v>
          </cell>
          <cell r="AF55" t="str">
            <v>3 CÉDULA DE CIUDADANÍA</v>
          </cell>
          <cell r="AG55">
            <v>66848955</v>
          </cell>
          <cell r="AH55" t="str">
            <v>MARIA XIMENA ZORRILLA A.</v>
          </cell>
          <cell r="AI55">
            <v>330</v>
          </cell>
          <cell r="AK55">
            <v>44593</v>
          </cell>
          <cell r="AL55">
            <v>44593</v>
          </cell>
          <cell r="AM55" t="str">
            <v>4 NO SE HA ADICIONADO NI EN VALOR y EN TIEMPO</v>
          </cell>
          <cell r="AN55">
            <v>0</v>
          </cell>
          <cell r="AO55">
            <v>0</v>
          </cell>
          <cell r="AQ55">
            <v>0</v>
          </cell>
          <cell r="AS55">
            <v>44593</v>
          </cell>
          <cell r="AT55">
            <v>44925</v>
          </cell>
          <cell r="AV55" t="str">
            <v>2. NO</v>
          </cell>
          <cell r="AY55" t="str">
            <v>2. NO</v>
          </cell>
          <cell r="BD55" t="str">
            <v>2022753501900053E</v>
          </cell>
          <cell r="BE55">
            <v>21625333</v>
          </cell>
          <cell r="BF55" t="str">
            <v>ANGELICA ANDREA CACUA BRICEÑO</v>
          </cell>
          <cell r="BG55" t="str">
            <v>https://community.secop.gov.co/Public/Tendering/ContractNoticePhases/View?PPI=CO1.PPI.17233563&amp;isFromPublicArea=True&amp;isModal=False</v>
          </cell>
          <cell r="BH55" t="str">
            <v>VIGENTE</v>
          </cell>
          <cell r="BJ55" t="str">
            <v>https://community.secop.gov.co/Public/Tendering/ContractDetailView/Index?UniqueIdentifier=CO1.PCCNTR.3465883&amp;IsFromContractNotice=True&amp;isModal=true&amp;asPopupView=true#GenericContractInformation</v>
          </cell>
        </row>
        <row r="56">
          <cell r="A56" t="str">
            <v>CPS-DTPA-FONAM-2022-054</v>
          </cell>
          <cell r="B56" t="str">
            <v>1 FONAM</v>
          </cell>
          <cell r="C56" t="str">
            <v>CD-DTPA-FONAM-2022-054</v>
          </cell>
          <cell r="D56">
            <v>54</v>
          </cell>
          <cell r="E56" t="str">
            <v>JOSE GUADALUPE SANCLEMENTE NAGLES</v>
          </cell>
          <cell r="F56">
            <v>44588</v>
          </cell>
          <cell r="G56" t="str">
            <v>Prestar servicios técnicos y de apoyo a la gestión y ejecución en el seguimiento al plan de mantenimiento correctivo y preventivo de la infraestructura del PNN Utría como estrategia para el posicionamiento del área.</v>
          </cell>
          <cell r="H56" t="str">
            <v>2 CONTRATACIÓN DIRECTA</v>
          </cell>
          <cell r="I56" t="str">
            <v>14 PRESTACIÓN DE SERVICIOS</v>
          </cell>
          <cell r="K56">
            <v>6222</v>
          </cell>
          <cell r="L56">
            <v>5622</v>
          </cell>
          <cell r="M56">
            <v>44588</v>
          </cell>
          <cell r="O56" t="str">
            <v>$ 1.960.000</v>
          </cell>
          <cell r="P56">
            <v>21625333</v>
          </cell>
          <cell r="R56" t="str">
            <v>1 PERSONA NATURAL</v>
          </cell>
          <cell r="S56" t="str">
            <v>3 CÉDULA DE CIUDADANÍA</v>
          </cell>
          <cell r="T56">
            <v>11797903</v>
          </cell>
          <cell r="U56" t="str">
            <v>N-A</v>
          </cell>
          <cell r="V56" t="str">
            <v>11 NO SE DILIGENCIA INFORMACIÓN PARA ESTE FORMULARIO EN ESTE PERÍODO DE REPORTE</v>
          </cell>
          <cell r="Y56" t="str">
            <v>1 PÓLIZA</v>
          </cell>
          <cell r="Z56" t="str">
            <v>12 SEGUROS DEL ESTADO</v>
          </cell>
          <cell r="AA56" t="str">
            <v xml:space="preserve">CUMPLIMIENTO </v>
          </cell>
          <cell r="AB56">
            <v>44588</v>
          </cell>
          <cell r="AC56" t="str">
            <v>45-46-101014784</v>
          </cell>
          <cell r="AD56" t="str">
            <v>PNN UTRIA</v>
          </cell>
          <cell r="AE56" t="str">
            <v>2 SUPERVISOR</v>
          </cell>
          <cell r="AF56" t="str">
            <v>3 CÉDULA DE CIUDADANÍA</v>
          </cell>
          <cell r="AG56">
            <v>66848955</v>
          </cell>
          <cell r="AH56" t="str">
            <v>MARIA XIMENA ZORRILLA A.</v>
          </cell>
          <cell r="AI56">
            <v>330</v>
          </cell>
          <cell r="AK56">
            <v>44593</v>
          </cell>
          <cell r="AL56">
            <v>44593</v>
          </cell>
          <cell r="AM56" t="str">
            <v>4 NO SE HA ADICIONADO NI EN VALOR y EN TIEMPO</v>
          </cell>
          <cell r="AN56">
            <v>0</v>
          </cell>
          <cell r="AO56">
            <v>0</v>
          </cell>
          <cell r="AQ56">
            <v>0</v>
          </cell>
          <cell r="AS56">
            <v>44593</v>
          </cell>
          <cell r="AT56">
            <v>44925</v>
          </cell>
          <cell r="AV56" t="str">
            <v>2. NO</v>
          </cell>
          <cell r="AY56" t="str">
            <v>2. NO</v>
          </cell>
          <cell r="BD56" t="str">
            <v>2022753501900054E</v>
          </cell>
          <cell r="BE56">
            <v>21625333</v>
          </cell>
          <cell r="BF56" t="str">
            <v>ANGELICA ANDREA CACUA BRICEÑO</v>
          </cell>
          <cell r="BG56" t="str">
            <v>https://community.secop.gov.co/Public/Tendering/ContractNoticePhases/View?PPI=CO1.PPI.17243903&amp;isFromPublicArea=True&amp;isModal=False</v>
          </cell>
          <cell r="BH56" t="str">
            <v>VIGENTE</v>
          </cell>
          <cell r="BJ56" t="str">
            <v>https://community.secop.gov.co/Public/Tendering/ContractDetailView/Index?UniqueIdentifier=CO1.PCCNTR.3471854&amp;IsFromContractNotice=True&amp;isModal=true&amp;asPopupView=true#GenericContractInformation</v>
          </cell>
        </row>
        <row r="57">
          <cell r="A57" t="str">
            <v>CPS-DTPA-FONAM-2022-055</v>
          </cell>
          <cell r="B57" t="str">
            <v>1 FONAM</v>
          </cell>
          <cell r="C57" t="str">
            <v>CD-DTPA-FONAM-2022-055</v>
          </cell>
          <cell r="D57">
            <v>55</v>
          </cell>
          <cell r="E57" t="str">
            <v>LUIS EDUARD TROCHEZ TROCHEZ</v>
          </cell>
          <cell r="F57">
            <v>44588</v>
          </cell>
          <cell r="G57" t="str">
            <v>Prestar servicios como operario para apoyar la gestión en actividades de Prevención, Vigilancia y Control de minería y ocupación en el PNN Farallones de Cali., en los municipios de Cali y Dagua</v>
          </cell>
          <cell r="H57" t="str">
            <v>2 CONTRATACIÓN DIRECTA</v>
          </cell>
          <cell r="I57" t="str">
            <v>14 PRESTACIÓN DE SERVICIOS</v>
          </cell>
          <cell r="K57">
            <v>6322</v>
          </cell>
          <cell r="L57">
            <v>5822</v>
          </cell>
          <cell r="M57">
            <v>44589</v>
          </cell>
          <cell r="O57" t="str">
            <v>$ 1.412.000</v>
          </cell>
          <cell r="P57">
            <v>15532000</v>
          </cell>
          <cell r="R57" t="str">
            <v>1 PERSONA NATURAL</v>
          </cell>
          <cell r="S57" t="str">
            <v>3 CÉDULA DE CIUDADANÍA</v>
          </cell>
          <cell r="T57">
            <v>1112468963</v>
          </cell>
          <cell r="U57" t="str">
            <v>N-A</v>
          </cell>
          <cell r="V57" t="str">
            <v>11 NO SE DILIGENCIA INFORMACIÓN PARA ESTE FORMULARIO EN ESTE PERÍODO DE REPORTE</v>
          </cell>
          <cell r="Y57" t="str">
            <v>1 PÓLIZA</v>
          </cell>
          <cell r="Z57" t="str">
            <v>12 SEGUROS DEL ESTADO</v>
          </cell>
          <cell r="AA57" t="str">
            <v xml:space="preserve">CUMPLIMIENTO </v>
          </cell>
          <cell r="AB57">
            <v>44588</v>
          </cell>
          <cell r="AC57" t="str">
            <v>45-46-101014896</v>
          </cell>
          <cell r="AD57" t="str">
            <v>PNN FARALLONES DE CALI</v>
          </cell>
          <cell r="AE57" t="str">
            <v>2 SUPERVISOR</v>
          </cell>
          <cell r="AF57" t="str">
            <v>3 CÉDULA DE CIUDADANÍA</v>
          </cell>
          <cell r="AG57">
            <v>29667366</v>
          </cell>
          <cell r="AH57" t="str">
            <v>CLAUDIA ISABEL ACEVEDO</v>
          </cell>
          <cell r="AI57">
            <v>330</v>
          </cell>
          <cell r="AK57">
            <v>44589</v>
          </cell>
          <cell r="AL57">
            <v>44589</v>
          </cell>
          <cell r="AM57" t="str">
            <v>4 NO SE HA ADICIONADO NI EN VALOR y EN TIEMPO</v>
          </cell>
          <cell r="AN57">
            <v>0</v>
          </cell>
          <cell r="AO57">
            <v>0</v>
          </cell>
          <cell r="AQ57">
            <v>0</v>
          </cell>
          <cell r="AS57">
            <v>44589</v>
          </cell>
          <cell r="AT57">
            <v>44922</v>
          </cell>
          <cell r="AV57" t="str">
            <v>2. NO</v>
          </cell>
          <cell r="AY57" t="str">
            <v>2. NO</v>
          </cell>
          <cell r="BD57" t="str">
            <v>2022753501900055E</v>
          </cell>
          <cell r="BE57">
            <v>15532000</v>
          </cell>
          <cell r="BF57" t="str">
            <v>VIVIAN ALEXA HERRERA CARDONA</v>
          </cell>
          <cell r="BG57" t="str">
            <v>https://community.secop.gov.co/Public/Tendering/ContractNoticePhases/View?PPI=CO1.PPI.17267898&amp;isFromPublicArea=True&amp;isModal=False</v>
          </cell>
          <cell r="BH57" t="str">
            <v>VIGENTE</v>
          </cell>
          <cell r="BJ57" t="str">
            <v>https://community.secop.gov.co/Public/Tendering/ContractDetailView/Index?UniqueIdentifier=CO1.PCCNTR.3483618</v>
          </cell>
        </row>
        <row r="58">
          <cell r="A58" t="str">
            <v>CPS-DTPA-FONAM-2022-056</v>
          </cell>
          <cell r="B58" t="str">
            <v>1 FONAM</v>
          </cell>
          <cell r="C58" t="str">
            <v>CD-DTPA-FONAM-2022-056</v>
          </cell>
          <cell r="D58">
            <v>56</v>
          </cell>
          <cell r="E58" t="str">
            <v>DIANA ALEXANDRA ZAMORA</v>
          </cell>
          <cell r="F58">
            <v>44589</v>
          </cell>
          <cell r="G58" t="str">
            <v>Prestar servicios profesionales para implementación del plan de bienestar social y el programa de intervención de riesgo psicosocial vigencia 2022 en la Dirección Territorial Pacifico.</v>
          </cell>
          <cell r="H58" t="str">
            <v>2 CONTRATACIÓN DIRECTA</v>
          </cell>
          <cell r="I58" t="str">
            <v>14 PRESTACIÓN DE SERVICIOS</v>
          </cell>
          <cell r="K58">
            <v>6622</v>
          </cell>
          <cell r="L58">
            <v>6622</v>
          </cell>
          <cell r="M58">
            <v>44592</v>
          </cell>
          <cell r="O58">
            <v>3764000</v>
          </cell>
          <cell r="P58">
            <v>40651199</v>
          </cell>
          <cell r="R58" t="str">
            <v>1 PERSONA NATURAL</v>
          </cell>
          <cell r="S58" t="str">
            <v>3 CÉDULA DE CIUDADANÍA</v>
          </cell>
          <cell r="T58">
            <v>1130592254</v>
          </cell>
          <cell r="U58" t="str">
            <v>N-A</v>
          </cell>
          <cell r="V58" t="str">
            <v>11 NO SE DILIGENCIA INFORMACIÓN PARA ESTE FORMULARIO EN ESTE PERÍODO DE REPORTE</v>
          </cell>
          <cell r="Y58" t="str">
            <v>1 PÓLIZA</v>
          </cell>
          <cell r="Z58" t="str">
            <v>12 SEGUROS DEL ESTADO</v>
          </cell>
          <cell r="AA58" t="str">
            <v xml:space="preserve">CUMPLIMIENTO </v>
          </cell>
          <cell r="AB58">
            <v>44592</v>
          </cell>
          <cell r="AC58" t="str">
            <v>45-46-101015212</v>
          </cell>
          <cell r="AD58" t="str">
            <v>DTPA</v>
          </cell>
          <cell r="AE58" t="str">
            <v>2 SUPERVISOR</v>
          </cell>
          <cell r="AF58" t="str">
            <v>3 CÉDULA DE CIUDADANÍA</v>
          </cell>
          <cell r="AG58">
            <v>91297841</v>
          </cell>
          <cell r="AH58" t="str">
            <v>ROBINSON GALINDO TARAZONA</v>
          </cell>
          <cell r="AI58">
            <v>321</v>
          </cell>
          <cell r="AK58">
            <v>44593</v>
          </cell>
          <cell r="AL58">
            <v>44593</v>
          </cell>
          <cell r="AM58" t="str">
            <v>4 NO SE HA ADICIONADO NI EN VALOR y EN TIEMPO</v>
          </cell>
          <cell r="AN58">
            <v>0</v>
          </cell>
          <cell r="AO58">
            <v>0</v>
          </cell>
          <cell r="AQ58">
            <v>0</v>
          </cell>
          <cell r="AS58">
            <v>44593</v>
          </cell>
          <cell r="AT58">
            <v>44916</v>
          </cell>
          <cell r="AV58" t="str">
            <v>2. NO</v>
          </cell>
          <cell r="AY58" t="str">
            <v>2. NO</v>
          </cell>
          <cell r="BD58" t="str">
            <v>2022753501900056E</v>
          </cell>
          <cell r="BE58">
            <v>40651199</v>
          </cell>
          <cell r="BF58" t="str">
            <v>JULIANA ISABEL MONTES ROMERO</v>
          </cell>
          <cell r="BG58" t="str">
            <v>https://community.secop.gov.co/Public/Tendering/ContractNoticePhases/View?PPI=CO1.PPI.17272972&amp;isFromPublicArea=True&amp;isModal=False</v>
          </cell>
          <cell r="BH58" t="str">
            <v>VIGENTE</v>
          </cell>
          <cell r="BJ58" t="str">
            <v>https://community.secop.gov.co/Public/Tendering/ContractDetailView/Index?UniqueIdentifier=CO1.PCCNTR.3494508</v>
          </cell>
        </row>
        <row r="59">
          <cell r="A59" t="str">
            <v>CPS-DTPA-FONAM-2022-057</v>
          </cell>
          <cell r="B59" t="str">
            <v>1 FONAM</v>
          </cell>
          <cell r="C59" t="str">
            <v>CD-DTPA-FONAM-2022-057</v>
          </cell>
          <cell r="D59">
            <v>57</v>
          </cell>
          <cell r="E59" t="str">
            <v>LUIS FELIPE GAITAN</v>
          </cell>
          <cell r="F59">
            <v>44588</v>
          </cell>
          <cell r="G59" t="str">
            <v>Prestación de servicios profesionales y de apoyo para la gestión y consolidación de la información espacial y geográfica, la precisión de límites y los análisis espaciales de la DTPA y sus áreas adscritas.</v>
          </cell>
          <cell r="H59" t="str">
            <v>2 CONTRATACIÓN DIRECTA</v>
          </cell>
          <cell r="I59" t="str">
            <v>14 PRESTACIÓN DE SERVICIOS</v>
          </cell>
          <cell r="K59">
            <v>6722</v>
          </cell>
          <cell r="L59">
            <v>6422</v>
          </cell>
          <cell r="M59">
            <v>44592</v>
          </cell>
          <cell r="O59" t="str">
            <v>$ 3.764.000</v>
          </cell>
          <cell r="P59">
            <v>41404000</v>
          </cell>
          <cell r="R59" t="str">
            <v>1 PERSONA NATURAL</v>
          </cell>
          <cell r="S59" t="str">
            <v>3 CÉDULA DE CIUDADANÍA</v>
          </cell>
          <cell r="T59">
            <v>1143948328</v>
          </cell>
          <cell r="U59" t="str">
            <v>N-A</v>
          </cell>
          <cell r="V59" t="str">
            <v>11 NO SE DILIGENCIA INFORMACIÓN PARA ESTE FORMULARIO EN ESTE PERÍODO DE REPORTE</v>
          </cell>
          <cell r="Y59" t="str">
            <v>1 PÓLIZA</v>
          </cell>
          <cell r="Z59" t="str">
            <v>12 SEGUROS DEL ESTADO</v>
          </cell>
          <cell r="AA59" t="str">
            <v xml:space="preserve">CUMPLIMIENTO </v>
          </cell>
          <cell r="AB59">
            <v>44592</v>
          </cell>
          <cell r="AC59" t="str">
            <v>45-46-101015226</v>
          </cell>
          <cell r="AD59" t="str">
            <v>DTPA</v>
          </cell>
          <cell r="AE59" t="str">
            <v>2 SUPERVISOR</v>
          </cell>
          <cell r="AF59" t="str">
            <v>3 CÉDULA DE CIUDADANÍA</v>
          </cell>
          <cell r="AG59">
            <v>91297841</v>
          </cell>
          <cell r="AH59" t="str">
            <v>ROBINSON GALINDO TARAZONA</v>
          </cell>
          <cell r="AI59">
            <v>330</v>
          </cell>
          <cell r="AK59">
            <v>44593</v>
          </cell>
          <cell r="AL59">
            <v>44593</v>
          </cell>
          <cell r="AM59" t="str">
            <v>4 NO SE HA ADICIONADO NI EN VALOR y EN TIEMPO</v>
          </cell>
          <cell r="AN59">
            <v>0</v>
          </cell>
          <cell r="AO59">
            <v>0</v>
          </cell>
          <cell r="AQ59">
            <v>0</v>
          </cell>
          <cell r="AS59">
            <v>44593</v>
          </cell>
          <cell r="AT59">
            <v>44925</v>
          </cell>
          <cell r="AV59" t="str">
            <v>2. NO</v>
          </cell>
          <cell r="AY59" t="str">
            <v>2. NO</v>
          </cell>
          <cell r="BD59" t="str">
            <v>2022753501900057E</v>
          </cell>
          <cell r="BE59">
            <v>41404000</v>
          </cell>
          <cell r="BF59" t="str">
            <v>JULIANA ISABEL MONTES ROMERO</v>
          </cell>
          <cell r="BG59" t="str">
            <v>https://community.secop.gov.co/Public/Tendering/ContractNoticePhases/View?PPI=CO1.PPI.17284408&amp;isFromPublicArea=True&amp;isModal=False</v>
          </cell>
          <cell r="BH59" t="str">
            <v>VIGENTE</v>
          </cell>
          <cell r="BJ59" t="str">
            <v>https://community.secop.gov.co/Public/Tendering/ContractDetailView/Index?UniqueIdentifier=CO1.PCCNTR.3491914</v>
          </cell>
        </row>
        <row r="60">
          <cell r="A60" t="str">
            <v>CPS-DTPA-FONAM-2022-058</v>
          </cell>
          <cell r="B60" t="str">
            <v>1 FONAM</v>
          </cell>
          <cell r="C60" t="str">
            <v>CD-DTPA-FONAM-2022-058</v>
          </cell>
          <cell r="D60">
            <v>58</v>
          </cell>
          <cell r="E60" t="str">
            <v>JOSE ANSELMO PRETEL TORRES</v>
          </cell>
          <cell r="F60">
            <v>44589</v>
          </cell>
          <cell r="G60" t="str">
            <v>Prestar servicios profesionales para desarrollar los lineamientos relacionados al ordenamiento, regulación y control del ecoturismo con grupos étnicos en el PNN Uramba Bahía Málaga.</v>
          </cell>
          <cell r="H60" t="str">
            <v>2 CONTRATACIÓN DIRECTA</v>
          </cell>
          <cell r="I60" t="str">
            <v>14 PRESTACIÓN DE SERVICIOS</v>
          </cell>
          <cell r="K60">
            <v>5922</v>
          </cell>
          <cell r="L60">
            <v>6022</v>
          </cell>
          <cell r="M60">
            <v>44589</v>
          </cell>
          <cell r="O60" t="str">
            <v>$ 3.333.000</v>
          </cell>
          <cell r="P60">
            <v>33774400</v>
          </cell>
          <cell r="R60" t="str">
            <v>1 PERSONA NATURAL</v>
          </cell>
          <cell r="S60" t="str">
            <v>3 CÉDULA DE CIUDADANÍA</v>
          </cell>
          <cell r="T60">
            <v>1111769667</v>
          </cell>
          <cell r="U60" t="str">
            <v>N-A</v>
          </cell>
          <cell r="V60" t="str">
            <v>11 NO SE DILIGENCIA INFORMACIÓN PARA ESTE FORMULARIO EN ESTE PERÍODO DE REPORTE</v>
          </cell>
          <cell r="Y60" t="str">
            <v>1 PÓLIZA</v>
          </cell>
          <cell r="Z60" t="str">
            <v>12 SEGUROS DEL ESTADO</v>
          </cell>
          <cell r="AA60" t="str">
            <v xml:space="preserve">CUMPLIMIENTO </v>
          </cell>
          <cell r="AB60">
            <v>44589</v>
          </cell>
          <cell r="AC60" t="str">
            <v>45-44-101134984</v>
          </cell>
          <cell r="AD60" t="str">
            <v>PNN URAMBA</v>
          </cell>
          <cell r="AE60" t="str">
            <v>2 SUPERVISOR</v>
          </cell>
          <cell r="AF60" t="str">
            <v>3 CÉDULA DE CIUDADANÍA</v>
          </cell>
          <cell r="AG60">
            <v>91297841</v>
          </cell>
          <cell r="AH60" t="str">
            <v>ROBINSON GALINDO TARAZONA</v>
          </cell>
          <cell r="AI60">
            <v>304</v>
          </cell>
          <cell r="AK60">
            <v>44593</v>
          </cell>
          <cell r="AL60">
            <v>44593</v>
          </cell>
          <cell r="AM60" t="str">
            <v>4 NO SE HA ADICIONADO NI EN VALOR y EN TIEMPO</v>
          </cell>
          <cell r="AN60">
            <v>0</v>
          </cell>
          <cell r="AO60">
            <v>0</v>
          </cell>
          <cell r="AQ60">
            <v>0</v>
          </cell>
          <cell r="AS60">
            <v>44593</v>
          </cell>
          <cell r="AT60">
            <v>44899</v>
          </cell>
          <cell r="AV60" t="str">
            <v>2. NO</v>
          </cell>
          <cell r="AY60" t="str">
            <v>2. NO</v>
          </cell>
          <cell r="BD60" t="str">
            <v>2022753501900058E</v>
          </cell>
          <cell r="BE60">
            <v>33774400</v>
          </cell>
          <cell r="BF60" t="str">
            <v>VIVIAN ALEXA HERRERA CARDONA</v>
          </cell>
          <cell r="BH60" t="str">
            <v>VIGENTE</v>
          </cell>
          <cell r="BJ60" t="str">
            <v>https://community.secop.gov.co/Public/Tendering/ContractDetailView/Index?UniqueIdentifier=CO1.PCCNTR.3497472</v>
          </cell>
        </row>
        <row r="61">
          <cell r="A61" t="str">
            <v>CPS-DTPA-FONAM-2022-059</v>
          </cell>
          <cell r="B61" t="str">
            <v>1 FONAM</v>
          </cell>
          <cell r="C61" t="str">
            <v>CD-DTPA-FONAM-2022-059</v>
          </cell>
          <cell r="D61">
            <v>59</v>
          </cell>
          <cell r="E61" t="str">
            <v>JOHN FREDY HENAO ESCOBAR</v>
          </cell>
          <cell r="F61">
            <v>44589</v>
          </cell>
          <cell r="G61" t="str">
            <v>Prestar servicios como operario para apoyar la gestión en actividades de Prevención, Vigilancia y Control de minería y ocupación en el PNN Farallones de Cali., en los municipios de Cali y Dagua.</v>
          </cell>
          <cell r="H61" t="str">
            <v>2 CONTRATACIÓN DIRECTA</v>
          </cell>
          <cell r="I61" t="str">
            <v>14 PRESTACIÓN DE SERVICIOS</v>
          </cell>
          <cell r="K61">
            <v>7022</v>
          </cell>
          <cell r="L61">
            <v>6122</v>
          </cell>
          <cell r="M61">
            <v>44589</v>
          </cell>
          <cell r="O61" t="str">
            <v>$ 1.412.000</v>
          </cell>
          <cell r="P61">
            <v>15532000</v>
          </cell>
          <cell r="R61" t="str">
            <v>1 PERSONA NATURAL</v>
          </cell>
          <cell r="S61" t="str">
            <v>3 CÉDULA DE CIUDADANÍA</v>
          </cell>
          <cell r="T61">
            <v>16402551</v>
          </cell>
          <cell r="U61" t="str">
            <v>N-A</v>
          </cell>
          <cell r="V61" t="str">
            <v>11 NO SE DILIGENCIA INFORMACIÓN PARA ESTE FORMULARIO EN ESTE PERÍODO DE REPORTE</v>
          </cell>
          <cell r="Y61" t="str">
            <v>1 PÓLIZA</v>
          </cell>
          <cell r="Z61" t="str">
            <v>12 SEGUROS DEL ESTADO</v>
          </cell>
          <cell r="AA61" t="str">
            <v xml:space="preserve">CUMPLIMIENTO </v>
          </cell>
          <cell r="AB61">
            <v>44589</v>
          </cell>
          <cell r="AC61" t="str">
            <v>45-46-101015037</v>
          </cell>
          <cell r="AD61" t="str">
            <v>PNN FARALLONES DE CALI</v>
          </cell>
          <cell r="AE61" t="str">
            <v>2 SUPERVISOR</v>
          </cell>
          <cell r="AF61" t="str">
            <v>3 CÉDULA DE CIUDADANÍA</v>
          </cell>
          <cell r="AG61">
            <v>29667366</v>
          </cell>
          <cell r="AH61" t="str">
            <v>CLAUDIA ISABEL ACEVEDO</v>
          </cell>
          <cell r="AI61">
            <v>330</v>
          </cell>
          <cell r="AK61">
            <v>44593</v>
          </cell>
          <cell r="AL61">
            <v>44593</v>
          </cell>
          <cell r="AM61" t="str">
            <v>4 NO SE HA ADICIONADO NI EN VALOR y EN TIEMPO</v>
          </cell>
          <cell r="AN61">
            <v>0</v>
          </cell>
          <cell r="AO61">
            <v>0</v>
          </cell>
          <cell r="AQ61">
            <v>0</v>
          </cell>
          <cell r="AS61">
            <v>44593</v>
          </cell>
          <cell r="AT61">
            <v>44925</v>
          </cell>
          <cell r="AV61" t="str">
            <v>2. NO</v>
          </cell>
          <cell r="AY61" t="str">
            <v>2. NO</v>
          </cell>
          <cell r="BD61" t="str">
            <v>2022753501900059E</v>
          </cell>
          <cell r="BE61">
            <v>15532000</v>
          </cell>
          <cell r="BF61" t="str">
            <v>VIVIAN ALEXA HERRERA CARDONA</v>
          </cell>
          <cell r="BG61" t="str">
            <v>https://community.secop.gov.co/Public/Tendering/ContractNoticePhases/View?PPI=CO1.PPI.17327848&amp;isFromPublicArea=True&amp;isModal=False</v>
          </cell>
          <cell r="BH61" t="str">
            <v>VIGENTE</v>
          </cell>
          <cell r="BJ61" t="str">
            <v>https://community.secop.gov.co/Public/Tendering/ContractDetailView/Index?UniqueIdentifier=CO1.PCCNTR.3512443</v>
          </cell>
        </row>
        <row r="62">
          <cell r="A62" t="str">
            <v>CPS-DTPA-FONAM-2022-060</v>
          </cell>
          <cell r="B62" t="str">
            <v>1 FONAM</v>
          </cell>
          <cell r="C62" t="str">
            <v>CD-DTPA-FONAM-2022-060</v>
          </cell>
          <cell r="D62">
            <v>60</v>
          </cell>
          <cell r="E62" t="str">
            <v>JOSE FERNELY MENA DIAZ</v>
          </cell>
          <cell r="F62">
            <v>44589</v>
          </cell>
          <cell r="G62" t="str">
            <v>Prestación de servicios operativos y de apoyo a la gestión del PNN Utría, para las actividades de Monitoreo de recurso hidrobiológico y pesquero, Ecoturismo y apoyo operativo a mantenimiento de sedes del área Protegida.</v>
          </cell>
          <cell r="H62" t="str">
            <v>2 CONTRATACIÓN DIRECTA</v>
          </cell>
          <cell r="I62" t="str">
            <v>14 PRESTACIÓN DE SERVICIOS</v>
          </cell>
          <cell r="K62">
            <v>4922</v>
          </cell>
          <cell r="L62">
            <v>6522</v>
          </cell>
          <cell r="M62">
            <v>44592</v>
          </cell>
          <cell r="O62" t="str">
            <v>$ 1.412.000</v>
          </cell>
          <cell r="P62">
            <v>15532000</v>
          </cell>
          <cell r="R62" t="str">
            <v>1 PERSONA NATURAL</v>
          </cell>
          <cell r="S62" t="str">
            <v>3 CÉDULA DE CIUDADANÍA</v>
          </cell>
          <cell r="T62">
            <v>4847360</v>
          </cell>
          <cell r="U62" t="str">
            <v>N-A</v>
          </cell>
          <cell r="V62" t="str">
            <v>11 NO SE DILIGENCIA INFORMACIÓN PARA ESTE FORMULARIO EN ESTE PERÍODO DE REPORTE</v>
          </cell>
          <cell r="Y62" t="str">
            <v>1 PÓLIZA</v>
          </cell>
          <cell r="Z62" t="str">
            <v>12 SEGUROS DEL ESTADO</v>
          </cell>
          <cell r="AA62" t="str">
            <v xml:space="preserve">CUMPLIMIENTO </v>
          </cell>
          <cell r="AB62">
            <v>44591</v>
          </cell>
          <cell r="AC62" t="str">
            <v>45-46-101015185</v>
          </cell>
          <cell r="AD62" t="str">
            <v>PNN UTRIA</v>
          </cell>
          <cell r="AE62" t="str">
            <v>2 SUPERVISOR</v>
          </cell>
          <cell r="AF62" t="str">
            <v>3 CÉDULA DE CIUDADANÍA</v>
          </cell>
          <cell r="AG62">
            <v>66848955</v>
          </cell>
          <cell r="AH62" t="str">
            <v>MARIA XIMENA ZORRILLA A.</v>
          </cell>
          <cell r="AI62">
            <v>330</v>
          </cell>
          <cell r="AK62">
            <v>44593</v>
          </cell>
          <cell r="AL62">
            <v>44593</v>
          </cell>
          <cell r="AM62" t="str">
            <v>4 NO SE HA ADICIONADO NI EN VALOR y EN TIEMPO</v>
          </cell>
          <cell r="AN62">
            <v>0</v>
          </cell>
          <cell r="AO62">
            <v>0</v>
          </cell>
          <cell r="AQ62">
            <v>0</v>
          </cell>
          <cell r="AS62">
            <v>44593</v>
          </cell>
          <cell r="AT62">
            <v>44925</v>
          </cell>
          <cell r="AV62" t="str">
            <v>2. NO</v>
          </cell>
          <cell r="AY62" t="str">
            <v>2. NO</v>
          </cell>
          <cell r="BD62" t="str">
            <v>2022753501900060E</v>
          </cell>
          <cell r="BE62">
            <v>15532000</v>
          </cell>
          <cell r="BF62" t="str">
            <v>VIVIANA ANDREA ACERO PULIDO</v>
          </cell>
          <cell r="BH62" t="str">
            <v>VIGENTE</v>
          </cell>
          <cell r="BJ62" t="str">
            <v>https://community.secop.gov.co/Public/Tendering/ContractDetailView/Index?UniqueIdentifier=CO1.PCCNTR.3517266</v>
          </cell>
        </row>
        <row r="63">
          <cell r="A63" t="str">
            <v>CPS-DTPA-FONAM-2022-061</v>
          </cell>
          <cell r="B63" t="str">
            <v>1 FONAM</v>
          </cell>
          <cell r="C63" t="str">
            <v>CD-DTPA-FONAM-2022-061</v>
          </cell>
          <cell r="D63">
            <v>61</v>
          </cell>
          <cell r="E63" t="str">
            <v>LANYS VANESSA VALOYES VALOIS</v>
          </cell>
          <cell r="F63">
            <v>44589</v>
          </cell>
          <cell r="G63" t="str">
            <v>Prestación de servicios profesionales para la implementación las Estrategias Especiales de manejo con comunidades étnicas en el PNN Utría</v>
          </cell>
          <cell r="H63" t="str">
            <v>2 CONTRATACIÓN DIRECTA</v>
          </cell>
          <cell r="I63" t="str">
            <v>14 PRESTACIÓN DE SERVICIOS</v>
          </cell>
          <cell r="K63">
            <v>5422</v>
          </cell>
          <cell r="L63">
            <v>6622</v>
          </cell>
          <cell r="M63">
            <v>44593</v>
          </cell>
          <cell r="O63" t="str">
            <v>$ 3.000.000</v>
          </cell>
          <cell r="P63">
            <v>33000000</v>
          </cell>
          <cell r="R63" t="str">
            <v>1 PERSONA NATURAL</v>
          </cell>
          <cell r="S63" t="str">
            <v>3 CÉDULA DE CIUDADANÍA</v>
          </cell>
          <cell r="T63">
            <v>26365367</v>
          </cell>
          <cell r="U63" t="str">
            <v>N-A</v>
          </cell>
          <cell r="V63" t="str">
            <v>11 NO SE DILIGENCIA INFORMACIÓN PARA ESTE FORMULARIO EN ESTE PERÍODO DE REPORTE</v>
          </cell>
          <cell r="Y63" t="str">
            <v>1 PÓLIZA</v>
          </cell>
          <cell r="Z63" t="str">
            <v>12 SEGUROS DEL ESTADO</v>
          </cell>
          <cell r="AA63" t="str">
            <v xml:space="preserve">CUMPLIMIENTO </v>
          </cell>
          <cell r="AB63">
            <v>44592</v>
          </cell>
          <cell r="AC63" t="str">
            <v>45-46-101015233</v>
          </cell>
          <cell r="AD63" t="str">
            <v>PNN UTRIA</v>
          </cell>
          <cell r="AE63" t="str">
            <v>2 SUPERVISOR</v>
          </cell>
          <cell r="AF63" t="str">
            <v>3 CÉDULA DE CIUDADANÍA</v>
          </cell>
          <cell r="AG63">
            <v>66848955</v>
          </cell>
          <cell r="AH63" t="str">
            <v>MARIA XIMENA ZORRILLA A.</v>
          </cell>
          <cell r="AI63">
            <v>329</v>
          </cell>
          <cell r="AK63">
            <v>44593</v>
          </cell>
          <cell r="AL63">
            <v>44593</v>
          </cell>
          <cell r="AM63" t="str">
            <v>4 NO SE HA ADICIONADO NI EN VALOR y EN TIEMPO</v>
          </cell>
          <cell r="AN63">
            <v>0</v>
          </cell>
          <cell r="AO63">
            <v>0</v>
          </cell>
          <cell r="AQ63">
            <v>0</v>
          </cell>
          <cell r="AS63">
            <v>44593</v>
          </cell>
          <cell r="AT63">
            <v>44924</v>
          </cell>
          <cell r="AV63" t="str">
            <v>2. NO</v>
          </cell>
          <cell r="AY63" t="str">
            <v>2. NO</v>
          </cell>
          <cell r="BD63" t="str">
            <v>2022753501900061E</v>
          </cell>
          <cell r="BE63">
            <v>33000000</v>
          </cell>
          <cell r="BF63" t="str">
            <v>ANGELICA ANDREA CACUA BRICEÑO</v>
          </cell>
          <cell r="BG63" t="str">
            <v>https://community.secop.gov.co/Public/Tendering/ContractNoticePhases/View?PPI=CO1.PPI.17336144&amp;isFromPublicArea=True&amp;isModal=False</v>
          </cell>
          <cell r="BH63" t="str">
            <v>VIGENTE</v>
          </cell>
          <cell r="BJ63" t="str">
            <v>https://community.secop.gov.co/Public/Tendering/ContractDetailView/Index?UniqueIdentifier=CO1.PCCNTR.3517580</v>
          </cell>
        </row>
        <row r="64">
          <cell r="A64" t="str">
            <v>CPS-DTPA-FONAM-2022-062</v>
          </cell>
          <cell r="B64" t="str">
            <v>1 FONAM</v>
          </cell>
          <cell r="C64" t="str">
            <v>CD-DTPA-FONAM-2022-062</v>
          </cell>
          <cell r="D64">
            <v>62</v>
          </cell>
          <cell r="E64" t="str">
            <v>JENNIFER BRANCH BERMUDEZ</v>
          </cell>
          <cell r="F64">
            <v>44589</v>
          </cell>
          <cell r="G64" t="str">
            <v>Prestar los servicios profesionales y de apoyo a la gestión al PNN UTRÍA, para el desarrollo de las actividades relacionadas con la implementación de la estrategia de investigación y monitoreo en el área protegida</v>
          </cell>
          <cell r="H64" t="str">
            <v>2 CONTRATACIÓN DIRECTA</v>
          </cell>
          <cell r="I64" t="str">
            <v>14 PRESTACIÓN DE SERVICIOS</v>
          </cell>
          <cell r="K64">
            <v>6922</v>
          </cell>
          <cell r="L64">
            <v>6722</v>
          </cell>
          <cell r="M64">
            <v>44593</v>
          </cell>
          <cell r="O64" t="str">
            <v>$ 3.764.000</v>
          </cell>
          <cell r="P64">
            <v>38643733</v>
          </cell>
          <cell r="R64" t="str">
            <v>1 PERSONA NATURAL</v>
          </cell>
          <cell r="S64" t="str">
            <v>3 CÉDULA DE CIUDADANÍA</v>
          </cell>
          <cell r="T64">
            <v>1130606323</v>
          </cell>
          <cell r="U64" t="str">
            <v>N-A</v>
          </cell>
          <cell r="V64" t="str">
            <v>11 NO SE DILIGENCIA INFORMACIÓN PARA ESTE FORMULARIO EN ESTE PERÍODO DE REPORTE</v>
          </cell>
          <cell r="Y64" t="str">
            <v>1 PÓLIZA</v>
          </cell>
          <cell r="Z64" t="str">
            <v>12 SEGUROS DEL ESTADO</v>
          </cell>
          <cell r="AA64" t="str">
            <v xml:space="preserve">CUMPLIMIENTO </v>
          </cell>
          <cell r="AB64">
            <v>44591</v>
          </cell>
          <cell r="AC64" t="str">
            <v>45-46-101015187</v>
          </cell>
          <cell r="AD64" t="str">
            <v>PNN UTRIA</v>
          </cell>
          <cell r="AE64" t="str">
            <v>2 SUPERVISOR</v>
          </cell>
          <cell r="AF64" t="str">
            <v>3 CÉDULA DE CIUDADANÍA</v>
          </cell>
          <cell r="AG64">
            <v>66848955</v>
          </cell>
          <cell r="AH64" t="str">
            <v>MARIA XIMENA ZORRILLA A.</v>
          </cell>
          <cell r="AI64">
            <v>329</v>
          </cell>
          <cell r="AK64">
            <v>44593</v>
          </cell>
          <cell r="AL64">
            <v>44593</v>
          </cell>
          <cell r="AM64" t="str">
            <v>4 NO SE HA ADICIONADO NI EN VALOR y EN TIEMPO</v>
          </cell>
          <cell r="AN64">
            <v>0</v>
          </cell>
          <cell r="AO64">
            <v>0</v>
          </cell>
          <cell r="AQ64">
            <v>0</v>
          </cell>
          <cell r="AS64">
            <v>44593</v>
          </cell>
          <cell r="AT64">
            <v>44924</v>
          </cell>
          <cell r="AV64" t="str">
            <v>2. NO</v>
          </cell>
          <cell r="AY64" t="str">
            <v>2. NO</v>
          </cell>
          <cell r="BD64" t="str">
            <v>2022753501900062E</v>
          </cell>
          <cell r="BE64">
            <v>38643733</v>
          </cell>
          <cell r="BF64" t="str">
            <v>ANGELICA ANDREA CACUA BRICEÑO</v>
          </cell>
          <cell r="BG64" t="str">
            <v>https://community.secop.gov.co/Public/Tendering/ContractNoticePhases/View?PPI=CO1.PPI.17342638&amp;isFromPublicArea=True&amp;isModal=False</v>
          </cell>
          <cell r="BH64" t="str">
            <v>VIGENTE</v>
          </cell>
          <cell r="BJ64" t="str">
            <v>https://community.secop.gov.co/Public/Tendering/ContractDetailView/Index?UniqueIdentifier=CO1.PCCNTR.3518644</v>
          </cell>
        </row>
        <row r="65">
          <cell r="A65" t="str">
            <v>CPS-DTPA-FONAM-2022-063</v>
          </cell>
          <cell r="B65" t="str">
            <v>1 FONAM</v>
          </cell>
          <cell r="C65" t="str">
            <v>CD-DTPA-FONAM-2022-063</v>
          </cell>
          <cell r="D65">
            <v>63</v>
          </cell>
          <cell r="E65" t="str">
            <v>RENE GIL PERDONOMO</v>
          </cell>
          <cell r="F65">
            <v>44589</v>
          </cell>
          <cell r="G65" t="str">
            <v>Prestar servicios profesionales y de apoyo a la gestión de trámites y actividades de carácter jurídico para el saneamiento predial en las áreas adscritas a la Dirección Territorial Pacífico (DTPA).</v>
          </cell>
          <cell r="H65" t="str">
            <v>2 CONTRATACIÓN DIRECTA</v>
          </cell>
          <cell r="I65" t="str">
            <v>14 PRESTACIÓN DE SERVICIOS</v>
          </cell>
          <cell r="K65">
            <v>6822</v>
          </cell>
          <cell r="L65">
            <v>6822</v>
          </cell>
          <cell r="M65">
            <v>44593</v>
          </cell>
          <cell r="O65" t="str">
            <v>$ 3.764.000</v>
          </cell>
          <cell r="P65">
            <v>40776667</v>
          </cell>
          <cell r="R65" t="str">
            <v>1 PERSONA NATURAL</v>
          </cell>
          <cell r="S65" t="str">
            <v>3 CÉDULA DE CIUDADANÍA</v>
          </cell>
          <cell r="T65">
            <v>94492172</v>
          </cell>
          <cell r="U65" t="str">
            <v>N-A</v>
          </cell>
          <cell r="V65" t="str">
            <v>11 NO SE DILIGENCIA INFORMACIÓN PARA ESTE FORMULARIO EN ESTE PERÍODO DE REPORTE</v>
          </cell>
          <cell r="Y65" t="str">
            <v>1 PÓLIZA</v>
          </cell>
          <cell r="Z65" t="str">
            <v>12 SEGUROS DEL ESTADO</v>
          </cell>
          <cell r="AA65" t="str">
            <v xml:space="preserve">CUMPLIMIENTO </v>
          </cell>
          <cell r="AB65">
            <v>44592</v>
          </cell>
          <cell r="AC65" t="str">
            <v>45-46-101015243</v>
          </cell>
          <cell r="AD65" t="str">
            <v>DTPA</v>
          </cell>
          <cell r="AE65" t="str">
            <v>2 SUPERVISOR</v>
          </cell>
          <cell r="AF65" t="str">
            <v>3 CÉDULA DE CIUDADANÍA</v>
          </cell>
          <cell r="AG65">
            <v>91297841</v>
          </cell>
          <cell r="AH65" t="str">
            <v>ROBINSON GALINDO TARAZONA</v>
          </cell>
          <cell r="AI65">
            <v>330</v>
          </cell>
          <cell r="AK65">
            <v>44593</v>
          </cell>
          <cell r="AL65">
            <v>44593</v>
          </cell>
          <cell r="AM65" t="str">
            <v>4 NO SE HA ADICIONADO NI EN VALOR y EN TIEMPO</v>
          </cell>
          <cell r="AN65">
            <v>0</v>
          </cell>
          <cell r="AO65">
            <v>0</v>
          </cell>
          <cell r="AQ65">
            <v>0</v>
          </cell>
          <cell r="AS65">
            <v>44593</v>
          </cell>
          <cell r="AT65">
            <v>44925</v>
          </cell>
          <cell r="AV65" t="str">
            <v>2. NO</v>
          </cell>
          <cell r="AY65" t="str">
            <v>2. NO</v>
          </cell>
          <cell r="BD65" t="str">
            <v>2022753501900063E</v>
          </cell>
          <cell r="BE65">
            <v>40776667</v>
          </cell>
          <cell r="BF65" t="str">
            <v>JULIANA ISABEL MONTES ROMERO</v>
          </cell>
          <cell r="BG65" t="str">
            <v>https://community.secop.gov.co/Public/Tendering/ContractNoticePhases/View?PPI=CO1.PPI.17431212&amp;isFromPublicArea=True&amp;isModal=False</v>
          </cell>
          <cell r="BH65" t="str">
            <v>VIGENTE</v>
          </cell>
          <cell r="BJ65" t="str">
            <v>https://community.secop.gov.co/Public/Tendering/ContractDetailView/Index?UniqueIdentifier=CO1.PCCNTR.3551590</v>
          </cell>
        </row>
        <row r="66">
          <cell r="A66" t="str">
            <v>CPS-DTPA-NACION-2022-001</v>
          </cell>
          <cell r="B66" t="str">
            <v>2 NACIONAL</v>
          </cell>
          <cell r="C66" t="str">
            <v>CD-DTPA-NACION-2022-001</v>
          </cell>
          <cell r="D66">
            <v>1</v>
          </cell>
          <cell r="E66" t="str">
            <v>VIVIAN ALEXA HERRERA CARDONA</v>
          </cell>
          <cell r="F66">
            <v>44572</v>
          </cell>
          <cell r="G66" t="str">
            <v>Prestación de servicios profesionales para la gestión contractual requerida por la Dirección Territorial Pacífico y sus Áreas Protegidas, seguimiento y elaboración de informes relacionados.</v>
          </cell>
          <cell r="H66" t="str">
            <v>2 CONTRATACIÓN DIRECTA</v>
          </cell>
          <cell r="I66" t="str">
            <v>14 PRESTACIÓN DE SERVICIOS</v>
          </cell>
          <cell r="K66">
            <v>3622</v>
          </cell>
          <cell r="L66">
            <v>3622</v>
          </cell>
          <cell r="M66">
            <v>44572</v>
          </cell>
          <cell r="O66" t="str">
            <v>$ 4.100.000</v>
          </cell>
          <cell r="P66">
            <v>44826667</v>
          </cell>
          <cell r="R66" t="str">
            <v>1 PERSONA NATURAL</v>
          </cell>
          <cell r="S66" t="str">
            <v>3 CÉDULA DE CIUDADANÍA</v>
          </cell>
          <cell r="T66">
            <v>38562010</v>
          </cell>
          <cell r="U66" t="str">
            <v>N-A</v>
          </cell>
          <cell r="V66" t="str">
            <v>11 NO SE DILIGENCIA INFORMACIÓN PARA ESTE FORMULARIO EN ESTE PERÍODO DE REPORTE</v>
          </cell>
          <cell r="X66" t="str">
            <v>VIVIAN ALEXA HERRERA CARDONA</v>
          </cell>
          <cell r="Y66" t="str">
            <v>1 PÓLIZA</v>
          </cell>
          <cell r="Z66" t="str">
            <v>12 SEGUROS DEL ESTADO</v>
          </cell>
          <cell r="AA66" t="str">
            <v xml:space="preserve">CUMPLIMIENTO </v>
          </cell>
          <cell r="AB66">
            <v>44572</v>
          </cell>
          <cell r="AC66" t="str">
            <v>45-46-101013416</v>
          </cell>
          <cell r="AD66" t="str">
            <v>DTPA</v>
          </cell>
          <cell r="AE66" t="str">
            <v>2 SUPERVISOR</v>
          </cell>
          <cell r="AF66" t="str">
            <v>3 CÉDULA DE CIUDADANÍA</v>
          </cell>
          <cell r="AG66">
            <v>1098611032</v>
          </cell>
          <cell r="AH66" t="str">
            <v>ANGELICA ANDREA CACUA BRICEÑO</v>
          </cell>
          <cell r="AI66">
            <v>328</v>
          </cell>
          <cell r="AK66">
            <v>44572</v>
          </cell>
          <cell r="AL66">
            <v>44572</v>
          </cell>
          <cell r="AM66" t="str">
            <v>4 NO SE HA ADICIONADO NI EN VALOR y EN TIEMPO</v>
          </cell>
          <cell r="AN66">
            <v>0</v>
          </cell>
          <cell r="AO66">
            <v>0</v>
          </cell>
          <cell r="AQ66">
            <v>0</v>
          </cell>
          <cell r="AS66">
            <v>44572</v>
          </cell>
          <cell r="AT66">
            <v>44903</v>
          </cell>
          <cell r="AV66" t="str">
            <v>2. NO</v>
          </cell>
          <cell r="AY66" t="str">
            <v>2. NO</v>
          </cell>
          <cell r="AZ66">
            <v>0</v>
          </cell>
          <cell r="BD66" t="str">
            <v>2022753501000001E</v>
          </cell>
          <cell r="BE66">
            <v>44826667</v>
          </cell>
          <cell r="BF66" t="str">
            <v>ANGELICA ANDREA CACUA BRICEÑO</v>
          </cell>
          <cell r="BG66" t="str">
            <v>https://community.secop.gov.co/Public/Tendering/ContractNoticePhases/View?PPI=CO1.PPI.16636859&amp;isFromPublicArea=True&amp;isModal=False</v>
          </cell>
          <cell r="BH66" t="str">
            <v>VIGENTE</v>
          </cell>
          <cell r="BJ66" t="str">
            <v>https://community.secop.gov.co/Public/Tendering/ContractDetailView/Index?UniqueIdentifier=CO1.PCCNTR.3199925</v>
          </cell>
        </row>
        <row r="67">
          <cell r="A67" t="str">
            <v>CPS-DTPA-NACION-2022-002</v>
          </cell>
          <cell r="B67" t="str">
            <v>2 NACIONAL</v>
          </cell>
          <cell r="C67" t="str">
            <v>CD-DTPA-NACION-2022-002</v>
          </cell>
          <cell r="D67">
            <v>2</v>
          </cell>
          <cell r="E67" t="str">
            <v>STEFANY FLOREZ HURTADO</v>
          </cell>
          <cell r="F67">
            <v>44573</v>
          </cell>
          <cell r="G67" t="str">
            <v>Prestación de servicios técnicos y de apoyo a la gestión documental y la organización física del archivo de gestión e histórico de la DTPA</v>
          </cell>
          <cell r="H67" t="str">
            <v>2 CONTRATACIÓN DIRECTA</v>
          </cell>
          <cell r="I67" t="str">
            <v>14 PRESTACIÓN DE SERVICIOS</v>
          </cell>
          <cell r="K67">
            <v>3722</v>
          </cell>
          <cell r="L67">
            <v>3722</v>
          </cell>
          <cell r="M67">
            <v>44573</v>
          </cell>
          <cell r="O67" t="str">
            <v>$ 2.330.000</v>
          </cell>
          <cell r="P67">
            <v>26329000</v>
          </cell>
          <cell r="R67" t="str">
            <v>1 PERSONA NATURAL</v>
          </cell>
          <cell r="S67" t="str">
            <v>3 CÉDULA DE CIUDADANÍA</v>
          </cell>
          <cell r="T67">
            <v>1143852029</v>
          </cell>
          <cell r="U67" t="str">
            <v>N-A</v>
          </cell>
          <cell r="V67" t="str">
            <v>11 NO SE DILIGENCIA INFORMACIÓN PARA ESTE FORMULARIO EN ESTE PERÍODO DE REPORTE</v>
          </cell>
          <cell r="X67" t="str">
            <v>STEFANY FLOREZ HURTADO</v>
          </cell>
          <cell r="Y67" t="str">
            <v>1 PÓLIZA</v>
          </cell>
          <cell r="Z67" t="str">
            <v>12 SEGUROS DEL ESTADO</v>
          </cell>
          <cell r="AA67" t="str">
            <v xml:space="preserve">CUMPLIMIENTO </v>
          </cell>
          <cell r="AB67">
            <v>44573</v>
          </cell>
          <cell r="AC67" t="str">
            <v>45-46-101013428</v>
          </cell>
          <cell r="AD67" t="str">
            <v>DTPA</v>
          </cell>
          <cell r="AE67" t="str">
            <v>2 SUPERVISOR</v>
          </cell>
          <cell r="AF67" t="str">
            <v>3 CÉDULA DE CIUDADANÍA</v>
          </cell>
          <cell r="AG67">
            <v>1098611032</v>
          </cell>
          <cell r="AH67" t="str">
            <v>ANGELICA ANDREA CACUA BRICEÑO</v>
          </cell>
          <cell r="AI67">
            <v>339</v>
          </cell>
          <cell r="AK67">
            <v>44573</v>
          </cell>
          <cell r="AL67">
            <v>44573</v>
          </cell>
          <cell r="AM67" t="str">
            <v>4 NO SE HA ADICIONADO NI EN VALOR y EN TIEMPO</v>
          </cell>
          <cell r="AN67">
            <v>0</v>
          </cell>
          <cell r="AO67">
            <v>0</v>
          </cell>
          <cell r="AQ67">
            <v>0</v>
          </cell>
          <cell r="AS67">
            <v>44573</v>
          </cell>
          <cell r="AT67">
            <v>44915</v>
          </cell>
          <cell r="AV67" t="str">
            <v>2. NO</v>
          </cell>
          <cell r="AY67" t="str">
            <v>2. NO</v>
          </cell>
          <cell r="AZ67">
            <v>0</v>
          </cell>
          <cell r="BD67" t="str">
            <v>2022753501000002E</v>
          </cell>
          <cell r="BE67">
            <v>26329000</v>
          </cell>
          <cell r="BF67" t="str">
            <v>VIVIAN ALEXA HERRERA CARDONA</v>
          </cell>
          <cell r="BG67" t="str">
            <v>https://community.secop.gov.co/Public/Tendering/ContractNoticePhases/View?PPI=CO1.PPI.16654997&amp;isFromPublicArea=True&amp;isModal=False</v>
          </cell>
          <cell r="BH67" t="str">
            <v>VIGENTE</v>
          </cell>
          <cell r="BJ67" t="str">
            <v>https://community.secop.gov.co/Public/Tendering/ContractDetailView/Index?UniqueIdentifier=CO1.PCCNTR.3207001</v>
          </cell>
        </row>
        <row r="68">
          <cell r="A68" t="str">
            <v>CPS-DTPA-NACION-2022-003</v>
          </cell>
          <cell r="B68" t="str">
            <v>2 NACIONAL</v>
          </cell>
          <cell r="C68" t="str">
            <v>CD-DTPA-NACION-2022-003</v>
          </cell>
          <cell r="D68">
            <v>3</v>
          </cell>
          <cell r="E68" t="str">
            <v>DIEGO FERNANDO MUÑOZ ARANA</v>
          </cell>
          <cell r="F68">
            <v>44573</v>
          </cell>
          <cell r="G68" t="str">
            <v>Prestación de servicios técnicos y de apoyo a la gestión para el fortalecimiento de la capacidad institucional e implementación de la gestión del Parque Nacional Natural Sanquianga.</v>
          </cell>
          <cell r="H68" t="str">
            <v>2 CONTRATACIÓN DIRECTA</v>
          </cell>
          <cell r="I68" t="str">
            <v>14 PRESTACIÓN DE SERVICIOS</v>
          </cell>
          <cell r="K68">
            <v>3822</v>
          </cell>
          <cell r="L68">
            <v>3822</v>
          </cell>
          <cell r="M68">
            <v>44573</v>
          </cell>
          <cell r="O68" t="str">
            <v>$ 2.812.000</v>
          </cell>
          <cell r="P68">
            <v>32338000</v>
          </cell>
          <cell r="R68" t="str">
            <v>1 PERSONA NATURAL</v>
          </cell>
          <cell r="S68" t="str">
            <v>3 CÉDULA DE CIUDADANÍA</v>
          </cell>
          <cell r="T68">
            <v>72226591</v>
          </cell>
          <cell r="U68" t="str">
            <v>N-A</v>
          </cell>
          <cell r="V68" t="str">
            <v>11 NO SE DILIGENCIA INFORMACIÓN PARA ESTE FORMULARIO EN ESTE PERÍODO DE REPORTE</v>
          </cell>
          <cell r="X68" t="str">
            <v>DIEGO FERNANDO MUÑOZ ARANA</v>
          </cell>
          <cell r="Y68" t="str">
            <v>1 PÓLIZA</v>
          </cell>
          <cell r="Z68" t="str">
            <v>12 SEGUROS DEL ESTADO</v>
          </cell>
          <cell r="AA68" t="str">
            <v xml:space="preserve">CUMPLIMIENTO </v>
          </cell>
          <cell r="AB68">
            <v>44573</v>
          </cell>
          <cell r="AC68" t="str">
            <v>45-46-101013432</v>
          </cell>
          <cell r="AD68" t="str">
            <v>PNN SANQUIANGA</v>
          </cell>
          <cell r="AE68" t="str">
            <v>2 SUPERVISOR</v>
          </cell>
          <cell r="AF68" t="str">
            <v>3 CÉDULA DE CIUDADANÍA</v>
          </cell>
          <cell r="AG68">
            <v>16279020</v>
          </cell>
          <cell r="AH68" t="str">
            <v>GUSTAVO ADOLFO MAYOR A</v>
          </cell>
          <cell r="AI68">
            <v>345</v>
          </cell>
          <cell r="AK68">
            <v>44573</v>
          </cell>
          <cell r="AL68">
            <v>44573</v>
          </cell>
          <cell r="AM68" t="str">
            <v>4 NO SE HA ADICIONADO NI EN VALOR y EN TIEMPO</v>
          </cell>
          <cell r="AN68">
            <v>0</v>
          </cell>
          <cell r="AO68">
            <v>0</v>
          </cell>
          <cell r="AQ68">
            <v>0</v>
          </cell>
          <cell r="AS68">
            <v>44573</v>
          </cell>
          <cell r="AT68">
            <v>44921</v>
          </cell>
          <cell r="AV68" t="str">
            <v>2. NO</v>
          </cell>
          <cell r="AY68" t="str">
            <v>2. NO</v>
          </cell>
          <cell r="AZ68">
            <v>0</v>
          </cell>
          <cell r="BD68" t="str">
            <v>2022753501000003E</v>
          </cell>
          <cell r="BE68">
            <v>32338000</v>
          </cell>
          <cell r="BF68" t="str">
            <v>VIVIAN ALEXA HERRERA CARDONA</v>
          </cell>
          <cell r="BG68" t="str">
            <v>https://community.secop.gov.co/Public/Tendering/ContractNoticePhases/View?PPI=CO1.PPI.16662130&amp;isFromPublicArea=True&amp;isModal=False</v>
          </cell>
          <cell r="BH68" t="str">
            <v>VIGENTE</v>
          </cell>
          <cell r="BJ68" t="str">
            <v>https://community.secop.gov.co/Public/Tendering/ContractDetailView/Index?UniqueIdentifier=CO1.PCCNTR.3210139</v>
          </cell>
        </row>
        <row r="69">
          <cell r="A69" t="str">
            <v>CPS-DTPA-NACION-2022-004</v>
          </cell>
          <cell r="B69" t="str">
            <v>2 NACIONAL</v>
          </cell>
          <cell r="C69" t="str">
            <v>CD-DTPA-NACION-2022-004</v>
          </cell>
          <cell r="D69">
            <v>4</v>
          </cell>
          <cell r="E69" t="str">
            <v>JULIANA ISABEL MONTES ROMERO</v>
          </cell>
          <cell r="F69">
            <v>44574</v>
          </cell>
          <cell r="G69" t="str">
            <v>Prestación de servicios profesionales para la gestión contractual requerida por la Dirección Territorial Pacífico</v>
          </cell>
          <cell r="H69" t="str">
            <v>2 CONTRATACIÓN DIRECTA</v>
          </cell>
          <cell r="I69" t="str">
            <v>14 PRESTACIÓN DE SERVICIOS</v>
          </cell>
          <cell r="K69">
            <v>4122</v>
          </cell>
          <cell r="L69">
            <v>3922</v>
          </cell>
          <cell r="M69">
            <v>44574</v>
          </cell>
          <cell r="O69" t="str">
            <v>$ 3.333.000</v>
          </cell>
          <cell r="P69">
            <v>38329500</v>
          </cell>
          <cell r="R69" t="str">
            <v>1 PERSONA NATURAL</v>
          </cell>
          <cell r="S69" t="str">
            <v>3 CÉDULA DE CIUDADANÍA</v>
          </cell>
          <cell r="T69">
            <v>1061815005</v>
          </cell>
          <cell r="U69" t="str">
            <v>N-A</v>
          </cell>
          <cell r="V69" t="str">
            <v>11 NO SE DILIGENCIA INFORMACIÓN PARA ESTE FORMULARIO EN ESTE PERÍODO DE REPORTE</v>
          </cell>
          <cell r="X69" t="str">
            <v>JULIANA ISABEL MONTES ROMERO</v>
          </cell>
          <cell r="Y69" t="str">
            <v>1 PÓLIZA</v>
          </cell>
          <cell r="Z69" t="str">
            <v>12 SEGUROS DEL ESTADO</v>
          </cell>
          <cell r="AA69" t="str">
            <v xml:space="preserve">CUMPLIMIENTO </v>
          </cell>
          <cell r="AB69">
            <v>44574</v>
          </cell>
          <cell r="AC69" t="str">
            <v>45-46-101013447</v>
          </cell>
          <cell r="AD69" t="str">
            <v>DTPA</v>
          </cell>
          <cell r="AE69" t="str">
            <v>2 SUPERVISOR</v>
          </cell>
          <cell r="AF69" t="str">
            <v>3 CÉDULA DE CIUDADANÍA</v>
          </cell>
          <cell r="AG69">
            <v>1098611032</v>
          </cell>
          <cell r="AH69" t="str">
            <v>ANGELICA ANDREA CACUA BRICEÑO</v>
          </cell>
          <cell r="AI69">
            <v>345</v>
          </cell>
          <cell r="AK69">
            <v>44574</v>
          </cell>
          <cell r="AL69">
            <v>44574</v>
          </cell>
          <cell r="AM69" t="str">
            <v>4 NO SE HA ADICIONADO NI EN VALOR y EN TIEMPO</v>
          </cell>
          <cell r="AN69">
            <v>0</v>
          </cell>
          <cell r="AO69">
            <v>0</v>
          </cell>
          <cell r="AQ69">
            <v>0</v>
          </cell>
          <cell r="AS69">
            <v>44574</v>
          </cell>
          <cell r="AT69">
            <v>44922</v>
          </cell>
          <cell r="AV69" t="str">
            <v>2. NO</v>
          </cell>
          <cell r="AY69" t="str">
            <v>2. NO</v>
          </cell>
          <cell r="AZ69">
            <v>0</v>
          </cell>
          <cell r="BD69" t="str">
            <v>2022753501000004E</v>
          </cell>
          <cell r="BE69">
            <v>38329500</v>
          </cell>
          <cell r="BF69" t="str">
            <v>VIVIAN ALEXA HERRERA CARDONA</v>
          </cell>
          <cell r="BG69" t="str">
            <v>https://community.secop.gov.co/Public/Tendering/ContractNoticePhases/View?PPI=CO1.PPI.16689006&amp;isFromPublicArea=True&amp;isModal=False</v>
          </cell>
          <cell r="BH69" t="str">
            <v>VIGENTE</v>
          </cell>
          <cell r="BJ69" t="str">
            <v>https://community.secop.gov.co/Public/Tendering/ContractDetailView/Index?UniqueIdentifier=CO1.PCCNTR.3220343</v>
          </cell>
        </row>
        <row r="70">
          <cell r="A70" t="str">
            <v>CPS-DTPA-NACION-2022-005</v>
          </cell>
          <cell r="B70" t="str">
            <v>2 NACIONAL</v>
          </cell>
          <cell r="C70" t="str">
            <v>CD-DTPA-NACION-2022-005</v>
          </cell>
          <cell r="D70">
            <v>5</v>
          </cell>
          <cell r="E70" t="str">
            <v>JESIKA RIVERO MORALES</v>
          </cell>
          <cell r="F70">
            <v>44575</v>
          </cell>
          <cell r="G70" t="str">
            <v>Prestación de servicios técnicos y de apoyo a la gestión para el trámite de cuentas por pagar de la DTPA</v>
          </cell>
          <cell r="H70" t="str">
            <v>2 CONTRATACIÓN DIRECTA</v>
          </cell>
          <cell r="I70" t="str">
            <v>14 PRESTACIÓN DE SERVICIOS</v>
          </cell>
          <cell r="K70">
            <v>4722</v>
          </cell>
          <cell r="L70">
            <v>4022</v>
          </cell>
          <cell r="M70">
            <v>44575</v>
          </cell>
          <cell r="O70" t="str">
            <v>$ 2.812.000</v>
          </cell>
          <cell r="P70">
            <v>31588133</v>
          </cell>
          <cell r="R70" t="str">
            <v>1 PERSONA NATURAL</v>
          </cell>
          <cell r="S70" t="str">
            <v>3 CÉDULA DE CIUDADANÍA</v>
          </cell>
          <cell r="T70">
            <v>1123629832</v>
          </cell>
          <cell r="U70" t="str">
            <v>N-A</v>
          </cell>
          <cell r="V70" t="str">
            <v>11 NO SE DILIGENCIA INFORMACIÓN PARA ESTE FORMULARIO EN ESTE PERÍODO DE REPORTE</v>
          </cell>
          <cell r="X70" t="str">
            <v>JESIKA RIVERO MORALES</v>
          </cell>
          <cell r="Y70" t="str">
            <v>1 PÓLIZA</v>
          </cell>
          <cell r="Z70" t="str">
            <v>12 SEGUROS DEL ESTADO</v>
          </cell>
          <cell r="AA70" t="str">
            <v xml:space="preserve">CUMPLIMIENTO </v>
          </cell>
          <cell r="AB70">
            <v>44575</v>
          </cell>
          <cell r="AC70" t="str">
            <v>45-46-101013459</v>
          </cell>
          <cell r="AD70" t="str">
            <v>DTPA</v>
          </cell>
          <cell r="AE70" t="str">
            <v>2 SUPERVISOR</v>
          </cell>
          <cell r="AF70" t="str">
            <v>3 CÉDULA DE CIUDADANÍA</v>
          </cell>
          <cell r="AG70">
            <v>1098611032</v>
          </cell>
          <cell r="AH70" t="str">
            <v>ANGELICA ANDREA CACUA BRICEÑO</v>
          </cell>
          <cell r="AI70">
            <v>337</v>
          </cell>
          <cell r="AK70">
            <v>44575</v>
          </cell>
          <cell r="AL70">
            <v>44575</v>
          </cell>
          <cell r="AM70" t="str">
            <v>4 NO SE HA ADICIONADO NI EN VALOR y EN TIEMPO</v>
          </cell>
          <cell r="AN70">
            <v>0</v>
          </cell>
          <cell r="AO70">
            <v>0</v>
          </cell>
          <cell r="AQ70">
            <v>0</v>
          </cell>
          <cell r="AS70">
            <v>44575</v>
          </cell>
          <cell r="AT70">
            <v>44915</v>
          </cell>
          <cell r="AV70" t="str">
            <v>2. NO</v>
          </cell>
          <cell r="AY70" t="str">
            <v>2. NO</v>
          </cell>
          <cell r="AZ70">
            <v>0</v>
          </cell>
          <cell r="BD70" t="str">
            <v>2022753501000005E</v>
          </cell>
          <cell r="BE70">
            <v>31588133</v>
          </cell>
          <cell r="BF70" t="str">
            <v>VIVIAN ALEXA HERRERA CARDONA</v>
          </cell>
          <cell r="BG70" t="str">
            <v>https://community.secop.gov.co/Public/Tendering/ContractNoticePhases/View?PPI=CO1.PPI.16718852&amp;isFromPublicArea=True&amp;isModal=False</v>
          </cell>
          <cell r="BH70" t="str">
            <v>VIGENTE</v>
          </cell>
          <cell r="BJ70" t="str">
            <v>https://community.secop.gov.co/Public/Tendering/ContractDetailView/Index?UniqueIdentifier=CO1.PCCNTR.3232643</v>
          </cell>
        </row>
        <row r="71">
          <cell r="A71" t="str">
            <v>CPS-DTPA-NACION-2022-006</v>
          </cell>
          <cell r="B71" t="str">
            <v>2 NACIONAL</v>
          </cell>
          <cell r="C71" t="str">
            <v>CD-DTPA-NACION-2022-006</v>
          </cell>
          <cell r="D71">
            <v>6</v>
          </cell>
          <cell r="E71" t="str">
            <v>JAIME AGUILAR SALDAÑA</v>
          </cell>
          <cell r="F71">
            <v>44575</v>
          </cell>
          <cell r="G71" t="str">
            <v>Prestación de servicios de apoyo a la gestión de recursos físicos, financieros, administrativos y de las etapas precontractual y poscontractual para la conservación del PNN Los Katíos.</v>
          </cell>
          <cell r="H71" t="str">
            <v>2 CONTRATACIÓN DIRECTA</v>
          </cell>
          <cell r="I71" t="str">
            <v>14 PRESTACIÓN DE SERVICIOS</v>
          </cell>
          <cell r="K71">
            <v>4522</v>
          </cell>
          <cell r="L71">
            <v>4122</v>
          </cell>
          <cell r="M71">
            <v>44575</v>
          </cell>
          <cell r="O71" t="str">
            <v>$ 2.812.000</v>
          </cell>
          <cell r="P71">
            <v>32431733</v>
          </cell>
          <cell r="R71" t="str">
            <v>1 PERSONA NATURAL</v>
          </cell>
          <cell r="S71" t="str">
            <v>3 CÉDULA DE CIUDADANÍA</v>
          </cell>
          <cell r="T71">
            <v>1107093799</v>
          </cell>
          <cell r="U71" t="str">
            <v>N-A</v>
          </cell>
          <cell r="V71" t="str">
            <v>11 NO SE DILIGENCIA INFORMACIÓN PARA ESTE FORMULARIO EN ESTE PERÍODO DE REPORTE</v>
          </cell>
          <cell r="X71" t="str">
            <v>JAIME AGUILAR SALDAÑA</v>
          </cell>
          <cell r="Y71" t="str">
            <v>1 PÓLIZA</v>
          </cell>
          <cell r="Z71" t="str">
            <v>12 SEGUROS DEL ESTADO</v>
          </cell>
          <cell r="AA71" t="str">
            <v xml:space="preserve">CUMPLIMIENTO </v>
          </cell>
          <cell r="AB71">
            <v>44575</v>
          </cell>
          <cell r="AC71" t="str">
            <v>45-46101013470</v>
          </cell>
          <cell r="AD71" t="str">
            <v>PNN LOS KATIOS</v>
          </cell>
          <cell r="AE71" t="str">
            <v>2 SUPERVISOR</v>
          </cell>
          <cell r="AF71" t="str">
            <v>3 CÉDULA DE CIUDADANÍA</v>
          </cell>
          <cell r="AG71">
            <v>31892622</v>
          </cell>
          <cell r="AH71" t="str">
            <v>NANCY MURILLO BOHORQUEZ</v>
          </cell>
          <cell r="AI71">
            <v>346</v>
          </cell>
          <cell r="AK71">
            <v>44575</v>
          </cell>
          <cell r="AL71">
            <v>44575</v>
          </cell>
          <cell r="AM71" t="str">
            <v>4 NO SE HA ADICIONADO NI EN VALOR y EN TIEMPO</v>
          </cell>
          <cell r="AN71">
            <v>0</v>
          </cell>
          <cell r="AO71">
            <v>0</v>
          </cell>
          <cell r="AQ71">
            <v>0</v>
          </cell>
          <cell r="AS71">
            <v>44575</v>
          </cell>
          <cell r="AT71">
            <v>44924</v>
          </cell>
          <cell r="AV71" t="str">
            <v>2. NO</v>
          </cell>
          <cell r="AY71" t="str">
            <v>2. NO</v>
          </cell>
          <cell r="AZ71">
            <v>0</v>
          </cell>
          <cell r="BD71" t="str">
            <v>2022753501000006E</v>
          </cell>
          <cell r="BE71">
            <v>32431733</v>
          </cell>
          <cell r="BF71" t="str">
            <v>VIVIAN ALEXA HERRERA CARDONA</v>
          </cell>
          <cell r="BG71" t="str">
            <v>https://community.secop.gov.co/Public/Tendering/ContractNoticePhases/View?PPI=CO1.PPI.16722374&amp;isFromPublicArea=True&amp;isModal=False</v>
          </cell>
          <cell r="BH71" t="str">
            <v>VIGENTE</v>
          </cell>
          <cell r="BJ71" t="str">
            <v>https://community.secop.gov.co/Public/Tendering/ContractDetailView/Index?UniqueIdentifier=CO1.PCCNTR.3234120</v>
          </cell>
        </row>
        <row r="72">
          <cell r="A72" t="str">
            <v>CPS-DTPA-NACION-2022-007</v>
          </cell>
          <cell r="B72" t="str">
            <v>2 NACIONAL</v>
          </cell>
          <cell r="C72" t="str">
            <v>CD-DTPA-NACION-2022-007</v>
          </cell>
          <cell r="D72">
            <v>7</v>
          </cell>
          <cell r="E72" t="str">
            <v>LEIDY YESENIA FRANCO CASTAÑO</v>
          </cell>
          <cell r="F72">
            <v>44575</v>
          </cell>
          <cell r="G72" t="str">
            <v>Prestación de servicios de apoyo a la gestión de recursos físicos, financieros, administrativos y de las etapas precontractual y poscontractual para la conservación del PNN Utria</v>
          </cell>
          <cell r="H72" t="str">
            <v>2 CONTRATACIÓN DIRECTA</v>
          </cell>
          <cell r="I72" t="str">
            <v>14 PRESTACIÓN DE SERVICIOS</v>
          </cell>
          <cell r="K72">
            <v>4622</v>
          </cell>
          <cell r="L72">
            <v>4622</v>
          </cell>
          <cell r="M72">
            <v>44575</v>
          </cell>
          <cell r="O72" t="str">
            <v>$ 2.330.000</v>
          </cell>
          <cell r="P72">
            <v>26795000</v>
          </cell>
          <cell r="R72" t="str">
            <v>1 PERSONA NATURAL</v>
          </cell>
          <cell r="S72" t="str">
            <v>3 CÉDULA DE CIUDADANÍA</v>
          </cell>
          <cell r="T72">
            <v>1143861129</v>
          </cell>
          <cell r="U72" t="str">
            <v>N-A</v>
          </cell>
          <cell r="V72" t="str">
            <v>11 NO SE DILIGENCIA INFORMACIÓN PARA ESTE FORMULARIO EN ESTE PERÍODO DE REPORTE</v>
          </cell>
          <cell r="X72" t="str">
            <v>LEIDY YESENIA FRANCO CASTAÑO</v>
          </cell>
          <cell r="Y72" t="str">
            <v>1 PÓLIZA</v>
          </cell>
          <cell r="Z72" t="str">
            <v>12 SEGUROS DEL ESTADO</v>
          </cell>
          <cell r="AA72" t="str">
            <v xml:space="preserve">CUMPLIMIENTO </v>
          </cell>
          <cell r="AB72">
            <v>44575</v>
          </cell>
          <cell r="AC72" t="str">
            <v>45-46-101013471</v>
          </cell>
          <cell r="AD72" t="str">
            <v>PNN UTRIA</v>
          </cell>
          <cell r="AE72" t="str">
            <v>2 SUPERVISOR</v>
          </cell>
          <cell r="AF72" t="str">
            <v>3 CÉDULA DE CIUDADANÍA</v>
          </cell>
          <cell r="AG72">
            <v>66848955</v>
          </cell>
          <cell r="AH72" t="str">
            <v>MARIA XIMENA ZORRILLA A.</v>
          </cell>
          <cell r="AI72">
            <v>345</v>
          </cell>
          <cell r="AK72">
            <v>44575</v>
          </cell>
          <cell r="AL72">
            <v>44575</v>
          </cell>
          <cell r="AM72" t="str">
            <v>4 NO SE HA ADICIONADO NI EN VALOR y EN TIEMPO</v>
          </cell>
          <cell r="AN72">
            <v>0</v>
          </cell>
          <cell r="AO72">
            <v>0</v>
          </cell>
          <cell r="AQ72">
            <v>0</v>
          </cell>
          <cell r="AS72">
            <v>44575</v>
          </cell>
          <cell r="AT72">
            <v>44923</v>
          </cell>
          <cell r="AV72" t="str">
            <v>2. NO</v>
          </cell>
          <cell r="AY72" t="str">
            <v>2. NO</v>
          </cell>
          <cell r="AZ72">
            <v>0</v>
          </cell>
          <cell r="BD72" t="str">
            <v>2022753501000007E</v>
          </cell>
          <cell r="BE72">
            <v>26795000</v>
          </cell>
          <cell r="BF72" t="str">
            <v>VIVIAN ALEXA HERRERA CARDONA</v>
          </cell>
          <cell r="BG72" t="str">
            <v>https://community.secop.gov.co/Public/Tendering/ContractNoticePhases/View?PPI=CO1.PPI.16726525&amp;isFromPublicArea=True&amp;isModal=False</v>
          </cell>
          <cell r="BH72" t="str">
            <v>VIGENTE</v>
          </cell>
          <cell r="BJ72" t="str">
            <v>https://community.secop.gov.co/Public/Tendering/ContractDetailView/Index?UniqueIdentifier=CO1.PCCNTR.3235809</v>
          </cell>
        </row>
        <row r="73">
          <cell r="A73" t="str">
            <v>CPS-DTPA-NACION-2022-008</v>
          </cell>
          <cell r="B73" t="str">
            <v>2 NACIONAL</v>
          </cell>
          <cell r="C73" t="str">
            <v>CD-DTPA-NACION-2022-008</v>
          </cell>
          <cell r="D73">
            <v>8</v>
          </cell>
          <cell r="E73" t="str">
            <v>FELIPE ALEJANDRO GIRALDO ARANGO</v>
          </cell>
          <cell r="F73">
            <v>44575</v>
          </cell>
          <cell r="G73" t="str">
            <v>Prestación de servicios de apoyo a la gestión de recursos físicos, financieros, administrativos y de las etapas precontractual y poscontractual para la conservación del Parque Nacional Natural Munchique.</v>
          </cell>
          <cell r="H73" t="str">
            <v>2 CONTRATACIÓN DIRECTA</v>
          </cell>
          <cell r="I73" t="str">
            <v>14 PRESTACIÓN DE SERVICIOS</v>
          </cell>
          <cell r="K73">
            <v>4422</v>
          </cell>
          <cell r="L73">
            <v>4422</v>
          </cell>
          <cell r="M73">
            <v>44575</v>
          </cell>
          <cell r="O73" t="str">
            <v>$ 2.330.000</v>
          </cell>
          <cell r="P73">
            <v>26795000</v>
          </cell>
          <cell r="R73" t="str">
            <v>1 PERSONA NATURAL</v>
          </cell>
          <cell r="S73" t="str">
            <v>3 CÉDULA DE CIUDADANÍA</v>
          </cell>
          <cell r="T73">
            <v>10005251</v>
          </cell>
          <cell r="U73" t="str">
            <v>N-A</v>
          </cell>
          <cell r="V73" t="str">
            <v>11 NO SE DILIGENCIA INFORMACIÓN PARA ESTE FORMULARIO EN ESTE PERÍODO DE REPORTE</v>
          </cell>
          <cell r="X73" t="str">
            <v>FELIPE ALEJANDRO GIRALDO ARANGO</v>
          </cell>
          <cell r="Y73" t="str">
            <v>1 PÓLIZA</v>
          </cell>
          <cell r="Z73" t="str">
            <v>12 SEGUROS DEL ESTADO</v>
          </cell>
          <cell r="AA73" t="str">
            <v xml:space="preserve">CUMPLIMIENTO </v>
          </cell>
          <cell r="AB73">
            <v>44575</v>
          </cell>
          <cell r="AC73" t="str">
            <v>45-46-101013482</v>
          </cell>
          <cell r="AD73" t="str">
            <v>PNN MUNCHIQUE</v>
          </cell>
          <cell r="AE73" t="str">
            <v>2 SUPERVISOR</v>
          </cell>
          <cell r="AF73" t="str">
            <v>3 CÉDULA DE CIUDADANÍA</v>
          </cell>
          <cell r="AG73">
            <v>16738049</v>
          </cell>
          <cell r="AH73" t="str">
            <v>JAIME ALBERTO CELIS PERDOMO</v>
          </cell>
          <cell r="AI73">
            <v>345</v>
          </cell>
          <cell r="AK73">
            <v>44575</v>
          </cell>
          <cell r="AL73">
            <v>44575</v>
          </cell>
          <cell r="AM73" t="str">
            <v>4 NO SE HA ADICIONADO NI EN VALOR y EN TIEMPO</v>
          </cell>
          <cell r="AN73">
            <v>0</v>
          </cell>
          <cell r="AO73">
            <v>0</v>
          </cell>
          <cell r="AQ73">
            <v>0</v>
          </cell>
          <cell r="AS73">
            <v>44575</v>
          </cell>
          <cell r="AT73">
            <v>44923</v>
          </cell>
          <cell r="AV73" t="str">
            <v>2. NO</v>
          </cell>
          <cell r="AY73" t="str">
            <v>2. NO</v>
          </cell>
          <cell r="AZ73">
            <v>0</v>
          </cell>
          <cell r="BD73" t="str">
            <v>2022753501000008E</v>
          </cell>
          <cell r="BE73">
            <v>26795000</v>
          </cell>
          <cell r="BF73" t="str">
            <v>VIVIAN ALEXA HERRERA CARDONA</v>
          </cell>
          <cell r="BG73" t="str">
            <v>https://community.secop.gov.co/Public/Tendering/ContractNoticePhases/View?PPI=CO1.PPI.16730860&amp;isFromPublicArea=True&amp;isModal=False</v>
          </cell>
          <cell r="BH73" t="str">
            <v>VIGENTE</v>
          </cell>
          <cell r="BJ73" t="str">
            <v>https://community.secop.gov.co/Public/Tendering/ContractDetailView/Index?UniqueIdentifier=CO1.PCCNTR.3237840</v>
          </cell>
        </row>
        <row r="74">
          <cell r="A74" t="str">
            <v>CPS-DTPA-NACION-2022-009</v>
          </cell>
          <cell r="B74" t="str">
            <v>2 NACIONAL</v>
          </cell>
          <cell r="C74" t="str">
            <v>CD-DTPA-NACION-2022-009</v>
          </cell>
          <cell r="D74">
            <v>9</v>
          </cell>
          <cell r="E74" t="str">
            <v>HENRY DANIEL NARANJO</v>
          </cell>
          <cell r="F74">
            <v>44575</v>
          </cell>
          <cell r="G74" t="str">
            <v>Prestación de servicios de apoyo a la gestión de recursos físicos, financieros, administrativos y de las etapas precontractual y poscontractual para la conservación del PNN Gorgona</v>
          </cell>
          <cell r="H74" t="str">
            <v>2 CONTRATACIÓN DIRECTA</v>
          </cell>
          <cell r="I74" t="str">
            <v>14 PRESTACIÓN DE SERVICIOS</v>
          </cell>
          <cell r="K74">
            <v>4822</v>
          </cell>
          <cell r="L74">
            <v>4422</v>
          </cell>
          <cell r="M74">
            <v>44575</v>
          </cell>
          <cell r="O74" t="str">
            <v>$ 2.330.000</v>
          </cell>
          <cell r="P74">
            <v>26717333</v>
          </cell>
          <cell r="R74" t="str">
            <v>1 PERSONA NATURAL</v>
          </cell>
          <cell r="S74" t="str">
            <v>3 CÉDULA DE CIUDADANÍA</v>
          </cell>
          <cell r="T74">
            <v>1144153516</v>
          </cell>
          <cell r="U74" t="str">
            <v>N-A</v>
          </cell>
          <cell r="V74" t="str">
            <v>11 NO SE DILIGENCIA INFORMACIÓN PARA ESTE FORMULARIO EN ESTE PERÍODO DE REPORTE</v>
          </cell>
          <cell r="X74" t="str">
            <v>HENRY DANIEL NARANJO</v>
          </cell>
          <cell r="Y74" t="str">
            <v>1 PÓLIZA</v>
          </cell>
          <cell r="Z74" t="str">
            <v>12 SEGUROS DEL ESTADO</v>
          </cell>
          <cell r="AA74" t="str">
            <v xml:space="preserve">CUMPLIMIENTO </v>
          </cell>
          <cell r="AB74">
            <v>44576</v>
          </cell>
          <cell r="AC74" t="str">
            <v>45-46-101013497</v>
          </cell>
          <cell r="AD74" t="str">
            <v>PNN GORGONA</v>
          </cell>
          <cell r="AE74" t="str">
            <v>2 SUPERVISOR</v>
          </cell>
          <cell r="AF74" t="str">
            <v>3 CÉDULA DE CIUDADANÍA</v>
          </cell>
          <cell r="AG74">
            <v>79144591</v>
          </cell>
          <cell r="AH74" t="str">
            <v>SANTIAGO FELIPE DUARTE</v>
          </cell>
          <cell r="AI74">
            <v>344</v>
          </cell>
          <cell r="AK74">
            <v>44578</v>
          </cell>
          <cell r="AL74">
            <v>44578</v>
          </cell>
          <cell r="AM74" t="str">
            <v>4 NO SE HA ADICIONADO NI EN VALOR y EN TIEMPO</v>
          </cell>
          <cell r="AN74">
            <v>0</v>
          </cell>
          <cell r="AO74">
            <v>0</v>
          </cell>
          <cell r="AQ74">
            <v>0</v>
          </cell>
          <cell r="AS74">
            <v>44578</v>
          </cell>
          <cell r="AT74">
            <v>44923</v>
          </cell>
          <cell r="AV74" t="str">
            <v>2. NO</v>
          </cell>
          <cell r="AY74" t="str">
            <v>2. NO</v>
          </cell>
          <cell r="AZ74">
            <v>0</v>
          </cell>
          <cell r="BD74" t="str">
            <v>2022753501000009E</v>
          </cell>
          <cell r="BE74">
            <v>26717333</v>
          </cell>
          <cell r="BF74" t="str">
            <v>JULIANA ISABEL MONTES ROMERO</v>
          </cell>
          <cell r="BG74" t="str">
            <v>https://community.secop.gov.co/Public/Tendering/ContractNoticePhases/View?PPI=CO1.PPI.16744082&amp;isFromPublicArea=True&amp;isModal=False</v>
          </cell>
          <cell r="BH74" t="str">
            <v>VIGENTE</v>
          </cell>
          <cell r="BJ74" t="str">
            <v>https://community.secop.gov.co/Public/Tendering/ContractDetailView/Index?UniqueIdentifier=CO1.PCCNTR.3244037</v>
          </cell>
        </row>
        <row r="75">
          <cell r="A75" t="str">
            <v>CPS-DTPA-NACION-2022-010</v>
          </cell>
          <cell r="B75" t="str">
            <v>2 NACIONAL</v>
          </cell>
          <cell r="C75" t="str">
            <v>CD-DTPA-NACION-2022-010</v>
          </cell>
          <cell r="D75">
            <v>10</v>
          </cell>
          <cell r="E75" t="str">
            <v>BRIGITTE DAYANA VALENCIA RIASCOS</v>
          </cell>
          <cell r="F75">
            <v>44578</v>
          </cell>
          <cell r="G75" t="str">
            <v>Prestación de servicios de apoyo a la gestión de recursos físicos, financieros, administrativos y de las etapas precontractual y poscontractual para la conservación del SFF Malpelo.</v>
          </cell>
          <cell r="H75" t="str">
            <v>2 CONTRATACIÓN DIRECTA</v>
          </cell>
          <cell r="I75" t="str">
            <v>14 PRESTACIÓN DE SERVICIOS</v>
          </cell>
          <cell r="K75">
            <v>5022</v>
          </cell>
          <cell r="L75">
            <v>4522</v>
          </cell>
          <cell r="M75">
            <v>44578</v>
          </cell>
          <cell r="O75" t="str">
            <v>$ 2.330.000</v>
          </cell>
          <cell r="P75">
            <v>26717333</v>
          </cell>
          <cell r="R75" t="str">
            <v>1 PERSONA NATURAL</v>
          </cell>
          <cell r="S75" t="str">
            <v>3 CÉDULA DE CIUDADANÍA</v>
          </cell>
          <cell r="T75">
            <v>1006098804</v>
          </cell>
          <cell r="U75" t="str">
            <v>N-A</v>
          </cell>
          <cell r="V75" t="str">
            <v>11 NO SE DILIGENCIA INFORMACIÓN PARA ESTE FORMULARIO EN ESTE PERÍODO DE REPORTE</v>
          </cell>
          <cell r="X75" t="str">
            <v>BRIGITTE DAYANA VALENCIA RIASCOS</v>
          </cell>
          <cell r="Y75" t="str">
            <v>1 PÓLIZA</v>
          </cell>
          <cell r="Z75" t="str">
            <v>12 SEGUROS DEL ESTADO</v>
          </cell>
          <cell r="AA75" t="str">
            <v xml:space="preserve">CUMPLIMIENTO </v>
          </cell>
          <cell r="AB75">
            <v>44578</v>
          </cell>
          <cell r="AC75" t="str">
            <v>45-46-101013551</v>
          </cell>
          <cell r="AD75" t="str">
            <v>SFF MALPELO</v>
          </cell>
          <cell r="AE75" t="str">
            <v>2 SUPERVISOR</v>
          </cell>
          <cell r="AF75" t="str">
            <v>3 CÉDULA DE CIUDADANÍA</v>
          </cell>
          <cell r="AG75">
            <v>91297841</v>
          </cell>
          <cell r="AH75" t="str">
            <v>ROBINSON GALINDO TARAZONA</v>
          </cell>
          <cell r="AI75">
            <v>344</v>
          </cell>
          <cell r="AK75">
            <v>44578</v>
          </cell>
          <cell r="AL75">
            <v>44578</v>
          </cell>
          <cell r="AM75" t="str">
            <v>4 NO SE HA ADICIONADO NI EN VALOR y EN TIEMPO</v>
          </cell>
          <cell r="AN75">
            <v>0</v>
          </cell>
          <cell r="AO75">
            <v>0</v>
          </cell>
          <cell r="AQ75">
            <v>0</v>
          </cell>
          <cell r="AS75">
            <v>44578</v>
          </cell>
          <cell r="AT75">
            <v>44925</v>
          </cell>
          <cell r="AV75" t="str">
            <v>2. NO</v>
          </cell>
          <cell r="AY75" t="str">
            <v>2. NO</v>
          </cell>
          <cell r="AZ75">
            <v>0</v>
          </cell>
          <cell r="BD75" t="str">
            <v>2022753501000010E</v>
          </cell>
          <cell r="BE75">
            <v>26717333</v>
          </cell>
          <cell r="BF75" t="str">
            <v>VIVIAN ALEXA HERRERA CARDONA</v>
          </cell>
          <cell r="BG75" t="str">
            <v>https://community.secop.gov.co/Public/Tendering/ContractNoticePhases/View?PPI=CO1.PPI.16789313&amp;isFromPublicArea=True&amp;isModal=False</v>
          </cell>
          <cell r="BH75" t="str">
            <v>VIGENTE</v>
          </cell>
          <cell r="BJ75" t="str">
            <v>https://community.secop.gov.co/Public/Tendering/ContractDetailView/Index?UniqueIdentifier=CO1.PCCNTR.3263299</v>
          </cell>
        </row>
        <row r="76">
          <cell r="A76" t="str">
            <v>CPS-DTPA-NACION-2022-011</v>
          </cell>
          <cell r="B76" t="str">
            <v>2 NACIONAL</v>
          </cell>
          <cell r="C76" t="str">
            <v>CD-DTPA-NACION-2022-011</v>
          </cell>
          <cell r="D76">
            <v>11</v>
          </cell>
          <cell r="E76" t="str">
            <v>JOHANA GERALDINNE NUÑEZ PEÑA</v>
          </cell>
          <cell r="F76">
            <v>44578</v>
          </cell>
          <cell r="G76" t="str">
            <v>Prestación de servicios profesionales en la Implementación del Programa de monitoreo y el acompañamiento al portafolio de Investigaciones del PNN Gorgona.</v>
          </cell>
          <cell r="H76" t="str">
            <v>2 CONTRATACIÓN DIRECTA</v>
          </cell>
          <cell r="I76" t="str">
            <v>14 PRESTACIÓN DE SERVICIOS</v>
          </cell>
          <cell r="K76">
            <v>4922</v>
          </cell>
          <cell r="L76">
            <v>4622</v>
          </cell>
          <cell r="M76">
            <v>44578</v>
          </cell>
          <cell r="O76" t="str">
            <v>$ 3.000.000</v>
          </cell>
          <cell r="P76">
            <v>34400000</v>
          </cell>
          <cell r="R76" t="str">
            <v>1 PERSONA NATURAL</v>
          </cell>
          <cell r="S76" t="str">
            <v>3 CÉDULA DE CIUDADANÍA</v>
          </cell>
          <cell r="T76">
            <v>1023953632</v>
          </cell>
          <cell r="U76" t="str">
            <v>N-A</v>
          </cell>
          <cell r="V76" t="str">
            <v>11 NO SE DILIGENCIA INFORMACIÓN PARA ESTE FORMULARIO EN ESTE PERÍODO DE REPORTE</v>
          </cell>
          <cell r="X76" t="str">
            <v>JOHANA GERALDINNE NUÑEZ PEÑA</v>
          </cell>
          <cell r="Y76" t="str">
            <v>1 PÓLIZA</v>
          </cell>
          <cell r="Z76" t="str">
            <v>12 SEGUROS DEL ESTADO</v>
          </cell>
          <cell r="AA76" t="str">
            <v xml:space="preserve">CUMPLIMIENTO </v>
          </cell>
          <cell r="AB76">
            <v>44578</v>
          </cell>
          <cell r="AC76" t="str">
            <v>45-46-101013568</v>
          </cell>
          <cell r="AD76" t="str">
            <v>PNN GORGONA</v>
          </cell>
          <cell r="AE76" t="str">
            <v>2 SUPERVISOR</v>
          </cell>
          <cell r="AF76" t="str">
            <v>3 CÉDULA DE CIUDADANÍA</v>
          </cell>
          <cell r="AG76">
            <v>79144591</v>
          </cell>
          <cell r="AH76" t="str">
            <v>SANTIAGO FELIPE DUARTE</v>
          </cell>
          <cell r="AI76">
            <v>344</v>
          </cell>
          <cell r="AK76">
            <v>44578</v>
          </cell>
          <cell r="AL76">
            <v>44578</v>
          </cell>
          <cell r="AM76" t="str">
            <v>4 NO SE HA ADICIONADO NI EN VALOR y EN TIEMPO</v>
          </cell>
          <cell r="AN76">
            <v>0</v>
          </cell>
          <cell r="AO76">
            <v>0</v>
          </cell>
          <cell r="AQ76">
            <v>0</v>
          </cell>
          <cell r="AS76">
            <v>44578</v>
          </cell>
          <cell r="AT76">
            <v>44925</v>
          </cell>
          <cell r="AV76" t="str">
            <v>2. NO</v>
          </cell>
          <cell r="AY76" t="str">
            <v>2. NO</v>
          </cell>
          <cell r="AZ76">
            <v>0</v>
          </cell>
          <cell r="BD76" t="str">
            <v>2022753501000011E</v>
          </cell>
          <cell r="BE76">
            <v>34400000</v>
          </cell>
          <cell r="BF76" t="str">
            <v>JULIANA ISABEL MONTES ROMERO</v>
          </cell>
          <cell r="BG76" t="str">
            <v>https://community.secop.gov.co/Public/Tendering/ContractNoticePhases/View?PPI=CO1.PPI.16790020&amp;isFromPublicArea=True&amp;isModal=False</v>
          </cell>
          <cell r="BH76" t="str">
            <v>VIGENTE</v>
          </cell>
          <cell r="BJ76" t="str">
            <v>https://community.secop.gov.co/Public/Tendering/ContractDetailView/Index?UniqueIdentifier=CO1.PCCNTR.3264369</v>
          </cell>
        </row>
        <row r="77">
          <cell r="A77" t="str">
            <v>CPS-DTPA-NACION-2022-012</v>
          </cell>
          <cell r="B77" t="str">
            <v>2 NACIONAL</v>
          </cell>
          <cell r="C77" t="str">
            <v>CD-DTPA-NACION-2022-012</v>
          </cell>
          <cell r="D77">
            <v>12</v>
          </cell>
          <cell r="E77" t="str">
            <v>LAURA CAMILA URQUIJO</v>
          </cell>
          <cell r="F77">
            <v>44579</v>
          </cell>
          <cell r="G77" t="str">
            <v>Prestación de servicios profesionales para la implementación y seguimiento del Sistema de Gestión Integrado (MIPG-SGI) en la Dirección Territorial Pacífico, en cumplimiento de la Norma Técnica de Calidad.</v>
          </cell>
          <cell r="H77" t="str">
            <v>2 CONTRATACIÓN DIRECTA</v>
          </cell>
          <cell r="I77" t="str">
            <v>14 PRESTACIÓN DE SERVICIOS</v>
          </cell>
          <cell r="K77">
            <v>5222</v>
          </cell>
          <cell r="L77">
            <v>4722</v>
          </cell>
          <cell r="M77">
            <v>44580</v>
          </cell>
          <cell r="O77" t="str">
            <v>$ 3.333.000</v>
          </cell>
          <cell r="P77">
            <v>36774100</v>
          </cell>
          <cell r="R77" t="str">
            <v>1 PERSONA NATURAL</v>
          </cell>
          <cell r="S77" t="str">
            <v>3 CÉDULA DE CIUDADANÍA</v>
          </cell>
          <cell r="T77">
            <v>1098743846</v>
          </cell>
          <cell r="U77" t="str">
            <v>N-A</v>
          </cell>
          <cell r="V77" t="str">
            <v>11 NO SE DILIGENCIA INFORMACIÓN PARA ESTE FORMULARIO EN ESTE PERÍODO DE REPORTE</v>
          </cell>
          <cell r="X77" t="str">
            <v>LAURA CAMILA URQUIJO</v>
          </cell>
          <cell r="Y77" t="str">
            <v>1 PÓLIZA</v>
          </cell>
          <cell r="Z77" t="str">
            <v>12 SEGUROS DEL ESTADO</v>
          </cell>
          <cell r="AA77" t="str">
            <v xml:space="preserve">CUMPLIMIENTO </v>
          </cell>
          <cell r="AB77">
            <v>44580</v>
          </cell>
          <cell r="AC77" t="str">
            <v>45-46-101013694</v>
          </cell>
          <cell r="AD77" t="str">
            <v>DTPA</v>
          </cell>
          <cell r="AE77" t="str">
            <v>2 SUPERVISOR</v>
          </cell>
          <cell r="AF77" t="str">
            <v>3 CÉDULA DE CIUDADANÍA</v>
          </cell>
          <cell r="AG77">
            <v>1098611032</v>
          </cell>
          <cell r="AH77" t="str">
            <v>ANGELICA ANDREA CACUA BRICEÑO</v>
          </cell>
          <cell r="AI77">
            <v>331</v>
          </cell>
          <cell r="AK77">
            <v>44580</v>
          </cell>
          <cell r="AL77">
            <v>44580</v>
          </cell>
          <cell r="AM77" t="str">
            <v>4 NO SE HA ADICIONADO NI EN VALOR y EN TIEMPO</v>
          </cell>
          <cell r="AN77">
            <v>0</v>
          </cell>
          <cell r="AO77">
            <v>0</v>
          </cell>
          <cell r="AQ77">
            <v>0</v>
          </cell>
          <cell r="AS77">
            <v>44580</v>
          </cell>
          <cell r="AT77">
            <v>44914</v>
          </cell>
          <cell r="AV77" t="str">
            <v>2. NO</v>
          </cell>
          <cell r="AY77" t="str">
            <v>2. NO</v>
          </cell>
          <cell r="AZ77">
            <v>0</v>
          </cell>
          <cell r="BD77" t="str">
            <v>2022753501000012E</v>
          </cell>
          <cell r="BE77">
            <v>36774100</v>
          </cell>
          <cell r="BF77" t="str">
            <v>JULIANA ISABEL MONTES ROMERO</v>
          </cell>
          <cell r="BG77" t="str">
            <v>https://community.secop.gov.co/Public/Tendering/ContractNoticePhases/View?PPI=CO1.PPI.16848996&amp;isFromPublicArea=True&amp;isModal=False</v>
          </cell>
          <cell r="BH77" t="str">
            <v>VIGENTE</v>
          </cell>
          <cell r="BJ77" t="str">
            <v>https://community.secop.gov.co/Public/Tendering/ContractDetailView/Index?UniqueIdentifier=CO1.PCCNTR.3292849</v>
          </cell>
        </row>
        <row r="78">
          <cell r="A78" t="str">
            <v>CPS-DTPA-NACION-2022-013</v>
          </cell>
          <cell r="B78" t="str">
            <v>2 NACIONAL</v>
          </cell>
          <cell r="C78" t="str">
            <v>CD-DTPA-NACION-2022-013</v>
          </cell>
          <cell r="D78">
            <v>13</v>
          </cell>
          <cell r="E78" t="str">
            <v>JAINER ZAMBRANO</v>
          </cell>
          <cell r="F78">
            <v>44581</v>
          </cell>
          <cell r="G78" t="str">
            <v>Prestar servicios operativos y apoyo a la gestión en la implementación de acciones en el marco del desarrollo de las Estrategias Especiales de Manejo en los resguardos indígenas de Chimborazo, AguaNegra y Honduras en la zona de injerencia  del Parque Nacional Natural Munchique</v>
          </cell>
          <cell r="H78" t="str">
            <v>2 CONTRATACIÓN DIRECTA</v>
          </cell>
          <cell r="I78" t="str">
            <v>14 PRESTACIÓN DE SERVICIOS</v>
          </cell>
          <cell r="K78">
            <v>6122</v>
          </cell>
          <cell r="L78">
            <v>5022</v>
          </cell>
          <cell r="M78">
            <v>44581</v>
          </cell>
          <cell r="O78" t="str">
            <v>$ 1.412.000</v>
          </cell>
          <cell r="P78">
            <v>15532000</v>
          </cell>
          <cell r="R78" t="str">
            <v>1 PERSONA NATURAL</v>
          </cell>
          <cell r="S78" t="str">
            <v>3 CÉDULA DE CIUDADANÍA</v>
          </cell>
          <cell r="T78">
            <v>1061776958</v>
          </cell>
          <cell r="U78" t="str">
            <v>N-A</v>
          </cell>
          <cell r="V78" t="str">
            <v>11 NO SE DILIGENCIA INFORMACIÓN PARA ESTE FORMULARIO EN ESTE PERÍODO DE REPORTE</v>
          </cell>
          <cell r="X78" t="str">
            <v>JAINER ZAMBRANO</v>
          </cell>
          <cell r="Y78" t="str">
            <v>1 PÓLIZA</v>
          </cell>
          <cell r="Z78" t="str">
            <v>12 SEGUROS DEL ESTADO</v>
          </cell>
          <cell r="AA78" t="str">
            <v xml:space="preserve">CUMPLIMIENTO </v>
          </cell>
          <cell r="AB78">
            <v>44581</v>
          </cell>
          <cell r="AC78" t="str">
            <v>45-46-101013814</v>
          </cell>
          <cell r="AD78" t="str">
            <v>PNN MUNCHIQUE</v>
          </cell>
          <cell r="AE78" t="str">
            <v>2 SUPERVISOR</v>
          </cell>
          <cell r="AF78" t="str">
            <v>3 CÉDULA DE CIUDADANÍA</v>
          </cell>
          <cell r="AG78">
            <v>16738049</v>
          </cell>
          <cell r="AH78" t="str">
            <v>JAIME ALBERTO CELIS PERDOMO</v>
          </cell>
          <cell r="AI78">
            <v>330</v>
          </cell>
          <cell r="AK78">
            <v>44581</v>
          </cell>
          <cell r="AL78">
            <v>44581</v>
          </cell>
          <cell r="AM78" t="str">
            <v>4 NO SE HA ADICIONADO NI EN VALOR y EN TIEMPO</v>
          </cell>
          <cell r="AN78">
            <v>0</v>
          </cell>
          <cell r="AO78">
            <v>0</v>
          </cell>
          <cell r="AQ78">
            <v>0</v>
          </cell>
          <cell r="AS78">
            <v>44581</v>
          </cell>
          <cell r="AT78">
            <v>44914</v>
          </cell>
          <cell r="AV78" t="str">
            <v>2. NO</v>
          </cell>
          <cell r="AY78" t="str">
            <v>2. NO</v>
          </cell>
          <cell r="AZ78">
            <v>0</v>
          </cell>
          <cell r="BD78" t="str">
            <v>2022753501000013E</v>
          </cell>
          <cell r="BE78">
            <v>15532000</v>
          </cell>
          <cell r="BF78" t="str">
            <v>JULIANA ISABEL MONTES ROMERO</v>
          </cell>
          <cell r="BG78" t="str">
            <v>https://community.secop.gov.co/Public/Tendering/ContractNoticePhases/View?PPI=CO1.PPI.16899836&amp;isFromPublicArea=True&amp;isModal=False</v>
          </cell>
          <cell r="BH78" t="str">
            <v>VIGENTE</v>
          </cell>
          <cell r="BJ78" t="str">
            <v>https://community.secop.gov.co/Public/Tendering/ContractDetailView/Index?UniqueIdentifier=CO1.PCCNTR.3314963</v>
          </cell>
        </row>
        <row r="79">
          <cell r="A79" t="str">
            <v>CPS-DTPA-NACION-2022-014</v>
          </cell>
          <cell r="B79" t="str">
            <v>2 NACIONAL</v>
          </cell>
          <cell r="C79" t="str">
            <v>CD-DTPA-NACION-2022-014</v>
          </cell>
          <cell r="D79">
            <v>14</v>
          </cell>
          <cell r="E79" t="str">
            <v>GLORIA ESTELA MOYA MARTINEZ</v>
          </cell>
          <cell r="F79">
            <v>44581</v>
          </cell>
          <cell r="G79" t="str">
            <v>Prestar servicios operativos y de apoyo a la implementación del monitoreo pesquero en el marco del acuerdo de uso y manejo de recursos hidrobiológicos suscrito entre el A.P y el Consejo Comunitario de Puente América.</v>
          </cell>
          <cell r="H79" t="str">
            <v>2 CONTRATACIÓN DIRECTA</v>
          </cell>
          <cell r="I79" t="str">
            <v>14 PRESTACIÓN DE SERVICIOS</v>
          </cell>
          <cell r="K79">
            <v>5722</v>
          </cell>
          <cell r="L79">
            <v>5122</v>
          </cell>
          <cell r="M79">
            <v>44581</v>
          </cell>
          <cell r="O79" t="str">
            <v>$ 1.412.000</v>
          </cell>
          <cell r="P79">
            <v>15579067</v>
          </cell>
          <cell r="R79" t="str">
            <v>1 PERSONA NATURAL</v>
          </cell>
          <cell r="S79" t="str">
            <v>3 CÉDULA DE CIUDADANÍA</v>
          </cell>
          <cell r="T79">
            <v>26379327</v>
          </cell>
          <cell r="U79" t="str">
            <v>N-A</v>
          </cell>
          <cell r="V79" t="str">
            <v>11 NO SE DILIGENCIA INFORMACIÓN PARA ESTE FORMULARIO EN ESTE PERÍODO DE REPORTE</v>
          </cell>
          <cell r="X79" t="str">
            <v>GLORIA ESTELA MOYA MARTINEZ</v>
          </cell>
          <cell r="Y79" t="str">
            <v>1 PÓLIZA</v>
          </cell>
          <cell r="Z79" t="str">
            <v>12 SEGUROS DEL ESTADO</v>
          </cell>
          <cell r="AA79" t="str">
            <v xml:space="preserve">CUMPLIMIENTO </v>
          </cell>
          <cell r="AB79">
            <v>44581</v>
          </cell>
          <cell r="AC79" t="str">
            <v>45-46-101013811</v>
          </cell>
          <cell r="AD79" t="str">
            <v>PNN LOS KATIOS</v>
          </cell>
          <cell r="AE79" t="str">
            <v>2 SUPERVISOR</v>
          </cell>
          <cell r="AF79" t="str">
            <v>3 CÉDULA DE CIUDADANÍA</v>
          </cell>
          <cell r="AG79">
            <v>31892622</v>
          </cell>
          <cell r="AH79" t="str">
            <v>NANCY MURILLO BOHORQUEZ</v>
          </cell>
          <cell r="AI79">
            <v>331</v>
          </cell>
          <cell r="AK79">
            <v>44581</v>
          </cell>
          <cell r="AL79">
            <v>44581</v>
          </cell>
          <cell r="AM79" t="str">
            <v>4 NO SE HA ADICIONADO NI EN VALOR y EN TIEMPO</v>
          </cell>
          <cell r="AN79">
            <v>0</v>
          </cell>
          <cell r="AO79">
            <v>0</v>
          </cell>
          <cell r="AQ79">
            <v>0</v>
          </cell>
          <cell r="AS79">
            <v>44581</v>
          </cell>
          <cell r="AT79">
            <v>44916</v>
          </cell>
          <cell r="AV79" t="str">
            <v>2. NO</v>
          </cell>
          <cell r="AY79" t="str">
            <v>2. NO</v>
          </cell>
          <cell r="AZ79">
            <v>0</v>
          </cell>
          <cell r="BD79" t="str">
            <v>2022753501000014E</v>
          </cell>
          <cell r="BE79">
            <v>15579067</v>
          </cell>
          <cell r="BF79" t="str">
            <v>VIVIAN ALEXA HERRERA CARDONA</v>
          </cell>
          <cell r="BG79" t="str">
            <v>https://community.secop.gov.co/Public/Tendering/ContractNoticePhases/View?PPI=CO1.PPI.16909646&amp;isFromPublicArea=True&amp;isModal=False</v>
          </cell>
          <cell r="BH79" t="str">
            <v>VIGENTE</v>
          </cell>
          <cell r="BJ79" t="str">
            <v>https://community.secop.gov.co/Public/Tendering/ContractDetailView/Index?UniqueIdentifier=CO1.PCCNTR.3318610</v>
          </cell>
        </row>
        <row r="80">
          <cell r="A80" t="str">
            <v>CPS-DTPA-NACION-2022-015</v>
          </cell>
          <cell r="B80" t="str">
            <v>2 NACIONAL</v>
          </cell>
          <cell r="C80" t="str">
            <v>CD-DTPA-NACION-2022-015</v>
          </cell>
          <cell r="D80">
            <v>15</v>
          </cell>
          <cell r="E80" t="str">
            <v>ANA MARIA MAYA GIRON</v>
          </cell>
          <cell r="F80">
            <v>44581</v>
          </cell>
          <cell r="G80" t="str">
            <v>Prestar servicios profesionales y de apoyo a la gestión para la implementación del programa de monitoreo y la gestión del portafolio de investigaciones del Parque Nacional Natural Munchique</v>
          </cell>
          <cell r="H80" t="str">
            <v>2 CONTRATACIÓN DIRECTA</v>
          </cell>
          <cell r="I80" t="str">
            <v>14 PRESTACIÓN DE SERVICIOS</v>
          </cell>
          <cell r="K80">
            <v>5422</v>
          </cell>
          <cell r="L80">
            <v>5422</v>
          </cell>
          <cell r="M80">
            <v>44581</v>
          </cell>
          <cell r="O80" t="str">
            <v>$ 3.333.000</v>
          </cell>
          <cell r="P80">
            <v>36774100</v>
          </cell>
          <cell r="R80" t="str">
            <v>1 PERSONA NATURAL</v>
          </cell>
          <cell r="S80" t="str">
            <v>3 CÉDULA DE CIUDADANÍA</v>
          </cell>
          <cell r="T80">
            <v>1061723900</v>
          </cell>
          <cell r="U80" t="str">
            <v>N-A</v>
          </cell>
          <cell r="V80" t="str">
            <v>11 NO SE DILIGENCIA INFORMACIÓN PARA ESTE FORMULARIO EN ESTE PERÍODO DE REPORTE</v>
          </cell>
          <cell r="X80" t="str">
            <v>ANA MARIA MAYA GIRON</v>
          </cell>
          <cell r="Y80" t="str">
            <v>1 PÓLIZA</v>
          </cell>
          <cell r="Z80" t="str">
            <v>12 SEGUROS DEL ESTADO</v>
          </cell>
          <cell r="AA80" t="str">
            <v xml:space="preserve">CUMPLIMIENTO </v>
          </cell>
          <cell r="AB80">
            <v>44581</v>
          </cell>
          <cell r="AC80" t="str">
            <v>45-46-101013821</v>
          </cell>
          <cell r="AD80" t="str">
            <v>PNN MUNCHIQUE</v>
          </cell>
          <cell r="AE80" t="str">
            <v>2 SUPERVISOR</v>
          </cell>
          <cell r="AF80" t="str">
            <v>3 CÉDULA DE CIUDADANÍA</v>
          </cell>
          <cell r="AG80">
            <v>16738049</v>
          </cell>
          <cell r="AH80" t="str">
            <v>JAIME ALBERTO CELIS PERDOMO</v>
          </cell>
          <cell r="AI80">
            <v>331</v>
          </cell>
          <cell r="AK80">
            <v>44581</v>
          </cell>
          <cell r="AL80">
            <v>44581</v>
          </cell>
          <cell r="AM80" t="str">
            <v>4 NO SE HA ADICIONADO NI EN VALOR y EN TIEMPO</v>
          </cell>
          <cell r="AN80">
            <v>0</v>
          </cell>
          <cell r="AO80">
            <v>0</v>
          </cell>
          <cell r="AQ80">
            <v>0</v>
          </cell>
          <cell r="AS80">
            <v>44581</v>
          </cell>
          <cell r="AT80">
            <v>44915</v>
          </cell>
          <cell r="AV80" t="str">
            <v>2. NO</v>
          </cell>
          <cell r="AY80" t="str">
            <v>2. NO</v>
          </cell>
          <cell r="AZ80">
            <v>0</v>
          </cell>
          <cell r="BD80" t="str">
            <v>2022753501000015E</v>
          </cell>
          <cell r="BE80">
            <v>36774100</v>
          </cell>
          <cell r="BF80" t="str">
            <v>JULIANA ISABEL MONTES ROMERO</v>
          </cell>
          <cell r="BG80" t="str">
            <v>https://community.secop.gov.co/Public/Tendering/ContractNoticePhases/View?PPI=CO1.PPI.16912951&amp;isFromPublicArea=True&amp;isModal=False</v>
          </cell>
          <cell r="BH80" t="str">
            <v>VIGENTE</v>
          </cell>
          <cell r="BJ80" t="str">
            <v>https://community.secop.gov.co/Public/Tendering/ContractDetailView/Index?UniqueIdentifier=CO1.PCCNTR.3320215</v>
          </cell>
        </row>
        <row r="81">
          <cell r="A81" t="str">
            <v>CPS-DTPA-NACION-2022-016</v>
          </cell>
          <cell r="B81" t="str">
            <v>2 NACIONAL</v>
          </cell>
          <cell r="C81" t="str">
            <v>CD-DTPA-NACION-2022-016</v>
          </cell>
          <cell r="D81">
            <v>16</v>
          </cell>
          <cell r="E81" t="str">
            <v>WILSON ENRIQUE VARELA PALOMEQUE</v>
          </cell>
          <cell r="F81">
            <v>44581</v>
          </cell>
          <cell r="G81" t="str">
            <v>Prestación de servicios técnicos para la implementación de las EEM y del ejercicio de autoridad ambiental con comunidades étnicas y no étnicas en el PNN Los Katios.</v>
          </cell>
          <cell r="H81" t="str">
            <v>2 CONTRATACIÓN DIRECTA</v>
          </cell>
          <cell r="I81" t="str">
            <v>14 PRESTACIÓN DE SERVICIOS</v>
          </cell>
          <cell r="K81">
            <v>6322</v>
          </cell>
          <cell r="L81">
            <v>5222</v>
          </cell>
          <cell r="M81">
            <v>44581</v>
          </cell>
          <cell r="O81" t="str">
            <v>$ 2.330.000</v>
          </cell>
          <cell r="P81">
            <v>25241667</v>
          </cell>
          <cell r="R81" t="str">
            <v>1 PERSONA NATURAL</v>
          </cell>
          <cell r="S81" t="str">
            <v>3 CÉDULA DE CIUDADANÍA</v>
          </cell>
          <cell r="T81">
            <v>1045503911</v>
          </cell>
          <cell r="U81" t="str">
            <v>N-A</v>
          </cell>
          <cell r="V81" t="str">
            <v>11 NO SE DILIGENCIA INFORMACIÓN PARA ESTE FORMULARIO EN ESTE PERÍODO DE REPORTE</v>
          </cell>
          <cell r="X81" t="str">
            <v>WILSON ENRIQUE VARELA PALOMEQUE</v>
          </cell>
          <cell r="Y81" t="str">
            <v>1 PÓLIZA</v>
          </cell>
          <cell r="Z81" t="str">
            <v>12 SEGUROS DEL ESTADO</v>
          </cell>
          <cell r="AA81" t="str">
            <v xml:space="preserve">CUMPLIMIENTO </v>
          </cell>
          <cell r="AB81">
            <v>44581</v>
          </cell>
          <cell r="AC81" t="str">
            <v>45-46-101013813</v>
          </cell>
          <cell r="AD81" t="str">
            <v>PNN LOS KATIOS</v>
          </cell>
          <cell r="AE81" t="str">
            <v>2 SUPERVISOR</v>
          </cell>
          <cell r="AF81" t="str">
            <v>3 CÉDULA DE CIUDADANÍA</v>
          </cell>
          <cell r="AG81">
            <v>31892622</v>
          </cell>
          <cell r="AH81" t="str">
            <v>NANCY MURILLO BOHORQUEZ</v>
          </cell>
          <cell r="AI81">
            <v>325</v>
          </cell>
          <cell r="AK81">
            <v>44581</v>
          </cell>
          <cell r="AL81">
            <v>44581</v>
          </cell>
          <cell r="AM81" t="str">
            <v>4 NO SE HA ADICIONADO NI EN VALOR y EN TIEMPO</v>
          </cell>
          <cell r="AN81">
            <v>0</v>
          </cell>
          <cell r="AO81">
            <v>0</v>
          </cell>
          <cell r="AQ81">
            <v>0</v>
          </cell>
          <cell r="AS81">
            <v>44581</v>
          </cell>
          <cell r="AT81">
            <v>44909</v>
          </cell>
          <cell r="AV81" t="str">
            <v>2. NO</v>
          </cell>
          <cell r="AY81" t="str">
            <v>2. NO</v>
          </cell>
          <cell r="AZ81">
            <v>0</v>
          </cell>
          <cell r="BD81" t="str">
            <v>2022753501000016E</v>
          </cell>
          <cell r="BE81">
            <v>25241667</v>
          </cell>
          <cell r="BF81" t="str">
            <v>VIVIAN ALEXA HERRERA CARDONA</v>
          </cell>
          <cell r="BG81" t="str">
            <v>https://community.secop.gov.co/Public/Tendering/ContractNoticePhases/View?PPI=CO1.PPI.16915547&amp;isFromPublicArea=True&amp;isModal=False</v>
          </cell>
          <cell r="BH81" t="str">
            <v>VIGENTE</v>
          </cell>
          <cell r="BJ81" t="str">
            <v>https://community.secop.gov.co/Public/Tendering/ContractDetailView/Index?UniqueIdentifier=CO1.PCCNTR.3320293</v>
          </cell>
        </row>
        <row r="82">
          <cell r="A82" t="str">
            <v>CPS-DTPA-NACION-2022-017</v>
          </cell>
          <cell r="B82" t="str">
            <v>2 NACIONAL</v>
          </cell>
          <cell r="C82" t="str">
            <v>CD-DTPA-NACION-2022-017</v>
          </cell>
          <cell r="D82">
            <v>17</v>
          </cell>
          <cell r="E82" t="str">
            <v>HEYLER CUESTA CORDOBA</v>
          </cell>
          <cell r="F82">
            <v>44581</v>
          </cell>
          <cell r="G82" t="str">
            <v>Prestar servicios operativos y de apoyo a la implementación del monitoreo pesquero en el marco del acuerdo de uso y manejo de recursos hidrobiológicos suscrito entre el A.P y el Consejo Comunitario Local de Tumaradó</v>
          </cell>
          <cell r="H82" t="str">
            <v>2 CONTRATACIÓN DIRECTA</v>
          </cell>
          <cell r="I82" t="str">
            <v>14 PRESTACIÓN DE SERVICIOS</v>
          </cell>
          <cell r="K82">
            <v>6422</v>
          </cell>
          <cell r="L82">
            <v>5322</v>
          </cell>
          <cell r="M82">
            <v>44581</v>
          </cell>
          <cell r="O82" t="str">
            <v>$ 1.412.000</v>
          </cell>
          <cell r="P82">
            <v>15579067</v>
          </cell>
          <cell r="R82" t="str">
            <v>1 PERSONA NATURAL</v>
          </cell>
          <cell r="S82" t="str">
            <v>3 CÉDULA DE CIUDADANÍA</v>
          </cell>
          <cell r="T82">
            <v>71989265</v>
          </cell>
          <cell r="U82" t="str">
            <v>N-A</v>
          </cell>
          <cell r="V82" t="str">
            <v>11 NO SE DILIGENCIA INFORMACIÓN PARA ESTE FORMULARIO EN ESTE PERÍODO DE REPORTE</v>
          </cell>
          <cell r="X82" t="str">
            <v>HEYLER CUESTA CORDOBA</v>
          </cell>
          <cell r="Y82" t="str">
            <v>1 PÓLIZA</v>
          </cell>
          <cell r="Z82" t="str">
            <v>12 SEGUROS DEL ESTADO</v>
          </cell>
          <cell r="AA82" t="str">
            <v xml:space="preserve">CUMPLIMIENTO </v>
          </cell>
          <cell r="AB82">
            <v>44581</v>
          </cell>
          <cell r="AC82" t="str">
            <v>45-46-101013816</v>
          </cell>
          <cell r="AD82" t="str">
            <v>PNN LOS KATIOS</v>
          </cell>
          <cell r="AE82" t="str">
            <v>2 SUPERVISOR</v>
          </cell>
          <cell r="AF82" t="str">
            <v>3 CÉDULA DE CIUDADANÍA</v>
          </cell>
          <cell r="AG82">
            <v>31892622</v>
          </cell>
          <cell r="AH82" t="str">
            <v>NANCY MURILLO BOHORQUEZ</v>
          </cell>
          <cell r="AI82">
            <v>331</v>
          </cell>
          <cell r="AK82">
            <v>44581</v>
          </cell>
          <cell r="AL82">
            <v>44581</v>
          </cell>
          <cell r="AM82" t="str">
            <v>4 NO SE HA ADICIONADO NI EN VALOR y EN TIEMPO</v>
          </cell>
          <cell r="AN82">
            <v>0</v>
          </cell>
          <cell r="AO82">
            <v>0</v>
          </cell>
          <cell r="AQ82">
            <v>0</v>
          </cell>
          <cell r="AS82">
            <v>44581</v>
          </cell>
          <cell r="AT82">
            <v>44915</v>
          </cell>
          <cell r="AV82" t="str">
            <v>2. NO</v>
          </cell>
          <cell r="AY82" t="str">
            <v>2. NO</v>
          </cell>
          <cell r="AZ82">
            <v>0</v>
          </cell>
          <cell r="BD82" t="str">
            <v>2022753501000017E</v>
          </cell>
          <cell r="BE82">
            <v>15579067</v>
          </cell>
          <cell r="BF82" t="str">
            <v>VIVIAN ALEXA HERRERA CARDONA</v>
          </cell>
          <cell r="BG82" t="str">
            <v>https://community.secop.gov.co/Public/Tendering/ContractNoticePhases/View?PPI=CO1.PPI.16918021&amp;isFromPublicArea=True&amp;isModal=False</v>
          </cell>
          <cell r="BH82" t="str">
            <v>VIGENTE</v>
          </cell>
          <cell r="BJ82" t="str">
            <v>https://community.secop.gov.co/Public/Tendering/ContractDetailView/Index?UniqueIdentifier=CO1.PCCNTR.3321381</v>
          </cell>
        </row>
        <row r="83">
          <cell r="A83" t="str">
            <v>CPS-DTPA-NACION-2022-018</v>
          </cell>
          <cell r="B83" t="str">
            <v>2 NACIONAL</v>
          </cell>
          <cell r="C83" t="str">
            <v>CD-DTPA-NACION-2022-018</v>
          </cell>
          <cell r="D83">
            <v>18</v>
          </cell>
          <cell r="E83" t="str">
            <v>ANDRES FELIPE ECHEVERRY RAMIREZ</v>
          </cell>
          <cell r="F83">
            <v>44582</v>
          </cell>
          <cell r="G83" t="str">
            <v>Prestar servicios técnicos y apoyo a la gestión de la implementación del ejercicio de autoridad ambiental, recorridos de PVC y sistematización de la información en el SICO SMART del PNN Los Katíos.</v>
          </cell>
          <cell r="H83" t="str">
            <v>2 CONTRATACIÓN DIRECTA</v>
          </cell>
          <cell r="I83" t="str">
            <v>14 PRESTACIÓN DE SERVICIOS</v>
          </cell>
          <cell r="K83">
            <v>6722</v>
          </cell>
          <cell r="L83">
            <v>5522</v>
          </cell>
          <cell r="M83">
            <v>44582</v>
          </cell>
          <cell r="O83" t="str">
            <v>$ 1.960.000</v>
          </cell>
          <cell r="P83">
            <v>20645333</v>
          </cell>
          <cell r="R83" t="str">
            <v>1 PERSONA NATURAL</v>
          </cell>
          <cell r="S83" t="str">
            <v>3 CÉDULA DE CIUDADANÍA</v>
          </cell>
          <cell r="T83">
            <v>1057090109</v>
          </cell>
          <cell r="U83" t="str">
            <v>N-A</v>
          </cell>
          <cell r="V83" t="str">
            <v>11 NO SE DILIGENCIA INFORMACIÓN PARA ESTE FORMULARIO EN ESTE PERÍODO DE REPORTE</v>
          </cell>
          <cell r="X83" t="str">
            <v>ANDRES FELIPE ECHEVERRY RAMIREZ</v>
          </cell>
          <cell r="Y83" t="str">
            <v>1 PÓLIZA</v>
          </cell>
          <cell r="Z83" t="str">
            <v>12 SEGUROS DEL ESTADO</v>
          </cell>
          <cell r="AA83" t="str">
            <v xml:space="preserve">CUMPLIMIENTO </v>
          </cell>
          <cell r="AB83">
            <v>44582</v>
          </cell>
          <cell r="AC83" t="str">
            <v>45-46-101013921</v>
          </cell>
          <cell r="AD83" t="str">
            <v>PNN LOS KATIOS</v>
          </cell>
          <cell r="AE83" t="str">
            <v>2 SUPERVISOR</v>
          </cell>
          <cell r="AF83" t="str">
            <v>3 CÉDULA DE CIUDADANÍA</v>
          </cell>
          <cell r="AG83">
            <v>31892622</v>
          </cell>
          <cell r="AH83" t="str">
            <v>NANCY MURILLO BOHORQUEZ</v>
          </cell>
          <cell r="AI83">
            <v>316</v>
          </cell>
          <cell r="AK83">
            <v>44582</v>
          </cell>
          <cell r="AL83">
            <v>44582</v>
          </cell>
          <cell r="AM83" t="str">
            <v>4 NO SE HA ADICIONADO NI EN VALOR y EN TIEMPO</v>
          </cell>
          <cell r="AN83">
            <v>0</v>
          </cell>
          <cell r="AO83">
            <v>0</v>
          </cell>
          <cell r="AQ83">
            <v>0</v>
          </cell>
          <cell r="AS83">
            <v>44582</v>
          </cell>
          <cell r="AT83">
            <v>44901</v>
          </cell>
          <cell r="AV83" t="str">
            <v>2. NO</v>
          </cell>
          <cell r="AY83" t="str">
            <v>2. NO</v>
          </cell>
          <cell r="AZ83">
            <v>0</v>
          </cell>
          <cell r="BD83" t="str">
            <v>2022753501000018E</v>
          </cell>
          <cell r="BE83">
            <v>20645333</v>
          </cell>
          <cell r="BF83" t="str">
            <v>VIVIAN ALEXA HERRERA CARDONA</v>
          </cell>
          <cell r="BG83" t="str">
            <v>https://community.secop.gov.co/Public/Tendering/ContractNoticePhases/View?PPI=CO1.PPI.16956435&amp;isFromPublicArea=True&amp;isModal=False</v>
          </cell>
          <cell r="BH83" t="str">
            <v>VIGENTE</v>
          </cell>
          <cell r="BJ83" t="str">
            <v>https://community.secop.gov.co/Public/Tendering/ContractDetailView/Index?UniqueIdentifier=CO1.PCCNTR.3340220</v>
          </cell>
        </row>
        <row r="84">
          <cell r="A84" t="str">
            <v>CPS-DTPA-NACION-2022-019</v>
          </cell>
          <cell r="B84" t="str">
            <v>2 NACIONAL</v>
          </cell>
          <cell r="C84" t="str">
            <v>CD-DTPA-NACION-2022-019</v>
          </cell>
          <cell r="D84">
            <v>19</v>
          </cell>
          <cell r="E84" t="str">
            <v>MARIBEL CORDOBA BORJA</v>
          </cell>
          <cell r="F84">
            <v>44582</v>
          </cell>
          <cell r="G84" t="str">
            <v>Prestar servicios operativos y de apoyo a la gestión en la implementación del ejercicio de autoridad ambiental en los sectores del PNN Los Katíos.</v>
          </cell>
          <cell r="H84" t="str">
            <v>2 CONTRATACIÓN DIRECTA</v>
          </cell>
          <cell r="I84" t="str">
            <v>14 PRESTACIÓN DE SERVICIOS</v>
          </cell>
          <cell r="K84">
            <v>6522</v>
          </cell>
          <cell r="L84">
            <v>5622</v>
          </cell>
          <cell r="M84">
            <v>44582</v>
          </cell>
          <cell r="O84" t="str">
            <v>$ 1.412.000</v>
          </cell>
          <cell r="P84">
            <v>15579067</v>
          </cell>
          <cell r="R84" t="str">
            <v>1 PERSONA NATURAL</v>
          </cell>
          <cell r="S84" t="str">
            <v>3 CÉDULA DE CIUDADANÍA</v>
          </cell>
          <cell r="T84">
            <v>39313130</v>
          </cell>
          <cell r="U84" t="str">
            <v>N-A</v>
          </cell>
          <cell r="V84" t="str">
            <v>11 NO SE DILIGENCIA INFORMACIÓN PARA ESTE FORMULARIO EN ESTE PERÍODO DE REPORTE</v>
          </cell>
          <cell r="X84" t="str">
            <v>MARIBEL CORDOBA BORJA</v>
          </cell>
          <cell r="Y84" t="str">
            <v>1 PÓLIZA</v>
          </cell>
          <cell r="Z84" t="str">
            <v>12 SEGUROS DEL ESTADO</v>
          </cell>
          <cell r="AA84" t="str">
            <v xml:space="preserve">CUMPLIMIENTO </v>
          </cell>
          <cell r="AB84">
            <v>44582</v>
          </cell>
          <cell r="AC84" t="str">
            <v>45-46-101013918</v>
          </cell>
          <cell r="AD84" t="str">
            <v>PNN LOS KATIOS</v>
          </cell>
          <cell r="AE84" t="str">
            <v>2 SUPERVISOR</v>
          </cell>
          <cell r="AF84" t="str">
            <v>3 CÉDULA DE CIUDADANÍA</v>
          </cell>
          <cell r="AG84">
            <v>31892622</v>
          </cell>
          <cell r="AH84" t="str">
            <v>NANCY MURILLO BOHORQUEZ</v>
          </cell>
          <cell r="AI84">
            <v>331</v>
          </cell>
          <cell r="AK84">
            <v>44582</v>
          </cell>
          <cell r="AL84">
            <v>44582</v>
          </cell>
          <cell r="AM84" t="str">
            <v>4 NO SE HA ADICIONADO NI EN VALOR y EN TIEMPO</v>
          </cell>
          <cell r="AN84">
            <v>0</v>
          </cell>
          <cell r="AO84">
            <v>0</v>
          </cell>
          <cell r="AQ84">
            <v>0</v>
          </cell>
          <cell r="AS84">
            <v>44582</v>
          </cell>
          <cell r="AT84">
            <v>44916</v>
          </cell>
          <cell r="AV84" t="str">
            <v>2. NO</v>
          </cell>
          <cell r="AY84" t="str">
            <v>2. NO</v>
          </cell>
          <cell r="AZ84">
            <v>0</v>
          </cell>
          <cell r="BD84" t="str">
            <v>2022753501000019E</v>
          </cell>
          <cell r="BE84">
            <v>15579067</v>
          </cell>
          <cell r="BF84" t="str">
            <v>JULIANA ISABEL MONTES ROMERO</v>
          </cell>
          <cell r="BG84" t="str">
            <v>https://community.secop.gov.co/Public/Tendering/ContractNoticePhases/View?PPI=CO1.PPI.16959158&amp;isFromPublicArea=True&amp;isModal=Fals</v>
          </cell>
          <cell r="BH84" t="str">
            <v>VIGENTE</v>
          </cell>
          <cell r="BJ84" t="str">
            <v>https://community.secop.gov.co/Public/Tendering/ContractDetailView/Index?UniqueIdentifier=CO1.PCCNTR.3340700</v>
          </cell>
        </row>
        <row r="85">
          <cell r="A85" t="str">
            <v>CPS-DTPA-NACION-2022-020</v>
          </cell>
          <cell r="B85" t="str">
            <v>2 NACIONAL</v>
          </cell>
          <cell r="C85" t="str">
            <v>CD-DTPA-NACION-2022-020</v>
          </cell>
          <cell r="D85">
            <v>20</v>
          </cell>
          <cell r="E85" t="str">
            <v>ALEXANDER PINO ANGULO</v>
          </cell>
          <cell r="F85">
            <v>44582</v>
          </cell>
          <cell r="G85" t="str">
            <v>Prestar servicios operativos y de apoyo a la gestión en la implementación del ejercicio de autoridad ambiental en los sectores del PNN Los Katíos.</v>
          </cell>
          <cell r="H85" t="str">
            <v>2 CONTRATACIÓN DIRECTA</v>
          </cell>
          <cell r="I85" t="str">
            <v>14 PRESTACIÓN DE SERVICIOS</v>
          </cell>
          <cell r="K85">
            <v>6622</v>
          </cell>
          <cell r="L85">
            <v>5722</v>
          </cell>
          <cell r="M85">
            <v>44582</v>
          </cell>
          <cell r="O85" t="str">
            <v>$ 1.412.000</v>
          </cell>
          <cell r="P85">
            <v>15579067</v>
          </cell>
          <cell r="R85" t="str">
            <v>1 PERSONA NATURAL</v>
          </cell>
          <cell r="S85" t="str">
            <v>3 CÉDULA DE CIUDADANÍA</v>
          </cell>
          <cell r="T85">
            <v>1045525767</v>
          </cell>
          <cell r="U85" t="str">
            <v>N-A</v>
          </cell>
          <cell r="V85" t="str">
            <v>11 NO SE DILIGENCIA INFORMACIÓN PARA ESTE FORMULARIO EN ESTE PERÍODO DE REPORTE</v>
          </cell>
          <cell r="X85" t="str">
            <v>ALEXANDER PINO ANGULO</v>
          </cell>
          <cell r="Y85" t="str">
            <v>1 PÓLIZA</v>
          </cell>
          <cell r="Z85" t="str">
            <v>12 SEGUROS DEL ESTADO</v>
          </cell>
          <cell r="AA85" t="str">
            <v xml:space="preserve">CUMPLIMIENTO </v>
          </cell>
          <cell r="AB85">
            <v>44582</v>
          </cell>
          <cell r="AC85" t="str">
            <v>45-46-101013926</v>
          </cell>
          <cell r="AD85" t="str">
            <v>PNN LOS KATIOS</v>
          </cell>
          <cell r="AE85" t="str">
            <v>2 SUPERVISOR</v>
          </cell>
          <cell r="AF85" t="str">
            <v>3 CÉDULA DE CIUDADANÍA</v>
          </cell>
          <cell r="AG85">
            <v>31892622</v>
          </cell>
          <cell r="AH85" t="str">
            <v>NANCY MURILLO BOHORQUEZ</v>
          </cell>
          <cell r="AI85">
            <v>331</v>
          </cell>
          <cell r="AK85">
            <v>44582</v>
          </cell>
          <cell r="AL85">
            <v>44582</v>
          </cell>
          <cell r="AM85" t="str">
            <v>4 NO SE HA ADICIONADO NI EN VALOR y EN TIEMPO</v>
          </cell>
          <cell r="AN85">
            <v>0</v>
          </cell>
          <cell r="AO85">
            <v>0</v>
          </cell>
          <cell r="AQ85">
            <v>0</v>
          </cell>
          <cell r="AS85">
            <v>44582</v>
          </cell>
          <cell r="AT85">
            <v>44916</v>
          </cell>
          <cell r="AV85" t="str">
            <v>2. NO</v>
          </cell>
          <cell r="AY85" t="str">
            <v>2. NO</v>
          </cell>
          <cell r="AZ85">
            <v>0</v>
          </cell>
          <cell r="BD85" t="str">
            <v>2022753501000020E</v>
          </cell>
          <cell r="BE85">
            <v>15579067</v>
          </cell>
          <cell r="BF85" t="str">
            <v>JULIANA ISABEL MONTES ROMERO</v>
          </cell>
          <cell r="BG85" t="str">
            <v>https://community.secop.gov.co/Public/Tendering/ContractNoticePhases/View?PPI=CO1.PPI.16962381&amp;isFromPublicArea=True&amp;isModal=False</v>
          </cell>
          <cell r="BH85" t="str">
            <v>VIGENTE</v>
          </cell>
          <cell r="BJ85" t="str">
            <v>https://community.secop.gov.co/Public/Tendering/ContractDetailView/Index?UniqueIdentifier=CO1.PCCNTR.3342056</v>
          </cell>
        </row>
        <row r="86">
          <cell r="A86" t="str">
            <v>CPS-DTPA-NACION-2022-021</v>
          </cell>
          <cell r="B86" t="str">
            <v>2 NACIONAL</v>
          </cell>
          <cell r="C86" t="str">
            <v>CD-DTPA-NACION-2022-021</v>
          </cell>
          <cell r="D86">
            <v>21</v>
          </cell>
          <cell r="E86" t="str">
            <v>YEYMMY LEANY VICTORIA GIRALDO</v>
          </cell>
          <cell r="F86">
            <v>44583</v>
          </cell>
          <cell r="G86" t="str">
            <v>Prestar servicios como operario para apoyar la gestión en actividades operativas de Prevención, Vigilancia y Control, en la jurisdicción de los Municipios de Cali, Dagua, Jamundí y Buenaventura del PNN Farallones de Cali.</v>
          </cell>
          <cell r="H86" t="str">
            <v>2 CONTRATACIÓN DIRECTA</v>
          </cell>
          <cell r="I86" t="str">
            <v>14 PRESTACIÓN DE SERVICIOS</v>
          </cell>
          <cell r="K86">
            <v>5822</v>
          </cell>
          <cell r="L86">
            <v>5822</v>
          </cell>
          <cell r="M86">
            <v>44585</v>
          </cell>
          <cell r="O86" t="str">
            <v>$ 1.412.000</v>
          </cell>
          <cell r="P86">
            <v>15532000</v>
          </cell>
          <cell r="R86" t="str">
            <v>1 PERSONA NATURAL</v>
          </cell>
          <cell r="S86" t="str">
            <v>3 CÉDULA DE CIUDADANÍA</v>
          </cell>
          <cell r="T86">
            <v>38665319</v>
          </cell>
          <cell r="U86" t="str">
            <v>N-A</v>
          </cell>
          <cell r="V86" t="str">
            <v>11 NO SE DILIGENCIA INFORMACIÓN PARA ESTE FORMULARIO EN ESTE PERÍODO DE REPORTE</v>
          </cell>
          <cell r="X86" t="str">
            <v>YEYMMY LEANY VICTORIA GIRALDO</v>
          </cell>
          <cell r="Y86" t="str">
            <v>1 PÓLIZA</v>
          </cell>
          <cell r="Z86" t="str">
            <v>12 SEGUROS DEL ESTADO</v>
          </cell>
          <cell r="AA86" t="str">
            <v xml:space="preserve">CUMPLIMIENTO </v>
          </cell>
          <cell r="AB86">
            <v>44583</v>
          </cell>
          <cell r="AC86" t="str">
            <v>45-46-101014001</v>
          </cell>
          <cell r="AD86" t="str">
            <v>PNN FARALLONES DE CALI</v>
          </cell>
          <cell r="AE86" t="str">
            <v>2 SUPERVISOR</v>
          </cell>
          <cell r="AF86" t="str">
            <v>3 CÉDULA DE CIUDADANÍA</v>
          </cell>
          <cell r="AG86">
            <v>29667366</v>
          </cell>
          <cell r="AH86" t="str">
            <v>CLAUDIA ISABEL ACEVEDO</v>
          </cell>
          <cell r="AI86">
            <v>330</v>
          </cell>
          <cell r="AK86">
            <v>44585</v>
          </cell>
          <cell r="AL86">
            <v>44585</v>
          </cell>
          <cell r="AM86" t="str">
            <v>4 NO SE HA ADICIONADO NI EN VALOR y EN TIEMPO</v>
          </cell>
          <cell r="AN86">
            <v>0</v>
          </cell>
          <cell r="AO86">
            <v>0</v>
          </cell>
          <cell r="AQ86">
            <v>0</v>
          </cell>
          <cell r="AS86">
            <v>44585</v>
          </cell>
          <cell r="AT86">
            <v>44918</v>
          </cell>
          <cell r="AV86" t="str">
            <v>2. NO</v>
          </cell>
          <cell r="AY86" t="str">
            <v>2. NO</v>
          </cell>
          <cell r="AZ86">
            <v>0</v>
          </cell>
          <cell r="BD86" t="str">
            <v>2022753501000021E</v>
          </cell>
          <cell r="BE86">
            <v>15532000</v>
          </cell>
          <cell r="BF86" t="str">
            <v>VIVIAN ALEXA HERRERA CARDONA</v>
          </cell>
          <cell r="BG86" t="str">
            <v>https://community.secop.gov.co/Public/Tendering/ContractNoticePhases/View?PPI=CO1.PPI.16994325&amp;isFromPublicArea=True&amp;isModal=False</v>
          </cell>
          <cell r="BH86" t="str">
            <v>VIGENTE</v>
          </cell>
          <cell r="BJ86" t="str">
            <v>https://community.secop.gov.co/Public/Tendering/ContractDetailView/Index?UniqueIdentifier=CO1.PCCNTR.3355983</v>
          </cell>
        </row>
        <row r="87">
          <cell r="A87" t="str">
            <v>CPS-DTPA-NACION-2022-022</v>
          </cell>
          <cell r="B87" t="str">
            <v>2 NACIONAL</v>
          </cell>
          <cell r="C87" t="str">
            <v>CD-DTPA-NACION-2022-022</v>
          </cell>
          <cell r="D87">
            <v>22</v>
          </cell>
          <cell r="E87" t="str">
            <v>ANDREA MARCELA GUAZAQUILLO MORA</v>
          </cell>
          <cell r="F87">
            <v>44583</v>
          </cell>
          <cell r="G87" t="str">
            <v>Prestar servicios como operario para apoyar la gestión en actividades operativas de Prevención, Vigilancia y Control, en la jurisdicción de los Municipios de Cali, Dagua, Jamundí y Buenaventura del PNN Farallones de Cali.</v>
          </cell>
          <cell r="H87" t="str">
            <v>2 CONTRATACIÓN DIRECTA</v>
          </cell>
          <cell r="I87" t="str">
            <v>14 PRESTACIÓN DE SERVICIOS</v>
          </cell>
          <cell r="K87">
            <v>5922</v>
          </cell>
          <cell r="L87">
            <v>5922</v>
          </cell>
          <cell r="M87">
            <v>44585</v>
          </cell>
          <cell r="O87" t="str">
            <v>$ 1.412.000</v>
          </cell>
          <cell r="P87">
            <v>15532000</v>
          </cell>
          <cell r="R87" t="str">
            <v>1 PERSONA NATURAL</v>
          </cell>
          <cell r="S87" t="str">
            <v>3 CÉDULA DE CIUDADANÍA</v>
          </cell>
          <cell r="T87">
            <v>1006843465</v>
          </cell>
          <cell r="U87" t="str">
            <v>N-A</v>
          </cell>
          <cell r="V87" t="str">
            <v>11 NO SE DILIGENCIA INFORMACIÓN PARA ESTE FORMULARIO EN ESTE PERÍODO DE REPORTE</v>
          </cell>
          <cell r="X87" t="str">
            <v>ANDREA MARCELA GUAZAQUILLO MORA</v>
          </cell>
          <cell r="Y87" t="str">
            <v>1 PÓLIZA</v>
          </cell>
          <cell r="Z87" t="str">
            <v>12 SEGUROS DEL ESTADO</v>
          </cell>
          <cell r="AA87" t="str">
            <v xml:space="preserve">CUMPLIMIENTO </v>
          </cell>
          <cell r="AB87">
            <v>44583</v>
          </cell>
          <cell r="AC87" t="str">
            <v>45-46-101014006</v>
          </cell>
          <cell r="AD87" t="str">
            <v>PNN FARALLONES DE CALI</v>
          </cell>
          <cell r="AE87" t="str">
            <v>2 SUPERVISOR</v>
          </cell>
          <cell r="AF87" t="str">
            <v>3 CÉDULA DE CIUDADANÍA</v>
          </cell>
          <cell r="AG87">
            <v>29667366</v>
          </cell>
          <cell r="AH87" t="str">
            <v>CLAUDIA ISABEL ACEVEDO</v>
          </cell>
          <cell r="AI87">
            <v>330</v>
          </cell>
          <cell r="AK87">
            <v>44585</v>
          </cell>
          <cell r="AL87">
            <v>44585</v>
          </cell>
          <cell r="AM87" t="str">
            <v>4 NO SE HA ADICIONADO NI EN VALOR y EN TIEMPO</v>
          </cell>
          <cell r="AN87">
            <v>0</v>
          </cell>
          <cell r="AO87">
            <v>0</v>
          </cell>
          <cell r="AQ87">
            <v>0</v>
          </cell>
          <cell r="AS87">
            <v>44585</v>
          </cell>
          <cell r="AT87">
            <v>44918</v>
          </cell>
          <cell r="AV87" t="str">
            <v>2. NO</v>
          </cell>
          <cell r="AY87" t="str">
            <v>2. NO</v>
          </cell>
          <cell r="AZ87">
            <v>0</v>
          </cell>
          <cell r="BD87" t="str">
            <v>2022753501000022E</v>
          </cell>
          <cell r="BE87">
            <v>15532000</v>
          </cell>
          <cell r="BF87" t="str">
            <v>VIVIAN ALEXA HERRERA CARDONA</v>
          </cell>
          <cell r="BG87" t="str">
            <v>https://community.secop.gov.co/Public/Tendering/ContractNoticePhases/View?PPI=CO1.PPI.16997171&amp;isFromPublicArea=True&amp;isModal=False</v>
          </cell>
          <cell r="BH87" t="str">
            <v>VIGENTE</v>
          </cell>
          <cell r="BJ87" t="str">
            <v>https://community.secop.gov.co/Public/Tendering/ContractDetailView/Index?UniqueIdentifier=CO1.PCCNTR.3356539</v>
          </cell>
        </row>
        <row r="88">
          <cell r="A88" t="str">
            <v>CPS-DTPA-NACION-2022-023</v>
          </cell>
          <cell r="B88" t="str">
            <v>2 NACIONAL</v>
          </cell>
          <cell r="C88" t="str">
            <v>CD-DTPA-NACION-2022-023</v>
          </cell>
          <cell r="D88">
            <v>23</v>
          </cell>
          <cell r="E88" t="str">
            <v>CLAUDIA VIVIANA URBANO MUÑOZ</v>
          </cell>
          <cell r="F88">
            <v>44583</v>
          </cell>
          <cell r="G88" t="str">
            <v>Prestar servicios como operario para apoyar la gestión en actividades operativas de Prevención, Vigilancia y Control, en la jurisdicción de los Municipios de Cali, Dagua, Jamundí y Buenaventura del PNN Farallones de Cali.</v>
          </cell>
          <cell r="H88" t="str">
            <v>2 CONTRATACIÓN DIRECTA</v>
          </cell>
          <cell r="I88" t="str">
            <v>14 PRESTACIÓN DE SERVICIOS</v>
          </cell>
          <cell r="K88">
            <v>6222</v>
          </cell>
          <cell r="L88">
            <v>6022</v>
          </cell>
          <cell r="M88">
            <v>44585</v>
          </cell>
          <cell r="O88" t="str">
            <v>$ 1.412.000</v>
          </cell>
          <cell r="P88">
            <v>15532000</v>
          </cell>
          <cell r="R88" t="str">
            <v>1 PERSONA NATURAL</v>
          </cell>
          <cell r="S88" t="str">
            <v>3 CÉDULA DE CIUDADANÍA</v>
          </cell>
          <cell r="T88">
            <v>1085660268</v>
          </cell>
          <cell r="U88" t="str">
            <v>N-A</v>
          </cell>
          <cell r="V88" t="str">
            <v>11 NO SE DILIGENCIA INFORMACIÓN PARA ESTE FORMULARIO EN ESTE PERÍODO DE REPORTE</v>
          </cell>
          <cell r="X88" t="str">
            <v>CLAUDIA VIVIANA URBANO MUÑOZ</v>
          </cell>
          <cell r="Y88" t="str">
            <v>1 PÓLIZA</v>
          </cell>
          <cell r="Z88" t="str">
            <v>12 SEGUROS DEL ESTADO</v>
          </cell>
          <cell r="AA88" t="str">
            <v xml:space="preserve">CUMPLIMIENTO </v>
          </cell>
          <cell r="AB88">
            <v>44583</v>
          </cell>
          <cell r="AC88" t="str">
            <v>45-46-101014052</v>
          </cell>
          <cell r="AD88" t="str">
            <v>PNN FARALLONES DE CALI</v>
          </cell>
          <cell r="AE88" t="str">
            <v>2 SUPERVISOR</v>
          </cell>
          <cell r="AF88" t="str">
            <v>3 CÉDULA DE CIUDADANÍA</v>
          </cell>
          <cell r="AG88">
            <v>29667366</v>
          </cell>
          <cell r="AH88" t="str">
            <v>CLAUDIA ISABEL ACEVEDO</v>
          </cell>
          <cell r="AI88">
            <v>330</v>
          </cell>
          <cell r="AK88">
            <v>44586</v>
          </cell>
          <cell r="AL88">
            <v>44586</v>
          </cell>
          <cell r="AM88" t="str">
            <v>4 NO SE HA ADICIONADO NI EN VALOR y EN TIEMPO</v>
          </cell>
          <cell r="AN88">
            <v>0</v>
          </cell>
          <cell r="AO88">
            <v>0</v>
          </cell>
          <cell r="AQ88">
            <v>0</v>
          </cell>
          <cell r="AS88">
            <v>44586</v>
          </cell>
          <cell r="AT88">
            <v>44918</v>
          </cell>
          <cell r="AV88" t="str">
            <v>2. NO</v>
          </cell>
          <cell r="AY88" t="str">
            <v>2. NO</v>
          </cell>
          <cell r="AZ88">
            <v>0</v>
          </cell>
          <cell r="BD88" t="str">
            <v>2022753501000023E</v>
          </cell>
          <cell r="BE88">
            <v>15532000</v>
          </cell>
          <cell r="BF88" t="str">
            <v>VIVIAN ALEXA HERRERA CARDONA</v>
          </cell>
          <cell r="BG88" t="str">
            <v>https://community.secop.gov.co/Public/Tendering/ContractNoticePhases/View?PPI=CO1.PPI.16997382&amp;isFromPublicArea=True&amp;isModal=False</v>
          </cell>
          <cell r="BH88" t="str">
            <v>VIGENTE</v>
          </cell>
          <cell r="BJ88" t="str">
            <v>https://community.secop.gov.co/Public/Tendering/ContractDetailView/Index?UniqueIdentifier=CO1.PCCNTR.3356758</v>
          </cell>
        </row>
        <row r="89">
          <cell r="A89" t="str">
            <v>CPS-DTPA-NACION-2022-024</v>
          </cell>
          <cell r="B89" t="str">
            <v>2 NACIONAL</v>
          </cell>
          <cell r="C89" t="str">
            <v>CD-DTPA-NACION-2022-024</v>
          </cell>
          <cell r="D89">
            <v>24</v>
          </cell>
          <cell r="E89" t="str">
            <v>ARNOVIO CHOCHO WACORIZO</v>
          </cell>
          <cell r="F89">
            <v>44583</v>
          </cell>
          <cell r="G89" t="str">
            <v>Prestar servicios operativos y de apoyo a la gestión en la implementación del ejercicio de autoridad ambiental en el marco de las EEM como apoyo al REM</v>
          </cell>
          <cell r="H89" t="str">
            <v>2 CONTRATACIÓN DIRECTA</v>
          </cell>
          <cell r="I89" t="str">
            <v>14 PRESTACIÓN DE SERVICIOS</v>
          </cell>
          <cell r="K89">
            <v>6822</v>
          </cell>
          <cell r="L89">
            <v>6122</v>
          </cell>
          <cell r="M89">
            <v>44585</v>
          </cell>
          <cell r="O89" t="str">
            <v>$ 1.412.000</v>
          </cell>
          <cell r="P89">
            <v>15532000</v>
          </cell>
          <cell r="R89" t="str">
            <v>1 PERSONA NATURAL</v>
          </cell>
          <cell r="S89" t="str">
            <v>3 CÉDULA DE CIUDADANÍA</v>
          </cell>
          <cell r="T89">
            <v>11865281</v>
          </cell>
          <cell r="U89" t="str">
            <v>N-A</v>
          </cell>
          <cell r="V89" t="str">
            <v>11 NO SE DILIGENCIA INFORMACIÓN PARA ESTE FORMULARIO EN ESTE PERÍODO DE REPORTE</v>
          </cell>
          <cell r="X89" t="str">
            <v>ARNOVIO CHOCHO WACORIZO</v>
          </cell>
          <cell r="Y89" t="str">
            <v>1 PÓLIZA</v>
          </cell>
          <cell r="Z89" t="str">
            <v>12 SEGUROS DEL ESTADO</v>
          </cell>
          <cell r="AA89" t="str">
            <v xml:space="preserve">CUMPLIMIENTO </v>
          </cell>
          <cell r="AB89">
            <v>44583</v>
          </cell>
          <cell r="AC89" t="str">
            <v>45-46-101014045</v>
          </cell>
          <cell r="AD89" t="str">
            <v>PNN LOS KATIOS</v>
          </cell>
          <cell r="AE89" t="str">
            <v>2 SUPERVISOR</v>
          </cell>
          <cell r="AF89" t="str">
            <v>3 CÉDULA DE CIUDADANÍA</v>
          </cell>
          <cell r="AG89">
            <v>31892622</v>
          </cell>
          <cell r="AH89" t="str">
            <v>NANCY MURILLO BOHORQUEZ</v>
          </cell>
          <cell r="AI89">
            <v>330</v>
          </cell>
          <cell r="AK89">
            <v>44585</v>
          </cell>
          <cell r="AL89">
            <v>44585</v>
          </cell>
          <cell r="AM89" t="str">
            <v>4 NO SE HA ADICIONADO NI EN VALOR y EN TIEMPO</v>
          </cell>
          <cell r="AN89">
            <v>0</v>
          </cell>
          <cell r="AO89">
            <v>0</v>
          </cell>
          <cell r="AQ89">
            <v>0</v>
          </cell>
          <cell r="AS89">
            <v>44585</v>
          </cell>
          <cell r="AT89">
            <v>44918</v>
          </cell>
          <cell r="AV89" t="str">
            <v>2. NO</v>
          </cell>
          <cell r="AY89" t="str">
            <v>2. NO</v>
          </cell>
          <cell r="AZ89">
            <v>0</v>
          </cell>
          <cell r="BD89" t="str">
            <v>2022753501000024E</v>
          </cell>
          <cell r="BE89">
            <v>15532000</v>
          </cell>
          <cell r="BF89" t="str">
            <v>JULIANA ISABEL MONTES ROMERO</v>
          </cell>
          <cell r="BG89" t="str">
            <v>https://community.secop.gov.co/Public/Tendering/ContractNoticePhases/View?PPI=CO1.PPI.16997915&amp;isFromPublicArea=True&amp;isModal=Fals</v>
          </cell>
          <cell r="BH89" t="str">
            <v>VIGENTE</v>
          </cell>
          <cell r="BJ89" t="str">
            <v>https://community.secop.gov.co/Public/Tendering/ContractDetailView/Index?UniqueIdentifier=CO1.PCCNTR.3357337</v>
          </cell>
        </row>
        <row r="90">
          <cell r="A90" t="str">
            <v>CPS-DTPA-NACION-2022-025</v>
          </cell>
          <cell r="B90" t="str">
            <v>2 NACIONAL</v>
          </cell>
          <cell r="C90" t="str">
            <v>CD-DTPA-NACION-2022-025</v>
          </cell>
          <cell r="D90">
            <v>25</v>
          </cell>
          <cell r="E90" t="str">
            <v>JESUS ARBEY DIAZ CAICEDO</v>
          </cell>
          <cell r="F90">
            <v>44583</v>
          </cell>
          <cell r="G90" t="str">
            <v>Prestar servicios operativos y de apoyo a la gestión en actividades de PVC y de enlace con el consejo comunitario del Rio Yurumanguí, en la jurisdicción del municipio de Buenaventura del PNN Farallones de Cali.</v>
          </cell>
          <cell r="H90" t="str">
            <v>2 CONTRATACIÓN DIRECTA</v>
          </cell>
          <cell r="I90" t="str">
            <v>14 PRESTACIÓN DE SERVICIOS</v>
          </cell>
          <cell r="K90">
            <v>6022</v>
          </cell>
          <cell r="L90">
            <v>6222</v>
          </cell>
          <cell r="M90">
            <v>44585</v>
          </cell>
          <cell r="O90" t="str">
            <v>$ 1.412.000</v>
          </cell>
          <cell r="P90">
            <v>15532000</v>
          </cell>
          <cell r="R90" t="str">
            <v>1 PERSONA NATURAL</v>
          </cell>
          <cell r="S90" t="str">
            <v>3 CÉDULA DE CIUDADANÍA</v>
          </cell>
          <cell r="T90">
            <v>16945832</v>
          </cell>
          <cell r="U90" t="str">
            <v>N-A</v>
          </cell>
          <cell r="V90" t="str">
            <v>11 NO SE DILIGENCIA INFORMACIÓN PARA ESTE FORMULARIO EN ESTE PERÍODO DE REPORTE</v>
          </cell>
          <cell r="X90" t="str">
            <v>JESUS ARBEY DIAZ CAICEDO</v>
          </cell>
          <cell r="Y90" t="str">
            <v>1 PÓLIZA</v>
          </cell>
          <cell r="Z90" t="str">
            <v>12 SEGUROS DEL ESTADO</v>
          </cell>
          <cell r="AA90" t="str">
            <v xml:space="preserve">CUMPLIMIENTO </v>
          </cell>
          <cell r="AB90">
            <v>44583</v>
          </cell>
          <cell r="AC90" t="str">
            <v>45-46-101014008</v>
          </cell>
          <cell r="AD90" t="str">
            <v>PNN FARALLONES DE CALI</v>
          </cell>
          <cell r="AE90" t="str">
            <v>2 SUPERVISOR</v>
          </cell>
          <cell r="AF90" t="str">
            <v>3 CÉDULA DE CIUDADANÍA</v>
          </cell>
          <cell r="AG90">
            <v>29667366</v>
          </cell>
          <cell r="AH90" t="str">
            <v>CLAUDIA ISABEL ACEVEDO</v>
          </cell>
          <cell r="AI90">
            <v>330</v>
          </cell>
          <cell r="AK90">
            <v>44585</v>
          </cell>
          <cell r="AL90">
            <v>44585</v>
          </cell>
          <cell r="AM90" t="str">
            <v>4 NO SE HA ADICIONADO NI EN VALOR y EN TIEMPO</v>
          </cell>
          <cell r="AN90">
            <v>0</v>
          </cell>
          <cell r="AO90">
            <v>0</v>
          </cell>
          <cell r="AQ90">
            <v>0</v>
          </cell>
          <cell r="AS90">
            <v>44585</v>
          </cell>
          <cell r="AT90">
            <v>44918</v>
          </cell>
          <cell r="AV90" t="str">
            <v>2. NO</v>
          </cell>
          <cell r="AY90" t="str">
            <v>2. NO</v>
          </cell>
          <cell r="AZ90">
            <v>0</v>
          </cell>
          <cell r="BD90" t="str">
            <v>2022753501000025E</v>
          </cell>
          <cell r="BE90">
            <v>15532000</v>
          </cell>
          <cell r="BF90" t="str">
            <v>VIVIAN ALEXA HERRERA CARDONA</v>
          </cell>
          <cell r="BG90" t="str">
            <v>https://community.secop.gov.co/Public/Tendering/ContractNoticePhases/View?PPI=CO1.PPI.16998166&amp;isFromPublicArea=True&amp;isModal=False</v>
          </cell>
          <cell r="BH90" t="str">
            <v>VIGENTE</v>
          </cell>
          <cell r="BJ90" t="str">
            <v>https://community.secop.gov.co/Public/Tendering/ContractDetailView/Index?UniqueIdentifier=CO1.PCCNTR.3357384</v>
          </cell>
        </row>
        <row r="91">
          <cell r="A91" t="str">
            <v>CPS-DTPA-NACION-2022-026</v>
          </cell>
          <cell r="B91" t="str">
            <v>2 NACIONAL</v>
          </cell>
          <cell r="C91" t="str">
            <v>CD-DTPA-NACION-2022-026</v>
          </cell>
          <cell r="D91">
            <v>26</v>
          </cell>
          <cell r="E91" t="str">
            <v>DELIA MARIBEL CUSPIAN MORALES</v>
          </cell>
          <cell r="F91">
            <v>44583</v>
          </cell>
          <cell r="G91" t="str">
            <v>Prestar servicios como operario para apoyar la gestión en actividades operativas de Prevención, Vigilancia y Control, en la jurisdicción de los Municipios de Cali, Dagua, Jamundí y Buenaventura del PNN Farallones de Cali.</v>
          </cell>
          <cell r="H91" t="str">
            <v>2 CONTRATACIÓN DIRECTA</v>
          </cell>
          <cell r="I91" t="str">
            <v>14 PRESTACIÓN DE SERVICIOS</v>
          </cell>
          <cell r="K91">
            <v>7122</v>
          </cell>
          <cell r="L91">
            <v>6322</v>
          </cell>
          <cell r="M91">
            <v>44585</v>
          </cell>
          <cell r="O91" t="str">
            <v>$ 1.412.000</v>
          </cell>
          <cell r="P91">
            <v>8801467</v>
          </cell>
          <cell r="R91" t="str">
            <v>1 PERSONA NATURAL</v>
          </cell>
          <cell r="S91" t="str">
            <v>3 CÉDULA DE CIUDADANÍA</v>
          </cell>
          <cell r="T91">
            <v>34315165</v>
          </cell>
          <cell r="U91" t="str">
            <v>N-A</v>
          </cell>
          <cell r="V91" t="str">
            <v>11 NO SE DILIGENCIA INFORMACIÓN PARA ESTE FORMULARIO EN ESTE PERÍODO DE REPORTE</v>
          </cell>
          <cell r="X91" t="str">
            <v>DELIA MARIBEL CUSPIAN MORALES</v>
          </cell>
          <cell r="Y91" t="str">
            <v>1 PÓLIZA</v>
          </cell>
          <cell r="Z91" t="str">
            <v>12 SEGUROS DEL ESTADO</v>
          </cell>
          <cell r="AA91" t="str">
            <v xml:space="preserve">CUMPLIMIENTO </v>
          </cell>
          <cell r="AB91">
            <v>44583</v>
          </cell>
          <cell r="AC91" t="str">
            <v>45-46-101014116</v>
          </cell>
          <cell r="AD91" t="str">
            <v>PNN FARALLONES DE CALI</v>
          </cell>
          <cell r="AE91" t="str">
            <v>2 SUPERVISOR</v>
          </cell>
          <cell r="AF91" t="str">
            <v>3 CÉDULA DE CIUDADANÍA</v>
          </cell>
          <cell r="AG91">
            <v>29667366</v>
          </cell>
          <cell r="AH91" t="str">
            <v>CLAUDIA ISABEL ACEVEDO</v>
          </cell>
          <cell r="AI91">
            <v>187</v>
          </cell>
          <cell r="AK91">
            <v>44585</v>
          </cell>
          <cell r="AL91">
            <v>44585</v>
          </cell>
          <cell r="AM91" t="str">
            <v>4 NO SE HA ADICIONADO NI EN VALOR y EN TIEMPO</v>
          </cell>
          <cell r="AN91">
            <v>0</v>
          </cell>
          <cell r="AO91">
            <v>0</v>
          </cell>
          <cell r="AQ91">
            <v>0</v>
          </cell>
          <cell r="AS91">
            <v>44585</v>
          </cell>
          <cell r="AT91">
            <v>44773</v>
          </cell>
          <cell r="AV91" t="str">
            <v>2. NO</v>
          </cell>
          <cell r="AY91" t="str">
            <v>2. NO</v>
          </cell>
          <cell r="AZ91">
            <v>0</v>
          </cell>
          <cell r="BD91" t="str">
            <v>2022753501000026E</v>
          </cell>
          <cell r="BE91">
            <v>8801467</v>
          </cell>
          <cell r="BF91" t="str">
            <v>VIVIAN ALEXA HERRERA CARDONA</v>
          </cell>
          <cell r="BG91" t="str">
            <v>https://community.secop.gov.co/Public/Tendering/ContractNoticePhases/View?PPI=CO1.PPI.17027600&amp;isFromPublicArea=True&amp;isModal=False</v>
          </cell>
          <cell r="BH91" t="str">
            <v>VIGENTE</v>
          </cell>
          <cell r="BJ91" t="str">
            <v>https://community.secop.gov.co/Public/Tendering/ContractDetailView/Index?UniqueIdentifier=CO1.PCCNTR.3371844</v>
          </cell>
        </row>
        <row r="92">
          <cell r="A92" t="str">
            <v>CPS-DTPA-NACION-2022-027</v>
          </cell>
          <cell r="B92" t="str">
            <v>2 NACIONAL</v>
          </cell>
          <cell r="C92" t="str">
            <v>CD-DTPA-NACION-2022-027</v>
          </cell>
          <cell r="D92">
            <v>27</v>
          </cell>
          <cell r="E92" t="str">
            <v>HUVER ARLEY PECHENE HUILA</v>
          </cell>
          <cell r="F92">
            <v>44584</v>
          </cell>
          <cell r="G92" t="str">
            <v>Prestar servicios operativos y de apoyo a la gestión en la implementación de acciones en el marco del desarrollo de las estrategias y proyectos adelantados por el Parque Nacional Natural Munchique.</v>
          </cell>
          <cell r="H92" t="str">
            <v>2 CONTRATACIÓN DIRECTA</v>
          </cell>
          <cell r="I92" t="str">
            <v>14 PRESTACIÓN DE SERVICIOS</v>
          </cell>
          <cell r="K92">
            <v>5322</v>
          </cell>
          <cell r="L92">
            <v>6422</v>
          </cell>
          <cell r="M92">
            <v>44585</v>
          </cell>
          <cell r="O92" t="str">
            <v>$ 1.412.000</v>
          </cell>
          <cell r="P92">
            <v>15532000</v>
          </cell>
          <cell r="R92" t="str">
            <v>1 PERSONA NATURAL</v>
          </cell>
          <cell r="S92" t="str">
            <v>3 CÉDULA DE CIUDADANÍA</v>
          </cell>
          <cell r="T92">
            <v>4721834</v>
          </cell>
          <cell r="U92" t="str">
            <v>N-A</v>
          </cell>
          <cell r="V92" t="str">
            <v>11 NO SE DILIGENCIA INFORMACIÓN PARA ESTE FORMULARIO EN ESTE PERÍODO DE REPORTE</v>
          </cell>
          <cell r="X92" t="str">
            <v>HUVER ARLEY PECHENE HUILA</v>
          </cell>
          <cell r="Y92" t="str">
            <v>1 PÓLIZA</v>
          </cell>
          <cell r="Z92" t="str">
            <v>12 SEGUROS DEL ESTADO</v>
          </cell>
          <cell r="AA92" t="str">
            <v xml:space="preserve">CUMPLIMIENTO </v>
          </cell>
          <cell r="AB92">
            <v>44584</v>
          </cell>
          <cell r="AC92" t="str">
            <v>45-46-101014119</v>
          </cell>
          <cell r="AD92" t="str">
            <v>PNN MUNCHIQUE</v>
          </cell>
          <cell r="AE92" t="str">
            <v>2 SUPERVISOR</v>
          </cell>
          <cell r="AF92" t="str">
            <v>3 CÉDULA DE CIUDADANÍA</v>
          </cell>
          <cell r="AG92">
            <v>16738049</v>
          </cell>
          <cell r="AH92" t="str">
            <v>JAIME ALBERTO CELIS PERDOMO</v>
          </cell>
          <cell r="AI92">
            <v>330</v>
          </cell>
          <cell r="AK92">
            <v>44585</v>
          </cell>
          <cell r="AL92">
            <v>44585</v>
          </cell>
          <cell r="AM92" t="str">
            <v>4 NO SE HA ADICIONADO NI EN VALOR y EN TIEMPO</v>
          </cell>
          <cell r="AN92">
            <v>0</v>
          </cell>
          <cell r="AO92">
            <v>0</v>
          </cell>
          <cell r="AQ92">
            <v>0</v>
          </cell>
          <cell r="AS92">
            <v>44585</v>
          </cell>
          <cell r="AT92">
            <v>44918</v>
          </cell>
          <cell r="AV92" t="str">
            <v>2. NO</v>
          </cell>
          <cell r="AY92" t="str">
            <v>2. NO</v>
          </cell>
          <cell r="AZ92">
            <v>0</v>
          </cell>
          <cell r="BD92" t="str">
            <v>2022753501000027E</v>
          </cell>
          <cell r="BE92">
            <v>15532000</v>
          </cell>
          <cell r="BF92" t="str">
            <v>JULIANA ISABEL MONTES ROMERO</v>
          </cell>
          <cell r="BG92" t="str">
            <v>https://community.secop.gov.co/Public/Tendering/ContractNoticePhases/View?PPI=CO1.PPI.17030934&amp;isFromPublicArea=True&amp;isModal=False</v>
          </cell>
          <cell r="BH92" t="str">
            <v>VIGENTE</v>
          </cell>
          <cell r="BJ92" t="str">
            <v>https://community.secop.gov.co/Public/Tendering/ContractDetailView/Index?UniqueIdentifier=CO1.PCCNTR.3373374</v>
          </cell>
        </row>
        <row r="93">
          <cell r="A93" t="str">
            <v>CPS-DTPA-NACION-2022-028</v>
          </cell>
          <cell r="B93" t="str">
            <v>2 NACIONAL</v>
          </cell>
          <cell r="C93" t="str">
            <v>CD-DTPA-NACION-2022-028</v>
          </cell>
          <cell r="D93">
            <v>28</v>
          </cell>
          <cell r="E93" t="str">
            <v>ASTRITH YOELA MARTINEZ VALENCIA</v>
          </cell>
          <cell r="F93">
            <v>44584</v>
          </cell>
          <cell r="G93" t="str">
            <v>Prestar el servicio como auxiliar a la gestión en la implementación del ejercicio de autoridad ambiental, como apoyo a la prevención, educación y posicionamiento de la conservación del A.P.</v>
          </cell>
          <cell r="H93" t="str">
            <v>2 CONTRATACIÓN DIRECTA</v>
          </cell>
          <cell r="I93" t="str">
            <v>14 PRESTACIÓN DE SERVICIOS</v>
          </cell>
          <cell r="K93">
            <v>9122</v>
          </cell>
          <cell r="L93">
            <v>6522</v>
          </cell>
          <cell r="M93">
            <v>44585</v>
          </cell>
          <cell r="O93" t="str">
            <v>$ 1.592.000</v>
          </cell>
          <cell r="P93">
            <v>16609867</v>
          </cell>
          <cell r="R93" t="str">
            <v>1 PERSONA NATURAL</v>
          </cell>
          <cell r="S93" t="str">
            <v>3 CÉDULA DE CIUDADANÍA</v>
          </cell>
          <cell r="T93">
            <v>1077480611</v>
          </cell>
          <cell r="U93" t="str">
            <v>N-A</v>
          </cell>
          <cell r="V93" t="str">
            <v>11 NO SE DILIGENCIA INFORMACIÓN PARA ESTE FORMULARIO EN ESTE PERÍODO DE REPORTE</v>
          </cell>
          <cell r="X93" t="str">
            <v>ASTRITH YOELA MARTINEZ VALENCIA</v>
          </cell>
          <cell r="Y93" t="str">
            <v>1 PÓLIZA</v>
          </cell>
          <cell r="Z93" t="str">
            <v>12 SEGUROS DEL ESTADO</v>
          </cell>
          <cell r="AA93" t="str">
            <v xml:space="preserve">CUMPLIMIENTO </v>
          </cell>
          <cell r="AB93">
            <v>44584</v>
          </cell>
          <cell r="AC93" t="str">
            <v>45-46-101014206</v>
          </cell>
          <cell r="AD93" t="str">
            <v>PNN LOS KATIOS</v>
          </cell>
          <cell r="AE93" t="str">
            <v>2 SUPERVISOR</v>
          </cell>
          <cell r="AF93" t="str">
            <v>3 CÉDULA DE CIUDADANÍA</v>
          </cell>
          <cell r="AG93">
            <v>31892622</v>
          </cell>
          <cell r="AH93" t="str">
            <v>NANCY MURILLO BOHORQUEZ</v>
          </cell>
          <cell r="AI93">
            <v>313</v>
          </cell>
          <cell r="AK93">
            <v>44585</v>
          </cell>
          <cell r="AL93">
            <v>44585</v>
          </cell>
          <cell r="AM93" t="str">
            <v>4 NO SE HA ADICIONADO NI EN VALOR y EN TIEMPO</v>
          </cell>
          <cell r="AN93">
            <v>0</v>
          </cell>
          <cell r="AO93">
            <v>0</v>
          </cell>
          <cell r="AQ93">
            <v>0</v>
          </cell>
          <cell r="AS93">
            <v>44585</v>
          </cell>
          <cell r="AT93">
            <v>44901</v>
          </cell>
          <cell r="AV93" t="str">
            <v>2. NO</v>
          </cell>
          <cell r="AY93" t="str">
            <v>2. NO</v>
          </cell>
          <cell r="AZ93">
            <v>0</v>
          </cell>
          <cell r="BD93" t="str">
            <v>2022753501000028E</v>
          </cell>
          <cell r="BE93">
            <v>16609867</v>
          </cell>
          <cell r="BF93" t="str">
            <v>JULIANA ISABEL MONTES ROMERO</v>
          </cell>
          <cell r="BG93" t="str">
            <v>https://community.secop.gov.co/Public/Tendering/ContractNoticePhases/View?PPI=CO1.PPI.17048824&amp;isFromPublicArea=True&amp;isModal=False</v>
          </cell>
          <cell r="BH93" t="str">
            <v>VIGENTE</v>
          </cell>
          <cell r="BJ93" t="str">
            <v>https://community.secop.gov.co/Public/Tendering/ContractDetailView/Index?UniqueIdentifier=CO1.PCCNTR.3382368</v>
          </cell>
        </row>
        <row r="94">
          <cell r="A94" t="str">
            <v>CPS-DTPA-NACION-2022-029</v>
          </cell>
          <cell r="B94" t="str">
            <v>2 NACIONAL</v>
          </cell>
          <cell r="C94" t="str">
            <v>CD-DTPA-NACION-2022-029</v>
          </cell>
          <cell r="D94">
            <v>29</v>
          </cell>
          <cell r="E94" t="str">
            <v>FERNEY GUTIERREZ RAMIREZ</v>
          </cell>
          <cell r="F94">
            <v>44584</v>
          </cell>
          <cell r="G94" t="str">
            <v>Prestación de servicios operativos y de apoyo a la gestión en la implementación de las EEM y del ejercicio de autoridad ambiental en el PNN Los Katíos-Arquia (Experto Local).</v>
          </cell>
          <cell r="H94" t="str">
            <v>2 CONTRATACIÓN DIRECTA</v>
          </cell>
          <cell r="I94" t="str">
            <v>14 PRESTACIÓN DE SERVICIOS</v>
          </cell>
          <cell r="K94">
            <v>7022</v>
          </cell>
          <cell r="L94">
            <v>6622</v>
          </cell>
          <cell r="M94">
            <v>44585</v>
          </cell>
          <cell r="O94" t="str">
            <v>$ 1.412.000</v>
          </cell>
          <cell r="P94">
            <v>15532000</v>
          </cell>
          <cell r="R94" t="str">
            <v>1 PERSONA NATURAL</v>
          </cell>
          <cell r="S94" t="str">
            <v>3 CÉDULA DE CIUDADANÍA</v>
          </cell>
          <cell r="T94">
            <v>1074713508</v>
          </cell>
          <cell r="U94" t="str">
            <v>N-A</v>
          </cell>
          <cell r="V94" t="str">
            <v>11 NO SE DILIGENCIA INFORMACIÓN PARA ESTE FORMULARIO EN ESTE PERÍODO DE REPORTE</v>
          </cell>
          <cell r="X94" t="str">
            <v>FERNEY GUTIERREZ RAMIREZ</v>
          </cell>
          <cell r="Y94" t="str">
            <v>1 PÓLIZA</v>
          </cell>
          <cell r="Z94" t="str">
            <v>12 SEGUROS DEL ESTADO</v>
          </cell>
          <cell r="AA94" t="str">
            <v xml:space="preserve">CUMPLIMIENTO </v>
          </cell>
          <cell r="AB94">
            <v>44585</v>
          </cell>
          <cell r="AC94" t="str">
            <v>45-46-101014266</v>
          </cell>
          <cell r="AD94" t="str">
            <v>PNN LOS KATIOS</v>
          </cell>
          <cell r="AE94" t="str">
            <v>2 SUPERVISOR</v>
          </cell>
          <cell r="AF94" t="str">
            <v>3 CÉDULA DE CIUDADANÍA</v>
          </cell>
          <cell r="AG94">
            <v>31892622</v>
          </cell>
          <cell r="AH94" t="str">
            <v>NANCY MURILLO BOHORQUEZ</v>
          </cell>
          <cell r="AI94">
            <v>330</v>
          </cell>
          <cell r="AK94">
            <v>44585</v>
          </cell>
          <cell r="AL94">
            <v>44585</v>
          </cell>
          <cell r="AM94" t="str">
            <v>4 NO SE HA ADICIONADO NI EN VALOR y EN TIEMPO</v>
          </cell>
          <cell r="AN94">
            <v>0</v>
          </cell>
          <cell r="AO94">
            <v>0</v>
          </cell>
          <cell r="AQ94">
            <v>0</v>
          </cell>
          <cell r="AS94">
            <v>44585</v>
          </cell>
          <cell r="AT94">
            <v>44918</v>
          </cell>
          <cell r="AV94" t="str">
            <v>2. NO</v>
          </cell>
          <cell r="AY94" t="str">
            <v>2. NO</v>
          </cell>
          <cell r="AZ94">
            <v>0</v>
          </cell>
          <cell r="BD94" t="str">
            <v>2022753501000029E</v>
          </cell>
          <cell r="BE94">
            <v>15532000</v>
          </cell>
          <cell r="BF94" t="str">
            <v>JULIANA ISABEL MONTES ROMERO</v>
          </cell>
          <cell r="BG94" t="str">
            <v>https://community.secop.gov.co/Public/Tendering/ContractNoticePhases/View?PPI=CO1.PPI.17052005&amp;isFromPublicArea=True&amp;isModal=False</v>
          </cell>
          <cell r="BH94" t="str">
            <v>VIGENTE</v>
          </cell>
          <cell r="BJ94" t="str">
            <v>https://community.secop.gov.co/Public/Tendering/ContractDetailView/Index?UniqueIdentifier=CO1.PCCNTR.3384115</v>
          </cell>
        </row>
        <row r="95">
          <cell r="A95" t="str">
            <v>CPS-DTPA-NACION-2022-030</v>
          </cell>
          <cell r="B95" t="str">
            <v>2 NACIONAL</v>
          </cell>
          <cell r="C95" t="str">
            <v>CD-DTPA-NACION-2022-030</v>
          </cell>
          <cell r="D95">
            <v>30</v>
          </cell>
          <cell r="E95" t="str">
            <v>RODRIGO LOZANO OSORIO</v>
          </cell>
          <cell r="F95">
            <v>44585</v>
          </cell>
          <cell r="G95" t="str">
            <v>Prestar servicios profesionales para implementar el monitoreo de los valores objeto de conservación y procesos de investigación en el PNN Sanquianga.</v>
          </cell>
          <cell r="H95" t="str">
            <v>2 CONTRATACIÓN DIRECTA</v>
          </cell>
          <cell r="I95" t="str">
            <v>14 PRESTACIÓN DE SERVICIOS</v>
          </cell>
          <cell r="K95">
            <v>8422</v>
          </cell>
          <cell r="L95">
            <v>6722</v>
          </cell>
          <cell r="M95">
            <v>44585</v>
          </cell>
          <cell r="O95" t="str">
            <v>$ 3.764.000</v>
          </cell>
          <cell r="P95">
            <v>37640000</v>
          </cell>
          <cell r="R95" t="str">
            <v>1 PERSONA NATURAL</v>
          </cell>
          <cell r="S95" t="str">
            <v>3 CÉDULA DE CIUDADANÍA</v>
          </cell>
          <cell r="T95">
            <v>1144127774</v>
          </cell>
          <cell r="U95" t="str">
            <v>N-A</v>
          </cell>
          <cell r="V95" t="str">
            <v>11 NO SE DILIGENCIA INFORMACIÓN PARA ESTE FORMULARIO EN ESTE PERÍODO DE REPORTE</v>
          </cell>
          <cell r="X95" t="str">
            <v>RODRIGO LOZANO OSORIO</v>
          </cell>
          <cell r="Y95" t="str">
            <v>1 PÓLIZA</v>
          </cell>
          <cell r="Z95" t="str">
            <v>12 SEGUROS DEL ESTADO</v>
          </cell>
          <cell r="AA95" t="str">
            <v xml:space="preserve">CUMPLIMIENTO </v>
          </cell>
          <cell r="AB95">
            <v>44585</v>
          </cell>
          <cell r="AC95" t="str">
            <v>45-46-101014258</v>
          </cell>
          <cell r="AD95" t="str">
            <v>PNN SANQUIANGA</v>
          </cell>
          <cell r="AE95" t="str">
            <v>2 SUPERVISOR</v>
          </cell>
          <cell r="AF95" t="str">
            <v>3 CÉDULA DE CIUDADANÍA</v>
          </cell>
          <cell r="AG95">
            <v>16279020</v>
          </cell>
          <cell r="AH95" t="str">
            <v>GUSTAVO ADOLFO MAYOR A</v>
          </cell>
          <cell r="AI95">
            <v>300</v>
          </cell>
          <cell r="AK95">
            <v>44585</v>
          </cell>
          <cell r="AL95">
            <v>44585</v>
          </cell>
          <cell r="AM95" t="str">
            <v>4 NO SE HA ADICIONADO NI EN VALOR y EN TIEMPO</v>
          </cell>
          <cell r="AN95">
            <v>0</v>
          </cell>
          <cell r="AO95">
            <v>0</v>
          </cell>
          <cell r="AQ95">
            <v>0</v>
          </cell>
          <cell r="AS95">
            <v>44585</v>
          </cell>
          <cell r="AT95">
            <v>44888</v>
          </cell>
          <cell r="AV95" t="str">
            <v>2. NO</v>
          </cell>
          <cell r="AY95" t="str">
            <v>2. NO</v>
          </cell>
          <cell r="AZ95">
            <v>0</v>
          </cell>
          <cell r="BD95" t="str">
            <v>2022753501000030E</v>
          </cell>
          <cell r="BE95">
            <v>37640000</v>
          </cell>
          <cell r="BF95" t="str">
            <v>VIVIAN ALEXA HERRERA CARDONA</v>
          </cell>
          <cell r="BG95" t="str">
            <v>https://community.secop.gov.co/Public/Tendering/ContractNoticePhases/View?PPI=CO1.PPI.17055392&amp;isFromPublicArea=True&amp;isModal=False</v>
          </cell>
          <cell r="BH95" t="str">
            <v>VIGENTE</v>
          </cell>
          <cell r="BJ95" t="str">
            <v>https://community.secop.gov.co/Public/Tendering/ContractDetailView/Index?UniqueIdentifier=CO1.PCCNTR.3385495</v>
          </cell>
        </row>
        <row r="96">
          <cell r="A96" t="str">
            <v>CPS-DTPA-NACION-2022-031</v>
          </cell>
          <cell r="B96" t="str">
            <v>2 NACIONAL</v>
          </cell>
          <cell r="C96" t="str">
            <v>CD-DTPA-NACION-2022-031</v>
          </cell>
          <cell r="D96">
            <v>31</v>
          </cell>
          <cell r="E96" t="str">
            <v>CLAISON MENA PEREZ</v>
          </cell>
          <cell r="F96">
            <v>44585</v>
          </cell>
          <cell r="G96" t="str">
            <v>Prestar servicios técnicos y de apoyo a la gestión para la implementación de las actividades del programa de restauración ecológica participativa en el PNN Sanquianga.</v>
          </cell>
          <cell r="H96" t="str">
            <v>2 CONTRATACIÓN DIRECTA</v>
          </cell>
          <cell r="I96" t="str">
            <v>14 PRESTACIÓN DE SERVICIOS</v>
          </cell>
          <cell r="K96">
            <v>8022</v>
          </cell>
          <cell r="L96">
            <v>7222</v>
          </cell>
          <cell r="M96">
            <v>44586</v>
          </cell>
          <cell r="O96" t="str">
            <v>$ 1.412.000</v>
          </cell>
          <cell r="P96">
            <v>15579067</v>
          </cell>
          <cell r="R96" t="str">
            <v>1 PERSONA NATURAL</v>
          </cell>
          <cell r="S96" t="str">
            <v>3 CÉDULA DE CIUDADANÍA</v>
          </cell>
          <cell r="T96">
            <v>1045491823</v>
          </cell>
          <cell r="U96" t="str">
            <v>N-A</v>
          </cell>
          <cell r="V96" t="str">
            <v>11 NO SE DILIGENCIA INFORMACIÓN PARA ESTE FORMULARIO EN ESTE PERÍODO DE REPORTE</v>
          </cell>
          <cell r="X96" t="str">
            <v>CLAISON MENA PEREZ</v>
          </cell>
          <cell r="Y96" t="str">
            <v>1 PÓLIZA</v>
          </cell>
          <cell r="Z96" t="str">
            <v>12 SEGUROS DEL ESTADO</v>
          </cell>
          <cell r="AA96" t="str">
            <v xml:space="preserve">CUMPLIMIENTO </v>
          </cell>
          <cell r="AB96">
            <v>44586</v>
          </cell>
          <cell r="AC96" t="str">
            <v>45-46-101014399</v>
          </cell>
          <cell r="AD96" t="str">
            <v>PNN LOS KATIOS</v>
          </cell>
          <cell r="AE96" t="str">
            <v>2 SUPERVISOR</v>
          </cell>
          <cell r="AF96" t="str">
            <v>3 CÉDULA DE CIUDADANÍA</v>
          </cell>
          <cell r="AG96">
            <v>31892622</v>
          </cell>
          <cell r="AH96" t="str">
            <v>NANCY MURILLO BOHORQUEZ</v>
          </cell>
          <cell r="AI96">
            <v>331</v>
          </cell>
          <cell r="AK96">
            <v>44586</v>
          </cell>
          <cell r="AL96">
            <v>44586</v>
          </cell>
          <cell r="AM96" t="str">
            <v>4 NO SE HA ADICIONADO NI EN VALOR y EN TIEMPO</v>
          </cell>
          <cell r="AN96">
            <v>0</v>
          </cell>
          <cell r="AO96">
            <v>0</v>
          </cell>
          <cell r="AQ96">
            <v>0</v>
          </cell>
          <cell r="AS96">
            <v>44586</v>
          </cell>
          <cell r="AT96">
            <v>44920</v>
          </cell>
          <cell r="AV96" t="str">
            <v>2. NO</v>
          </cell>
          <cell r="AY96" t="str">
            <v>2. NO</v>
          </cell>
          <cell r="AZ96">
            <v>0</v>
          </cell>
          <cell r="BD96" t="str">
            <v>2022753501000031E</v>
          </cell>
          <cell r="BE96">
            <v>15579067</v>
          </cell>
          <cell r="BF96" t="str">
            <v>JULIANA ISABEL MONTES ROMERO</v>
          </cell>
          <cell r="BG96" t="str">
            <v>https://community.secop.gov.co/Public/Tendering/ContractNoticePhases/View?PPI=CO1.PPI.17068798&amp;isFromPublicArea=True&amp;isModal=False</v>
          </cell>
          <cell r="BH96" t="str">
            <v>VIGENTE</v>
          </cell>
          <cell r="BJ96" t="str">
            <v>https://community.secop.gov.co/Public/Tendering/ContractDetailView/Index?UniqueIdentifier=CO1.PCCNTR.3391717</v>
          </cell>
        </row>
        <row r="97">
          <cell r="A97" t="str">
            <v>CPS-DTPA-NACION-2022-032</v>
          </cell>
          <cell r="B97" t="str">
            <v>2 NACIONAL</v>
          </cell>
          <cell r="C97" t="str">
            <v>CD-DTPA-NACION-2022-032</v>
          </cell>
          <cell r="D97">
            <v>32</v>
          </cell>
          <cell r="E97" t="str">
            <v>KATERINE PALACIO AYALA</v>
          </cell>
          <cell r="F97">
            <v>44586</v>
          </cell>
          <cell r="G97" t="str">
            <v>Prestar servicios profesionales y de apoyo a la gestión para implementar la estrategia de investigación y monitoreo en el PNN Los Katíos.</v>
          </cell>
          <cell r="H97" t="str">
            <v>2 CONTRATACIÓN DIRECTA</v>
          </cell>
          <cell r="I97" t="str">
            <v>14 PRESTACIÓN DE SERVICIOS</v>
          </cell>
          <cell r="K97">
            <v>7622</v>
          </cell>
          <cell r="L97">
            <v>7622</v>
          </cell>
          <cell r="M97">
            <v>44587</v>
          </cell>
          <cell r="O97" t="str">
            <v>$ 3.333.000</v>
          </cell>
          <cell r="P97">
            <v>33441100</v>
          </cell>
          <cell r="R97" t="str">
            <v>1 PERSONA NATURAL</v>
          </cell>
          <cell r="S97" t="str">
            <v>3 CÉDULA DE CIUDADANÍA</v>
          </cell>
          <cell r="T97">
            <v>1045509745</v>
          </cell>
          <cell r="U97" t="str">
            <v>N-A</v>
          </cell>
          <cell r="V97" t="str">
            <v>11 NO SE DILIGENCIA INFORMACIÓN PARA ESTE FORMULARIO EN ESTE PERÍODO DE REPORTE</v>
          </cell>
          <cell r="X97" t="str">
            <v>KATERINE PALACIO AYALA</v>
          </cell>
          <cell r="Y97" t="str">
            <v>1 PÓLIZA</v>
          </cell>
          <cell r="Z97" t="str">
            <v>12 SEGUROS DEL ESTADO</v>
          </cell>
          <cell r="AA97" t="str">
            <v xml:space="preserve">CUMPLIMIENTO </v>
          </cell>
          <cell r="AB97">
            <v>44586</v>
          </cell>
          <cell r="AC97" t="str">
            <v>45-46-101014500</v>
          </cell>
          <cell r="AD97" t="str">
            <v>PNN LOS KATIOS</v>
          </cell>
          <cell r="AE97" t="str">
            <v>2 SUPERVISOR</v>
          </cell>
          <cell r="AF97" t="str">
            <v>3 CÉDULA DE CIUDADANÍA</v>
          </cell>
          <cell r="AG97">
            <v>31892622</v>
          </cell>
          <cell r="AH97" t="str">
            <v>NANCY MURILLO BOHORQUEZ</v>
          </cell>
          <cell r="AI97">
            <v>301</v>
          </cell>
          <cell r="AK97">
            <v>44587</v>
          </cell>
          <cell r="AL97">
            <v>44587</v>
          </cell>
          <cell r="AM97" t="str">
            <v>4 NO SE HA ADICIONADO NI EN VALOR y EN TIEMPO</v>
          </cell>
          <cell r="AN97">
            <v>0</v>
          </cell>
          <cell r="AO97">
            <v>0</v>
          </cell>
          <cell r="AQ97">
            <v>0</v>
          </cell>
          <cell r="AS97">
            <v>44587</v>
          </cell>
          <cell r="AT97">
            <v>44890</v>
          </cell>
          <cell r="AV97" t="str">
            <v>2. NO</v>
          </cell>
          <cell r="AY97" t="str">
            <v>2. NO</v>
          </cell>
          <cell r="AZ97">
            <v>0</v>
          </cell>
          <cell r="BD97" t="str">
            <v>2022753501000032E</v>
          </cell>
          <cell r="BE97">
            <v>33441100</v>
          </cell>
          <cell r="BF97" t="str">
            <v>JULIANA ISABEL MONTES ROMERO</v>
          </cell>
          <cell r="BG97" t="str">
            <v xml:space="preserve">https://community.secop.gov.co/Public/Tendering/ContractNoticePhases/View?PPI=CO1.PPI.17091021&amp;isFromPublicArea=True&amp;isModal=False
</v>
          </cell>
          <cell r="BH97" t="str">
            <v>VIGENTE</v>
          </cell>
          <cell r="BJ97" t="str">
            <v>https://community.secop.gov.co/Public/Tendering/ContractDetailView/Index?UniqueIdentifier=CO1.PCCNTR.3401207</v>
          </cell>
        </row>
        <row r="98">
          <cell r="A98" t="str">
            <v>CPS-DTPA-NACION-2022-033</v>
          </cell>
          <cell r="B98" t="str">
            <v>2 NACIONAL</v>
          </cell>
          <cell r="C98" t="str">
            <v>CD-DTPA-NACION-2022-033</v>
          </cell>
          <cell r="D98">
            <v>33</v>
          </cell>
          <cell r="E98" t="str">
            <v>LIZETH TATIANA CARDONA GIRALDO</v>
          </cell>
          <cell r="F98">
            <v>44587</v>
          </cell>
          <cell r="G98" t="str">
            <v>Prestar de servicios profesionales en la coordinación de la implementación del Plan de Ordenamiento Ecoturístico del PNN Gorgona</v>
          </cell>
          <cell r="H98" t="str">
            <v>2 CONTRATACIÓN DIRECTA</v>
          </cell>
          <cell r="I98" t="str">
            <v>14 PRESTACIÓN DE SERVICIOS</v>
          </cell>
          <cell r="K98">
            <v>8522</v>
          </cell>
          <cell r="L98">
            <v>7822</v>
          </cell>
          <cell r="M98">
            <v>44588</v>
          </cell>
          <cell r="O98" t="str">
            <v>$ 4.100.000</v>
          </cell>
          <cell r="P98">
            <v>44826667</v>
          </cell>
          <cell r="R98" t="str">
            <v>1 PERSONA NATURAL</v>
          </cell>
          <cell r="S98" t="str">
            <v>3 CÉDULA DE CIUDADANÍA</v>
          </cell>
          <cell r="T98">
            <v>1061711042</v>
          </cell>
          <cell r="U98" t="str">
            <v>N-A</v>
          </cell>
          <cell r="V98" t="str">
            <v>11 NO SE DILIGENCIA INFORMACIÓN PARA ESTE FORMULARIO EN ESTE PERÍODO DE REPORTE</v>
          </cell>
          <cell r="X98" t="str">
            <v>LIZETH TATIANA CARDONA GIRALDO</v>
          </cell>
          <cell r="Y98" t="str">
            <v>1 PÓLIZA</v>
          </cell>
          <cell r="Z98" t="str">
            <v>12 SEGUROS DEL ESTADO</v>
          </cell>
          <cell r="AA98" t="str">
            <v xml:space="preserve">CUMPLIMIENTO </v>
          </cell>
          <cell r="AB98">
            <v>44587</v>
          </cell>
          <cell r="AC98" t="str">
            <v>45-46-101014682</v>
          </cell>
          <cell r="AD98" t="str">
            <v>PNN GORGONA</v>
          </cell>
          <cell r="AE98" t="str">
            <v>2 SUPERVISOR</v>
          </cell>
          <cell r="AF98" t="str">
            <v>3 CÉDULA DE CIUDADANÍA</v>
          </cell>
          <cell r="AG98">
            <v>79144591</v>
          </cell>
          <cell r="AH98" t="str">
            <v>SANTIAGO FELIPE DUARTE</v>
          </cell>
          <cell r="AI98">
            <v>328</v>
          </cell>
          <cell r="AK98">
            <v>44588</v>
          </cell>
          <cell r="AL98">
            <v>44588</v>
          </cell>
          <cell r="AM98" t="str">
            <v>4 NO SE HA ADICIONADO NI EN VALOR y EN TIEMPO</v>
          </cell>
          <cell r="AN98">
            <v>0</v>
          </cell>
          <cell r="AO98">
            <v>0</v>
          </cell>
          <cell r="AQ98">
            <v>0</v>
          </cell>
          <cell r="AS98">
            <v>44588</v>
          </cell>
          <cell r="AT98">
            <v>44920</v>
          </cell>
          <cell r="AV98" t="str">
            <v>2. NO</v>
          </cell>
          <cell r="AY98" t="str">
            <v>2. NO</v>
          </cell>
          <cell r="AZ98">
            <v>0</v>
          </cell>
          <cell r="BD98" t="str">
            <v>2022753501000033E</v>
          </cell>
          <cell r="BE98">
            <v>44826667</v>
          </cell>
          <cell r="BF98" t="str">
            <v>VIVIANA ANDREA ACERO PULIDO</v>
          </cell>
          <cell r="BG98" t="str">
            <v xml:space="preserve">https://community.secop.gov.co/Public/Tendering/ContractNoticePhases/View?PPI=CO1.PPI.17145458&amp;isFromPublicArea=True&amp;isModal=False
</v>
          </cell>
          <cell r="BH98" t="str">
            <v>VIGENTE</v>
          </cell>
          <cell r="BJ98" t="str">
            <v>https://community.secop.gov.co/Public/Tendering/ContractDetailView/Index?UniqueIdentifier=CO1.PCCNTR.3431190</v>
          </cell>
        </row>
        <row r="99">
          <cell r="A99" t="str">
            <v>CPS-DTPA-NACION-2022-034</v>
          </cell>
          <cell r="B99" t="str">
            <v>2 NACIONAL</v>
          </cell>
          <cell r="C99" t="str">
            <v>CD-DTPA-NACION-2022-034</v>
          </cell>
          <cell r="D99">
            <v>34</v>
          </cell>
          <cell r="E99" t="str">
            <v>CAROLINA SARMIENTO VELÁSQUEZ</v>
          </cell>
          <cell r="F99">
            <v>44587</v>
          </cell>
          <cell r="G99" t="str">
            <v>Prestar servicios Técnicos y apoyo a la gestión en fortalecimiento de actividades de Prevención, Vigilancia y Control que aporten a la regulación del manejo y conservación del PNN Gorgona.</v>
          </cell>
          <cell r="H99" t="str">
            <v>2 CONTRATACIÓN DIRECTA</v>
          </cell>
          <cell r="I99" t="str">
            <v>14 PRESTACIÓN DE SERVICIOS</v>
          </cell>
          <cell r="K99">
            <v>8822</v>
          </cell>
          <cell r="L99">
            <v>9622</v>
          </cell>
          <cell r="M99">
            <v>44589</v>
          </cell>
          <cell r="O99" t="str">
            <v>$ 1.960.000</v>
          </cell>
          <cell r="P99">
            <v>21756000</v>
          </cell>
          <cell r="R99" t="str">
            <v>1 PERSONA NATURAL</v>
          </cell>
          <cell r="S99" t="str">
            <v>3 CÉDULA DE CIUDADANÍA</v>
          </cell>
          <cell r="T99">
            <v>1026578168</v>
          </cell>
          <cell r="U99" t="str">
            <v>N-A</v>
          </cell>
          <cell r="V99" t="str">
            <v>11 NO SE DILIGENCIA INFORMACIÓN PARA ESTE FORMULARIO EN ESTE PERÍODO DE REPORTE</v>
          </cell>
          <cell r="X99" t="str">
            <v>CAROLINA SARMIENTO VELÁSQUEZ</v>
          </cell>
          <cell r="Y99" t="str">
            <v>1 PÓLIZA</v>
          </cell>
          <cell r="Z99" t="str">
            <v>12 SEGUROS DEL ESTADO</v>
          </cell>
          <cell r="AA99" t="str">
            <v xml:space="preserve">CUMPLIMIENTO </v>
          </cell>
          <cell r="AB99">
            <v>44587</v>
          </cell>
          <cell r="AC99" t="str">
            <v>45-46-101014676</v>
          </cell>
          <cell r="AD99" t="str">
            <v>PNN GORGONA</v>
          </cell>
          <cell r="AE99" t="str">
            <v>2 SUPERVISOR</v>
          </cell>
          <cell r="AF99" t="str">
            <v>3 CÉDULA DE CIUDADANÍA</v>
          </cell>
          <cell r="AG99">
            <v>79144591</v>
          </cell>
          <cell r="AH99" t="str">
            <v>SANTIAGO FELIPE DUARTE</v>
          </cell>
          <cell r="AI99">
            <v>345</v>
          </cell>
          <cell r="AK99">
            <v>44589</v>
          </cell>
          <cell r="AL99">
            <v>44589</v>
          </cell>
          <cell r="AM99" t="str">
            <v>4 NO SE HA ADICIONADO NI EN VALOR y EN TIEMPO</v>
          </cell>
          <cell r="AN99">
            <v>0</v>
          </cell>
          <cell r="AO99">
            <v>0</v>
          </cell>
          <cell r="AQ99">
            <v>0</v>
          </cell>
          <cell r="AS99">
            <v>44589</v>
          </cell>
          <cell r="AT99">
            <v>44936</v>
          </cell>
          <cell r="AV99" t="str">
            <v>2. NO</v>
          </cell>
          <cell r="AY99" t="str">
            <v>2. NO</v>
          </cell>
          <cell r="AZ99">
            <v>0</v>
          </cell>
          <cell r="BD99" t="str">
            <v>2022753501000034E</v>
          </cell>
          <cell r="BE99">
            <v>21756000</v>
          </cell>
          <cell r="BF99" t="str">
            <v>VIVIANA ANDREA ACERO PULIDO</v>
          </cell>
          <cell r="BG99" t="str">
            <v xml:space="preserve">https://community.secop.gov.co/Public/Tendering/ContractNoticePhases/View?PPI=CO1.PPI.17160858&amp;isFromPublicArea=True&amp;isModal=False
</v>
          </cell>
          <cell r="BH99" t="str">
            <v>VIGENTE</v>
          </cell>
          <cell r="BJ99" t="str">
            <v>https://community.secop.gov.co/Public/Tendering/ContractDetailView/Index?UniqueIdentifier=CO1.PCCNTR.3442582</v>
          </cell>
        </row>
        <row r="100">
          <cell r="A100" t="str">
            <v>CPS-DTPA-NACION-2022-035</v>
          </cell>
          <cell r="B100" t="str">
            <v>2 NACIONAL</v>
          </cell>
          <cell r="C100" t="str">
            <v>CD-DTPA-NACION-2022-035</v>
          </cell>
          <cell r="D100">
            <v>35</v>
          </cell>
          <cell r="E100" t="str">
            <v>DIANA CAROLINA MURILLO PENAGOS</v>
          </cell>
          <cell r="F100">
            <v>44586</v>
          </cell>
          <cell r="G100" t="str">
            <v>Prestar servicios como operario para apoyar la gestión en actividades operativas de Prevención, Vigilancia y Control, en la jurisdicción de los Municipios de Cali, Dagua, Jamundí y Buenaventura del PNN Farallones de Cali.</v>
          </cell>
          <cell r="H100" t="str">
            <v>2 CONTRATACIÓN DIRECTA</v>
          </cell>
          <cell r="I100" t="str">
            <v>14 PRESTACIÓN DE SERVICIOS</v>
          </cell>
          <cell r="K100">
            <v>9322</v>
          </cell>
          <cell r="L100">
            <v>7722</v>
          </cell>
          <cell r="M100">
            <v>44587</v>
          </cell>
          <cell r="O100" t="str">
            <v>$ 1.412.000</v>
          </cell>
          <cell r="P100">
            <v>15532000</v>
          </cell>
          <cell r="R100" t="str">
            <v>1 PERSONA NATURAL</v>
          </cell>
          <cell r="S100" t="str">
            <v>3 CÉDULA DE CIUDADANÍA</v>
          </cell>
          <cell r="T100">
            <v>1143854167</v>
          </cell>
          <cell r="U100" t="str">
            <v>N-A</v>
          </cell>
          <cell r="V100" t="str">
            <v>11 NO SE DILIGENCIA INFORMACIÓN PARA ESTE FORMULARIO EN ESTE PERÍODO DE REPORTE</v>
          </cell>
          <cell r="X100" t="str">
            <v>DIANA CAROLINA MURILLO PENAGOS</v>
          </cell>
          <cell r="Y100" t="str">
            <v>1 PÓLIZA</v>
          </cell>
          <cell r="Z100" t="str">
            <v>12 SEGUROS DEL ESTADO</v>
          </cell>
          <cell r="AA100" t="str">
            <v xml:space="preserve">CUMPLIMIENTO </v>
          </cell>
          <cell r="AB100">
            <v>44586</v>
          </cell>
          <cell r="AC100" t="str">
            <v>45-46-101014501</v>
          </cell>
          <cell r="AD100" t="str">
            <v>PNN FARALLONES DE CALI</v>
          </cell>
          <cell r="AE100" t="str">
            <v>2 SUPERVISOR</v>
          </cell>
          <cell r="AF100" t="str">
            <v>3 CÉDULA DE CIUDADANÍA</v>
          </cell>
          <cell r="AG100">
            <v>29667366</v>
          </cell>
          <cell r="AH100" t="str">
            <v>CLAUDIA ISABEL ACEVEDO</v>
          </cell>
          <cell r="AI100">
            <v>330</v>
          </cell>
          <cell r="AK100">
            <v>44587</v>
          </cell>
          <cell r="AL100">
            <v>44587</v>
          </cell>
          <cell r="AM100" t="str">
            <v>4 NO SE HA ADICIONADO NI EN VALOR y EN TIEMPO</v>
          </cell>
          <cell r="AN100">
            <v>0</v>
          </cell>
          <cell r="AO100">
            <v>0</v>
          </cell>
          <cell r="AQ100">
            <v>0</v>
          </cell>
          <cell r="AS100">
            <v>44587</v>
          </cell>
          <cell r="AT100">
            <v>44920</v>
          </cell>
          <cell r="AV100" t="str">
            <v>2. NO</v>
          </cell>
          <cell r="AY100" t="str">
            <v>2. NO</v>
          </cell>
          <cell r="AZ100">
            <v>0</v>
          </cell>
          <cell r="BD100" t="str">
            <v>2022753501000035E</v>
          </cell>
          <cell r="BE100">
            <v>15532000</v>
          </cell>
          <cell r="BF100" t="str">
            <v>VIVIAN ALEXA HERRERA CARDONA</v>
          </cell>
          <cell r="BG100" t="str">
            <v>https://community.secop.gov.co/Public/Tendering/ContractNoticePhases/View?PPI=CO1.PPI.17124216&amp;isFromPublicArea=True&amp;isModal=False</v>
          </cell>
          <cell r="BH100" t="str">
            <v>VIGENTE</v>
          </cell>
          <cell r="BJ100" t="str">
            <v>https://community.secop.gov.co/Public/Tendering/ContractDetailView/Index?UniqueIdentifier=CO1.PCCNTR.3414436</v>
          </cell>
        </row>
        <row r="101">
          <cell r="A101" t="str">
            <v>CPS-DTPA-NACION-2022-036</v>
          </cell>
          <cell r="B101" t="str">
            <v>2 NACIONAL</v>
          </cell>
          <cell r="C101" t="str">
            <v>CD-DTPA-NACION-2022-036</v>
          </cell>
          <cell r="D101">
            <v>36</v>
          </cell>
          <cell r="E101" t="str">
            <v>LINA MARCELA MONSALVE</v>
          </cell>
          <cell r="F101">
            <v>44587</v>
          </cell>
          <cell r="G101" t="str">
            <v>Prestación de servicios profesionales para la implementación de Estrategias Especiales de manejo con comunidades étnicas y no étnicas en el PNN Los Katíos.</v>
          </cell>
          <cell r="H101" t="str">
            <v>2 CONTRATACIÓN DIRECTA</v>
          </cell>
          <cell r="I101" t="str">
            <v>14 PRESTACIÓN DE SERVICIOS</v>
          </cell>
          <cell r="K101">
            <v>7322</v>
          </cell>
          <cell r="L101">
            <v>8122</v>
          </cell>
          <cell r="M101">
            <v>44588</v>
          </cell>
          <cell r="O101" t="str">
            <v>$ 3.333.000</v>
          </cell>
          <cell r="P101">
            <v>33441100</v>
          </cell>
          <cell r="R101" t="str">
            <v>1 PERSONA NATURAL</v>
          </cell>
          <cell r="S101" t="str">
            <v>3 CÉDULA DE CIUDADANÍA</v>
          </cell>
          <cell r="T101">
            <v>32354394</v>
          </cell>
          <cell r="U101" t="str">
            <v>N-A</v>
          </cell>
          <cell r="V101" t="str">
            <v>11 NO SE DILIGENCIA INFORMACIÓN PARA ESTE FORMULARIO EN ESTE PERÍODO DE REPORTE</v>
          </cell>
          <cell r="X101" t="str">
            <v>LINA MARCELA MONSALVE</v>
          </cell>
          <cell r="Y101" t="str">
            <v>1 PÓLIZA</v>
          </cell>
          <cell r="Z101" t="str">
            <v>12 SEGUROS DEL ESTADO</v>
          </cell>
          <cell r="AA101" t="str">
            <v xml:space="preserve">CUMPLIMIENTO </v>
          </cell>
          <cell r="AB101">
            <v>44587</v>
          </cell>
          <cell r="AC101" t="str">
            <v>45-46-101014647</v>
          </cell>
          <cell r="AD101" t="str">
            <v>PNN LOS KATIOS</v>
          </cell>
          <cell r="AE101" t="str">
            <v>2 SUPERVISOR</v>
          </cell>
          <cell r="AF101" t="str">
            <v>3 CÉDULA DE CIUDADANÍA</v>
          </cell>
          <cell r="AG101">
            <v>31892622</v>
          </cell>
          <cell r="AH101" t="str">
            <v>NANCY MURILLO BOHORQUEZ</v>
          </cell>
          <cell r="AI101">
            <v>301</v>
          </cell>
          <cell r="AK101">
            <v>44588</v>
          </cell>
          <cell r="AL101">
            <v>44588</v>
          </cell>
          <cell r="AM101" t="str">
            <v>4 NO SE HA ADICIONADO NI EN VALOR y EN TIEMPO</v>
          </cell>
          <cell r="AN101">
            <v>0</v>
          </cell>
          <cell r="AO101">
            <v>0</v>
          </cell>
          <cell r="AQ101">
            <v>0</v>
          </cell>
          <cell r="AS101">
            <v>44588</v>
          </cell>
          <cell r="AT101">
            <v>44921</v>
          </cell>
          <cell r="AV101" t="str">
            <v>2. NO</v>
          </cell>
          <cell r="AY101" t="str">
            <v>2. NO</v>
          </cell>
          <cell r="AZ101">
            <v>0</v>
          </cell>
          <cell r="BD101" t="str">
            <v>2022753501000036E</v>
          </cell>
          <cell r="BE101">
            <v>33441100</v>
          </cell>
          <cell r="BF101" t="str">
            <v>JULIANA ISABEL MONTES ROMERO</v>
          </cell>
          <cell r="BG101" t="str">
            <v>https://community.secop.gov.co/Public/Tendering/ContractNoticePhases/View?PPI=CO1.PPI.17139579&amp;isFromPublicArea=True&amp;isModal=False</v>
          </cell>
          <cell r="BH101" t="str">
            <v>VIGENTE</v>
          </cell>
          <cell r="BJ101" t="str">
            <v>https://community.secop.gov.co/Public/Tendering/ContractDetailView/Index?UniqueIdentifier=CO1.PCCNTR.3423255</v>
          </cell>
        </row>
        <row r="102">
          <cell r="A102" t="str">
            <v>CPS-DTPA-NACION-2022-036</v>
          </cell>
          <cell r="B102" t="str">
            <v>2 NACIONAL</v>
          </cell>
          <cell r="C102" t="str">
            <v>CD-DTPA-NACION-2022-036</v>
          </cell>
          <cell r="D102">
            <v>36</v>
          </cell>
          <cell r="E102" t="str">
            <v>HARLENSON PINILLA CESPEDES</v>
          </cell>
          <cell r="F102">
            <v>44600</v>
          </cell>
          <cell r="G102" t="str">
            <v>Prestación de servicios profesionales para la implementación de Estrategias Especiales de manejo con comunidades étnicas y no étnicas en el PNN Los Katíos.</v>
          </cell>
          <cell r="H102" t="str">
            <v>2 CONTRATACIÓN DIRECTA</v>
          </cell>
          <cell r="I102" t="str">
            <v>14 PRESTACIÓN DE SERVICIOS</v>
          </cell>
          <cell r="O102" t="str">
            <v>$ 3.333.000</v>
          </cell>
          <cell r="P102">
            <v>32219000</v>
          </cell>
          <cell r="R102" t="str">
            <v>1 PERSONA NATURAL</v>
          </cell>
          <cell r="S102" t="str">
            <v>3 CÉDULA DE CIUDADANÍA</v>
          </cell>
          <cell r="T102">
            <v>71353566</v>
          </cell>
          <cell r="U102" t="str">
            <v>N-A</v>
          </cell>
          <cell r="V102" t="str">
            <v>11 NO SE DILIGENCIA INFORMACIÓN PARA ESTE FORMULARIO EN ESTE PERÍODO DE REPORTE</v>
          </cell>
          <cell r="X102" t="str">
            <v>HARLENSON PINILLA CESPEDES</v>
          </cell>
          <cell r="Y102" t="str">
            <v>1 PÓLIZA</v>
          </cell>
          <cell r="Z102" t="str">
            <v>12 SEGUROS DEL ESTADO</v>
          </cell>
          <cell r="AA102" t="str">
            <v xml:space="preserve">CUMPLIMIENTO </v>
          </cell>
          <cell r="AB102">
            <v>44600</v>
          </cell>
          <cell r="AC102" t="str">
            <v>45-46-101015295</v>
          </cell>
          <cell r="AD102" t="str">
            <v>PNN LOS KATIOS</v>
          </cell>
          <cell r="AE102" t="str">
            <v>2 SUPERVISOR</v>
          </cell>
          <cell r="AF102" t="str">
            <v>3 CÉDULA DE CIUDADANÍA</v>
          </cell>
          <cell r="AG102">
            <v>31892622</v>
          </cell>
          <cell r="AH102" t="str">
            <v>NANCY MURILLO BOHORQUEZ</v>
          </cell>
          <cell r="AI102">
            <v>290</v>
          </cell>
          <cell r="AK102">
            <v>44601</v>
          </cell>
          <cell r="AL102">
            <v>44601</v>
          </cell>
          <cell r="AM102" t="str">
            <v>4 NO SE HA ADICIONADO NI EN VALOR y EN TIEMPO</v>
          </cell>
          <cell r="AN102">
            <v>0</v>
          </cell>
          <cell r="AO102">
            <v>0</v>
          </cell>
          <cell r="AQ102">
            <v>0</v>
          </cell>
          <cell r="AS102">
            <v>44601</v>
          </cell>
          <cell r="AT102">
            <v>44923</v>
          </cell>
          <cell r="AV102" t="str">
            <v>2. NO</v>
          </cell>
          <cell r="AY102" t="str">
            <v>2. NO</v>
          </cell>
          <cell r="AZ102">
            <v>0</v>
          </cell>
          <cell r="BD102" t="str">
            <v>2022753501000036E</v>
          </cell>
          <cell r="BE102">
            <v>32219000</v>
          </cell>
          <cell r="BF102" t="str">
            <v>JULIANA ISABEL MONTES ROMERO</v>
          </cell>
          <cell r="BG102" t="str">
            <v>https://community.secop.gov.co/Public/Tendering/ContractNoticePhases/View?PPI=CO1.PPI.17139579&amp;isFromPublicArea=True&amp;isModal=False</v>
          </cell>
          <cell r="BH102" t="str">
            <v>VIGENTE</v>
          </cell>
          <cell r="BJ102" t="str">
            <v>https://community.secop.gov.co/Public/Tendering/ContractDetailView/Index?UniqueIdentifier=CO1.PCCNTR.3423255</v>
          </cell>
        </row>
        <row r="103">
          <cell r="A103" t="str">
            <v>CPS-DTPA-NACION-2022-037</v>
          </cell>
          <cell r="B103" t="str">
            <v>2 NACIONAL</v>
          </cell>
          <cell r="C103" t="str">
            <v>CD-DTPA-NACION-2022-037</v>
          </cell>
          <cell r="D103">
            <v>37</v>
          </cell>
          <cell r="E103" t="str">
            <v>EDUAR YOBANY ANACONA HERNANDEZ</v>
          </cell>
          <cell r="F103">
            <v>44587</v>
          </cell>
          <cell r="G103" t="str">
            <v>Prestar servicios profesionales y de apoyo a la gestión para la implementación de educación ambiental, comunicación y estrategias especiales de manejo en el PNN Gorgona.</v>
          </cell>
          <cell r="H103" t="str">
            <v>2 CONTRATACIÓN DIRECTA</v>
          </cell>
          <cell r="I103" t="str">
            <v>14 PRESTACIÓN DE SERVICIOS</v>
          </cell>
          <cell r="K103">
            <v>8722</v>
          </cell>
          <cell r="L103">
            <v>9822</v>
          </cell>
          <cell r="M103">
            <v>44589</v>
          </cell>
          <cell r="O103" t="str">
            <v>$ 3.333.000</v>
          </cell>
          <cell r="P103">
            <v>36663000</v>
          </cell>
          <cell r="R103" t="str">
            <v>1 PERSONA NATURAL</v>
          </cell>
          <cell r="S103" t="str">
            <v>3 CÉDULA DE CIUDADANÍA</v>
          </cell>
          <cell r="T103">
            <v>1082774538</v>
          </cell>
          <cell r="U103" t="str">
            <v>N-A</v>
          </cell>
          <cell r="V103" t="str">
            <v>11 NO SE DILIGENCIA INFORMACIÓN PARA ESTE FORMULARIO EN ESTE PERÍODO DE REPORTE</v>
          </cell>
          <cell r="X103" t="str">
            <v>EDUAR YOBANY ANACONA HERNANDEZ</v>
          </cell>
          <cell r="Y103" t="str">
            <v>1 PÓLIZA</v>
          </cell>
          <cell r="Z103" t="str">
            <v>12 SEGUROS DEL ESTADO</v>
          </cell>
          <cell r="AA103" t="str">
            <v xml:space="preserve">CUMPLIMIENTO </v>
          </cell>
          <cell r="AB103">
            <v>44588</v>
          </cell>
          <cell r="AC103" t="str">
            <v>45-46-101014809</v>
          </cell>
          <cell r="AD103" t="str">
            <v>PNN GORGONA</v>
          </cell>
          <cell r="AE103" t="str">
            <v>2 SUPERVISOR</v>
          </cell>
          <cell r="AF103" t="str">
            <v>3 CÉDULA DE CIUDADANÍA</v>
          </cell>
          <cell r="AG103">
            <v>79144591</v>
          </cell>
          <cell r="AH103" t="str">
            <v>SANTIAGO FELIPE DUARTE</v>
          </cell>
          <cell r="AI103">
            <v>325</v>
          </cell>
          <cell r="AK103">
            <v>44593</v>
          </cell>
          <cell r="AL103">
            <v>44593</v>
          </cell>
          <cell r="AM103" t="str">
            <v>4 NO SE HA ADICIONADO NI EN VALOR y EN TIEMPO</v>
          </cell>
          <cell r="AN103">
            <v>0</v>
          </cell>
          <cell r="AO103">
            <v>0</v>
          </cell>
          <cell r="AQ103">
            <v>0</v>
          </cell>
          <cell r="AS103">
            <v>44593</v>
          </cell>
          <cell r="AT103">
            <v>44920</v>
          </cell>
          <cell r="AV103" t="str">
            <v>2. NO</v>
          </cell>
          <cell r="AY103" t="str">
            <v>2. NO</v>
          </cell>
          <cell r="AZ103">
            <v>0</v>
          </cell>
          <cell r="BD103" t="str">
            <v>2022753501000037E</v>
          </cell>
          <cell r="BE103">
            <v>36663000</v>
          </cell>
          <cell r="BF103" t="str">
            <v>VIVIANA ANDREA ACERO PULIDO</v>
          </cell>
          <cell r="BG103" t="str">
            <v xml:space="preserve">https://community.secop.gov.co/Public/Tendering/ContractNoticePhases/View?PPI=CO1.PPI.17229304&amp;isFromPublicArea=True&amp;isModal=False
</v>
          </cell>
          <cell r="BH103" t="str">
            <v>VIGENTE</v>
          </cell>
          <cell r="BJ103" t="str">
            <v>https://community.secop.gov.co/Public/Tendering/ContractDetailView/Index?UniqueIdentifier=CO1.PCCNTR.3472503</v>
          </cell>
        </row>
        <row r="104">
          <cell r="A104" t="str">
            <v>CPS-DTPA-NACION-2022-038</v>
          </cell>
          <cell r="B104" t="str">
            <v>2 NACIONAL</v>
          </cell>
          <cell r="C104" t="str">
            <v>CD-DTPA-NACION-2022-038</v>
          </cell>
          <cell r="D104">
            <v>38</v>
          </cell>
          <cell r="E104" t="str">
            <v>VICTORIA EUGENIA CARDONA BOTERO</v>
          </cell>
          <cell r="F104">
            <v>44588</v>
          </cell>
          <cell r="G104" t="str">
            <v>Prestar servicios profesionales en la coordinación e implementación del programa de monitoreo y portafolio de investigaciones, para contribuir la conservación in situ de la diversidad biológica y ecosistémica del PNN Gorgona</v>
          </cell>
          <cell r="H104" t="str">
            <v>2 CONTRATACIÓN DIRECTA</v>
          </cell>
          <cell r="I104" t="str">
            <v>14 PRESTACIÓN DE SERVICIOS</v>
          </cell>
          <cell r="K104">
            <v>7522</v>
          </cell>
          <cell r="L104">
            <v>8222</v>
          </cell>
          <cell r="M104">
            <v>44588</v>
          </cell>
          <cell r="O104" t="str">
            <v>$ 4.100.000</v>
          </cell>
          <cell r="P104">
            <v>42366660</v>
          </cell>
          <cell r="R104" t="str">
            <v>1 PERSONA NATURAL</v>
          </cell>
          <cell r="S104" t="str">
            <v>3 CÉDULA DE CIUDADANÍA</v>
          </cell>
          <cell r="T104">
            <v>1151934928</v>
          </cell>
          <cell r="U104" t="str">
            <v>N-A</v>
          </cell>
          <cell r="V104" t="str">
            <v>11 NO SE DILIGENCIA INFORMACIÓN PARA ESTE FORMULARIO EN ESTE PERÍODO DE REPORTE</v>
          </cell>
          <cell r="X104" t="str">
            <v>VICTORIA EUGENIA CARDONA BOTERO</v>
          </cell>
          <cell r="Y104" t="str">
            <v>1 PÓLIZA</v>
          </cell>
          <cell r="Z104" t="str">
            <v>12 SEGUROS DEL ESTADO</v>
          </cell>
          <cell r="AA104" t="str">
            <v xml:space="preserve">CUMPLIMIENTO </v>
          </cell>
          <cell r="AB104">
            <v>44588</v>
          </cell>
          <cell r="AC104" t="str">
            <v>45-46101014789</v>
          </cell>
          <cell r="AD104" t="str">
            <v>PNN GORGONA</v>
          </cell>
          <cell r="AE104" t="str">
            <v>2 SUPERVISOR</v>
          </cell>
          <cell r="AF104" t="str">
            <v>3 CÉDULA DE CIUDADANÍA</v>
          </cell>
          <cell r="AG104">
            <v>79144591</v>
          </cell>
          <cell r="AH104" t="str">
            <v>SANTIAGO FELIPE DUARTE</v>
          </cell>
          <cell r="AI104">
            <v>310</v>
          </cell>
          <cell r="AK104">
            <v>44589</v>
          </cell>
          <cell r="AL104">
            <v>44589</v>
          </cell>
          <cell r="AM104" t="str">
            <v>4 NO SE HA ADICIONADO NI EN VALOR y EN TIEMPO</v>
          </cell>
          <cell r="AN104">
            <v>0</v>
          </cell>
          <cell r="AO104">
            <v>0</v>
          </cell>
          <cell r="AQ104">
            <v>0</v>
          </cell>
          <cell r="AS104">
            <v>44589</v>
          </cell>
          <cell r="AT104">
            <v>44901</v>
          </cell>
          <cell r="AV104" t="str">
            <v>2. NO</v>
          </cell>
          <cell r="AY104" t="str">
            <v>2. NO</v>
          </cell>
          <cell r="AZ104">
            <v>0</v>
          </cell>
          <cell r="BD104" t="str">
            <v>2022753501000038E</v>
          </cell>
          <cell r="BE104">
            <v>42366660</v>
          </cell>
          <cell r="BF104" t="str">
            <v>VIVIANA ANDREA ACERO PULIDO</v>
          </cell>
          <cell r="BH104" t="str">
            <v>VIGENTE</v>
          </cell>
          <cell r="BJ104" t="str">
            <v>https://community.secop.gov.co/Public/Tendering/ContractDetailView/Index?UniqueIdentifier=CO1.PCCNTR.3461370</v>
          </cell>
        </row>
        <row r="105">
          <cell r="A105" t="str">
            <v>CPS-DTPA-NACION-2022-039</v>
          </cell>
          <cell r="B105" t="str">
            <v>2 NACIONAL</v>
          </cell>
          <cell r="C105" t="str">
            <v>CD-DTPA-NACION-2022-039</v>
          </cell>
          <cell r="D105">
            <v>39</v>
          </cell>
          <cell r="E105" t="str">
            <v>JHON ANTON IBARBO PERLAZA</v>
          </cell>
          <cell r="F105">
            <v>44587</v>
          </cell>
          <cell r="G105" t="str">
            <v>Prestar servicios profesionales para la implementación de estrategias especiales de manejo con grupos étni-cos en el PNN Sanquianga.</v>
          </cell>
          <cell r="H105" t="str">
            <v>2 CONTRATACIÓN DIRECTA</v>
          </cell>
          <cell r="I105" t="str">
            <v>14 PRESTACIÓN DE SERVICIOS</v>
          </cell>
          <cell r="K105">
            <v>6922</v>
          </cell>
          <cell r="L105">
            <v>8322</v>
          </cell>
          <cell r="M105">
            <v>44588</v>
          </cell>
          <cell r="O105" t="str">
            <v>$ 3.764.000</v>
          </cell>
          <cell r="P105">
            <v>37640000</v>
          </cell>
          <cell r="R105" t="str">
            <v>1 PERSONA NATURAL</v>
          </cell>
          <cell r="S105" t="str">
            <v>3 CÉDULA DE CIUDADANÍA</v>
          </cell>
          <cell r="T105">
            <v>1111814243</v>
          </cell>
          <cell r="U105" t="str">
            <v>N-A</v>
          </cell>
          <cell r="V105" t="str">
            <v>11 NO SE DILIGENCIA INFORMACIÓN PARA ESTE FORMULARIO EN ESTE PERÍODO DE REPORTE</v>
          </cell>
          <cell r="X105" t="str">
            <v>JHON ANTON IBARBO PERLAZA</v>
          </cell>
          <cell r="Y105" t="str">
            <v>1 PÓLIZA</v>
          </cell>
          <cell r="Z105" t="str">
            <v>12 SEGUROS DEL ESTADO</v>
          </cell>
          <cell r="AA105" t="str">
            <v xml:space="preserve">CUMPLIMIENTO </v>
          </cell>
          <cell r="AB105">
            <v>44587</v>
          </cell>
          <cell r="AC105" t="str">
            <v>45-46-101014595</v>
          </cell>
          <cell r="AD105" t="str">
            <v>PNN SANQUIANGA</v>
          </cell>
          <cell r="AE105" t="str">
            <v>2 SUPERVISOR</v>
          </cell>
          <cell r="AF105" t="str">
            <v>3 CÉDULA DE CIUDADANÍA</v>
          </cell>
          <cell r="AG105">
            <v>16279020</v>
          </cell>
          <cell r="AH105" t="str">
            <v>GUSTAVO ADOLFO MAYOR A</v>
          </cell>
          <cell r="AI105">
            <v>300</v>
          </cell>
          <cell r="AK105">
            <v>44588</v>
          </cell>
          <cell r="AL105">
            <v>44588</v>
          </cell>
          <cell r="AM105" t="str">
            <v>4 NO SE HA ADICIONADO NI EN VALOR y EN TIEMPO</v>
          </cell>
          <cell r="AN105">
            <v>0</v>
          </cell>
          <cell r="AO105">
            <v>0</v>
          </cell>
          <cell r="AQ105">
            <v>0</v>
          </cell>
          <cell r="AS105">
            <v>44588</v>
          </cell>
          <cell r="AT105">
            <v>44891</v>
          </cell>
          <cell r="AV105" t="str">
            <v>2. NO</v>
          </cell>
          <cell r="AY105" t="str">
            <v>2. NO</v>
          </cell>
          <cell r="AZ105">
            <v>0</v>
          </cell>
          <cell r="BD105" t="str">
            <v>2022753501000039E</v>
          </cell>
          <cell r="BE105">
            <v>37640000</v>
          </cell>
          <cell r="BF105" t="str">
            <v>JULIANA ISABEL MONTES ROMERO</v>
          </cell>
          <cell r="BG105" t="str">
            <v>https://community.secop.gov.co/Public/Tendering/ContractNoticePhases/View?PPI=CO1.PPI.17155337&amp;isFromPublicArea=True&amp;isModal=False</v>
          </cell>
          <cell r="BH105" t="str">
            <v>VIGENTE</v>
          </cell>
          <cell r="BJ105" t="str">
            <v>https://community.secop.gov.co/Public/Tendering/ContractDetailView/Index?UniqueIdentifier=CO1.PCCNTR.3430011</v>
          </cell>
        </row>
        <row r="106">
          <cell r="A106" t="str">
            <v>CPS-DTPA-NACION-2022-040</v>
          </cell>
          <cell r="B106" t="str">
            <v>2 NACIONAL</v>
          </cell>
          <cell r="C106" t="str">
            <v>CD-DTPA-NACION-2022-040</v>
          </cell>
          <cell r="D106">
            <v>40</v>
          </cell>
          <cell r="E106" t="str">
            <v>JAIME RODOLFO CORTES QUIÑONES</v>
          </cell>
          <cell r="F106">
            <v>44587</v>
          </cell>
          <cell r="G106" t="str">
            <v>Prestar servicios profesionales y de apoyo a la gestión para la implementación de la estrategia de monitoreo e Investigación y la planificación del manejo en el DNMI CMBYF</v>
          </cell>
          <cell r="H106" t="str">
            <v>2 CONTRATACIÓN DIRECTA</v>
          </cell>
          <cell r="I106" t="str">
            <v>14 PRESTACIÓN DE SERVICIOS</v>
          </cell>
          <cell r="K106">
            <v>9922</v>
          </cell>
          <cell r="L106">
            <v>8422</v>
          </cell>
          <cell r="M106">
            <v>44588</v>
          </cell>
          <cell r="O106" t="str">
            <v>$ 4.100.000</v>
          </cell>
          <cell r="P106">
            <v>12163333</v>
          </cell>
          <cell r="R106" t="str">
            <v>1 PERSONA NATURAL</v>
          </cell>
          <cell r="S106" t="str">
            <v>3 CÉDULA DE CIUDADANÍA</v>
          </cell>
          <cell r="T106">
            <v>1087193372</v>
          </cell>
          <cell r="U106" t="str">
            <v>N-A</v>
          </cell>
          <cell r="V106" t="str">
            <v>11 NO SE DILIGENCIA INFORMACIÓN PARA ESTE FORMULARIO EN ESTE PERÍODO DE REPORTE</v>
          </cell>
          <cell r="X106" t="str">
            <v>JAIME RODOLFO CORTES QUIÑONES</v>
          </cell>
          <cell r="Y106" t="str">
            <v>1 PÓLIZA</v>
          </cell>
          <cell r="Z106" t="str">
            <v>12 SEGUROS DEL ESTADO</v>
          </cell>
          <cell r="AA106" t="str">
            <v xml:space="preserve">CUMPLIMIENTO </v>
          </cell>
          <cell r="AB106">
            <v>44587</v>
          </cell>
          <cell r="AC106" t="str">
            <v>45-46-101014533</v>
          </cell>
          <cell r="AD106" t="str">
            <v>DNMI CABO MANGLARES</v>
          </cell>
          <cell r="AE106" t="str">
            <v>2 SUPERVISOR</v>
          </cell>
          <cell r="AF106" t="str">
            <v>3 CÉDULA DE CIUDADANÍA</v>
          </cell>
          <cell r="AG106">
            <v>12973611</v>
          </cell>
          <cell r="AH106" t="str">
            <v>IVAN MAURICIO ZAMBRANO PATIÑO</v>
          </cell>
          <cell r="AI106">
            <v>89</v>
          </cell>
          <cell r="AK106">
            <v>44588</v>
          </cell>
          <cell r="AL106">
            <v>44588</v>
          </cell>
          <cell r="AM106" t="str">
            <v>4 NO SE HA ADICIONADO NI EN VALOR y EN TIEMPO</v>
          </cell>
          <cell r="AN106">
            <v>0</v>
          </cell>
          <cell r="AO106">
            <v>0</v>
          </cell>
          <cell r="AQ106">
            <v>0</v>
          </cell>
          <cell r="AS106">
            <v>44588</v>
          </cell>
          <cell r="AT106">
            <v>44675</v>
          </cell>
          <cell r="AV106" t="str">
            <v>2. NO</v>
          </cell>
          <cell r="AY106" t="str">
            <v>2. NO</v>
          </cell>
          <cell r="AZ106">
            <v>0</v>
          </cell>
          <cell r="BD106" t="str">
            <v>2022753501000040E</v>
          </cell>
          <cell r="BE106">
            <v>12163333</v>
          </cell>
          <cell r="BF106" t="str">
            <v>ANGELICA ANDREA CACUA BRICEÑO</v>
          </cell>
          <cell r="BG106" t="str">
            <v>https://community.secop.gov.co/Public/Tendering/ContractNoticePhases/View?PPI=CO1.PPI.17149370&amp;isFromPublicArea=True&amp;isModal=False</v>
          </cell>
          <cell r="BH106" t="str">
            <v>VIGENTE</v>
          </cell>
          <cell r="BJ106" t="str">
            <v>https://community.secop.gov.co/Public/Tendering/ContractDetailView/Index?UniqueIdentifier=CO1.PCCNTR.3430032&amp;IsFromContractNotice=True&amp;isModal=true&amp;asPopupView=true#ContractConditions</v>
          </cell>
        </row>
        <row r="107">
          <cell r="A107" t="str">
            <v>CPS-DTPA-NACION-2022-041</v>
          </cell>
          <cell r="B107" t="str">
            <v>2 NACIONAL</v>
          </cell>
          <cell r="C107" t="str">
            <v>CD-DTPA-NACION-2022-041</v>
          </cell>
          <cell r="D107">
            <v>41</v>
          </cell>
          <cell r="E107" t="str">
            <v>CARLOS ALBERTO RENGIFO PAREDES</v>
          </cell>
          <cell r="F107">
            <v>44587</v>
          </cell>
          <cell r="G107" t="str">
            <v>Prestar servicio de apoyo a la gestión como operario para las actividades de prevención, vigilancia y control del Parque Nacional Natural Sanquianga.</v>
          </cell>
          <cell r="H107" t="str">
            <v>2 CONTRATACIÓN DIRECTA</v>
          </cell>
          <cell r="I107" t="str">
            <v>14 PRESTACIÓN DE SERVICIOS</v>
          </cell>
          <cell r="K107">
            <v>9522</v>
          </cell>
          <cell r="L107">
            <v>8522</v>
          </cell>
          <cell r="M107">
            <v>44588</v>
          </cell>
          <cell r="O107" t="str">
            <v>$ 1.412.000</v>
          </cell>
          <cell r="P107">
            <v>15532000</v>
          </cell>
          <cell r="R107" t="str">
            <v>1 PERSONA NATURAL</v>
          </cell>
          <cell r="S107" t="str">
            <v>3 CÉDULA DE CIUDADANÍA</v>
          </cell>
          <cell r="T107">
            <v>14474574</v>
          </cell>
          <cell r="U107" t="str">
            <v>N-A</v>
          </cell>
          <cell r="V107" t="str">
            <v>11 NO SE DILIGENCIA INFORMACIÓN PARA ESTE FORMULARIO EN ESTE PERÍODO DE REPORTE</v>
          </cell>
          <cell r="X107" t="str">
            <v>CARLOS ALBERTO RENGIFO PAREDES</v>
          </cell>
          <cell r="Y107" t="str">
            <v>1 PÓLIZA</v>
          </cell>
          <cell r="Z107" t="str">
            <v>12 SEGUROS DEL ESTADO</v>
          </cell>
          <cell r="AA107" t="str">
            <v xml:space="preserve">CUMPLIMIENTO </v>
          </cell>
          <cell r="AB107">
            <v>44587</v>
          </cell>
          <cell r="AC107" t="str">
            <v>45-46-101014598</v>
          </cell>
          <cell r="AD107" t="str">
            <v>PNN SANQUIANGA</v>
          </cell>
          <cell r="AE107" t="str">
            <v>2 SUPERVISOR</v>
          </cell>
          <cell r="AF107" t="str">
            <v>3 CÉDULA DE CIUDADANÍA</v>
          </cell>
          <cell r="AG107">
            <v>16279020</v>
          </cell>
          <cell r="AH107" t="str">
            <v>GUSTAVO ADOLFO MAYOR A</v>
          </cell>
          <cell r="AI107">
            <v>330</v>
          </cell>
          <cell r="AK107">
            <v>44588</v>
          </cell>
          <cell r="AL107">
            <v>44588</v>
          </cell>
          <cell r="AM107" t="str">
            <v>4 NO SE HA ADICIONADO NI EN VALOR y EN TIEMPO</v>
          </cell>
          <cell r="AN107">
            <v>0</v>
          </cell>
          <cell r="AO107">
            <v>0</v>
          </cell>
          <cell r="AQ107">
            <v>0</v>
          </cell>
          <cell r="AS107">
            <v>44588</v>
          </cell>
          <cell r="AT107">
            <v>44921</v>
          </cell>
          <cell r="AV107" t="str">
            <v>2. NO</v>
          </cell>
          <cell r="AY107" t="str">
            <v>2. NO</v>
          </cell>
          <cell r="AZ107">
            <v>0</v>
          </cell>
          <cell r="BD107" t="str">
            <v>2022753501000041E</v>
          </cell>
          <cell r="BE107">
            <v>15532000</v>
          </cell>
          <cell r="BF107" t="str">
            <v>JULIANA ISABEL MONTES ROMERO</v>
          </cell>
          <cell r="BG107" t="str">
            <v xml:space="preserve">https://community.secop.gov.co/Public/Tendering/ContractNoticePhases/View?PPI=CO1.PPI.17158949&amp;isFromPublicArea=True&amp;isModal=False
</v>
          </cell>
          <cell r="BH107" t="str">
            <v>VIGENTE</v>
          </cell>
          <cell r="BJ107" t="str">
            <v>https://community.secop.gov.co/Public/Tendering/ContractDetailView/Index?UniqueIdentifier=CO1.PCCNTR.3435686</v>
          </cell>
        </row>
        <row r="108">
          <cell r="A108" t="str">
            <v>CPS-DTPA-NACION-2022-042</v>
          </cell>
          <cell r="B108" t="str">
            <v>2 NACIONAL</v>
          </cell>
          <cell r="C108" t="str">
            <v>CD-DTPA-NACION-2022-042</v>
          </cell>
          <cell r="D108">
            <v>42</v>
          </cell>
          <cell r="E108" t="str">
            <v>FERNANDO LÓPEZ LÓPEZ</v>
          </cell>
          <cell r="F108">
            <v>44587</v>
          </cell>
          <cell r="G108" t="str">
            <v>Prestar servicios profesionales y de apoyo para la implementación del programa de restauración ecológica en el DNMI Cabo Manglares Bajo Mira y Frontera, acorde a los lineamientos de PNNC</v>
          </cell>
          <cell r="H108" t="str">
            <v>2 CONTRATACIÓN DIRECTA</v>
          </cell>
          <cell r="I108" t="str">
            <v>14 PRESTACIÓN DE SERVICIOS</v>
          </cell>
          <cell r="K108">
            <v>10022</v>
          </cell>
          <cell r="L108">
            <v>8622</v>
          </cell>
          <cell r="M108">
            <v>44588</v>
          </cell>
          <cell r="O108" t="str">
            <v>$ 3.764.000</v>
          </cell>
          <cell r="P108">
            <v>39396533</v>
          </cell>
          <cell r="R108" t="str">
            <v>1 PERSONA NATURAL</v>
          </cell>
          <cell r="S108" t="str">
            <v>3 CÉDULA DE CIUDADANÍA</v>
          </cell>
          <cell r="T108">
            <v>14319042</v>
          </cell>
          <cell r="U108" t="str">
            <v>N-A</v>
          </cell>
          <cell r="V108" t="str">
            <v>11 NO SE DILIGENCIA INFORMACIÓN PARA ESTE FORMULARIO EN ESTE PERÍODO DE REPORTE</v>
          </cell>
          <cell r="X108" t="str">
            <v>FERNANDO LÓPEZ LÓPEZ</v>
          </cell>
          <cell r="Y108" t="str">
            <v>1 PÓLIZA</v>
          </cell>
          <cell r="Z108" t="str">
            <v>12 SEGUROS DEL ESTADO</v>
          </cell>
          <cell r="AA108" t="str">
            <v xml:space="preserve">CUMPLIMIENTO </v>
          </cell>
          <cell r="AB108">
            <v>44587</v>
          </cell>
          <cell r="AC108" t="str">
            <v>45-46-101014534</v>
          </cell>
          <cell r="AD108" t="str">
            <v>DNMI CABO MANGLARES</v>
          </cell>
          <cell r="AE108" t="str">
            <v>2 SUPERVISOR</v>
          </cell>
          <cell r="AF108" t="str">
            <v>3 CÉDULA DE CIUDADANÍA</v>
          </cell>
          <cell r="AG108">
            <v>12973611</v>
          </cell>
          <cell r="AH108" t="str">
            <v>IVAN MAURICIO ZAMBRANO PATIÑO</v>
          </cell>
          <cell r="AI108">
            <v>314</v>
          </cell>
          <cell r="AK108">
            <v>44588</v>
          </cell>
          <cell r="AL108">
            <v>44588</v>
          </cell>
          <cell r="AM108" t="str">
            <v>4 NO SE HA ADICIONADO NI EN VALOR y EN TIEMPO</v>
          </cell>
          <cell r="AN108">
            <v>0</v>
          </cell>
          <cell r="AO108">
            <v>0</v>
          </cell>
          <cell r="AQ108">
            <v>0</v>
          </cell>
          <cell r="AS108">
            <v>44588</v>
          </cell>
          <cell r="AT108">
            <v>44904</v>
          </cell>
          <cell r="AV108" t="str">
            <v>2. NO</v>
          </cell>
          <cell r="AY108" t="str">
            <v>2. NO</v>
          </cell>
          <cell r="AZ108">
            <v>0</v>
          </cell>
          <cell r="BD108" t="str">
            <v>2022753501000042E</v>
          </cell>
          <cell r="BE108">
            <v>39396533</v>
          </cell>
          <cell r="BF108" t="str">
            <v>ANGELICA ANDREA CACUA BRICEÑO</v>
          </cell>
          <cell r="BG108" t="str">
            <v>https://community.secop.gov.co/Public/Tendering/ContractNoticePhases/View?PPI=CO1.PPI.17174440&amp;isFromPublicArea=True&amp;isModal=False</v>
          </cell>
          <cell r="BH108" t="str">
            <v>VIGENTE</v>
          </cell>
          <cell r="BJ108" t="str">
            <v>https://community.secop.gov.co/Public/Tendering/ContractDetailView/Index?UniqueIdentifier=CO1.PCCNTR.3436788&amp;IsFromContractNotice=True&amp;isModal=true&amp;asPopupView=true#GenericContractInformation</v>
          </cell>
        </row>
        <row r="109">
          <cell r="A109" t="str">
            <v>CPS-DTPA-NACION-2022-043</v>
          </cell>
          <cell r="B109" t="str">
            <v>2 NACIONAL</v>
          </cell>
          <cell r="C109" t="str">
            <v>CD-DTPA-NACION-2022-043</v>
          </cell>
          <cell r="D109">
            <v>43</v>
          </cell>
          <cell r="E109" t="str">
            <v>MARIA ALIX ANGULO GARCÍA</v>
          </cell>
          <cell r="F109">
            <v>44587</v>
          </cell>
          <cell r="G109" t="str">
            <v>Prestación de servicio de apoyo a la gestión como operario para las actividades de prevención, vigilancia y control del Parque Nacional Natural Sanquianga.</v>
          </cell>
          <cell r="H109" t="str">
            <v>2 CONTRATACIÓN DIRECTA</v>
          </cell>
          <cell r="I109" t="str">
            <v>14 PRESTACIÓN DE SERVICIOS</v>
          </cell>
          <cell r="K109">
            <v>7422</v>
          </cell>
          <cell r="L109">
            <v>8722</v>
          </cell>
          <cell r="M109">
            <v>44588</v>
          </cell>
          <cell r="O109" t="str">
            <v>$ 1.412.000</v>
          </cell>
          <cell r="P109">
            <v>15532000</v>
          </cell>
          <cell r="R109" t="str">
            <v>1 PERSONA NATURAL</v>
          </cell>
          <cell r="S109" t="str">
            <v>3 CÉDULA DE CIUDADANÍA</v>
          </cell>
          <cell r="T109">
            <v>27271267</v>
          </cell>
          <cell r="U109" t="str">
            <v>N-A</v>
          </cell>
          <cell r="V109" t="str">
            <v>11 NO SE DILIGENCIA INFORMACIÓN PARA ESTE FORMULARIO EN ESTE PERÍODO DE REPORTE</v>
          </cell>
          <cell r="X109" t="str">
            <v>MARIA ALIX ANGULO GARCÍA</v>
          </cell>
          <cell r="Y109" t="str">
            <v>1 PÓLIZA</v>
          </cell>
          <cell r="Z109" t="str">
            <v>12 SEGUROS DEL ESTADO</v>
          </cell>
          <cell r="AA109" t="str">
            <v xml:space="preserve">CUMPLIMIENTO </v>
          </cell>
          <cell r="AB109">
            <v>44587</v>
          </cell>
          <cell r="AC109" t="str">
            <v>45-46-101014556</v>
          </cell>
          <cell r="AD109" t="str">
            <v>PNN SANQUIANGA</v>
          </cell>
          <cell r="AE109" t="str">
            <v>2 SUPERVISOR</v>
          </cell>
          <cell r="AF109" t="str">
            <v>3 CÉDULA DE CIUDADANÍA</v>
          </cell>
          <cell r="AG109">
            <v>16279020</v>
          </cell>
          <cell r="AH109" t="str">
            <v>GUSTAVO ADOLFO MAYOR A</v>
          </cell>
          <cell r="AI109">
            <v>330</v>
          </cell>
          <cell r="AK109">
            <v>44588</v>
          </cell>
          <cell r="AL109">
            <v>44588</v>
          </cell>
          <cell r="AM109" t="str">
            <v>4 NO SE HA ADICIONADO NI EN VALOR y EN TIEMPO</v>
          </cell>
          <cell r="AN109">
            <v>0</v>
          </cell>
          <cell r="AO109">
            <v>0</v>
          </cell>
          <cell r="AQ109">
            <v>0</v>
          </cell>
          <cell r="AS109">
            <v>44588</v>
          </cell>
          <cell r="AT109">
            <v>44921</v>
          </cell>
          <cell r="AV109" t="str">
            <v>2. NO</v>
          </cell>
          <cell r="AY109" t="str">
            <v>2. NO</v>
          </cell>
          <cell r="AZ109">
            <v>0</v>
          </cell>
          <cell r="BD109" t="str">
            <v>2022753501000043E</v>
          </cell>
          <cell r="BE109">
            <v>15532000</v>
          </cell>
          <cell r="BF109" t="str">
            <v>VIVIAN ALEXA HERRERA CARDONA</v>
          </cell>
          <cell r="BG109" t="str">
            <v>https://community.secop.gov.co/Public/Tendering/ContractNoticePhases/View?PPI=CO1.PPI.17166517&amp;isFromPublicArea=True&amp;isModal=False</v>
          </cell>
          <cell r="BH109" t="str">
            <v>VIGENTE</v>
          </cell>
          <cell r="BJ109" t="str">
            <v>https://community.secop.gov.co/Public/Tendering/ContractDetailView/Index?UniqueIdentifier=CO1.PCCNTR.3433208</v>
          </cell>
        </row>
        <row r="110">
          <cell r="A110" t="str">
            <v>CPS-DTPA-NACION-2022-044</v>
          </cell>
          <cell r="B110" t="str">
            <v>2 NACIONAL</v>
          </cell>
          <cell r="C110" t="str">
            <v>CD-DTPA-NACION-2022-044</v>
          </cell>
          <cell r="D110">
            <v>44</v>
          </cell>
          <cell r="E110" t="str">
            <v>JAUIN CORTES IBARBO</v>
          </cell>
          <cell r="F110">
            <v>44587</v>
          </cell>
          <cell r="G110" t="str">
            <v>Prestar servicios técnicos y de apoyo a la gestión para la implementación de las actividades del programa de restauración ecológica participativa en el PNN Sanquianga.</v>
          </cell>
          <cell r="H110" t="str">
            <v>2 CONTRATACIÓN DIRECTA</v>
          </cell>
          <cell r="I110" t="str">
            <v>14 PRESTACIÓN DE SERVICIOS</v>
          </cell>
          <cell r="K110">
            <v>7922</v>
          </cell>
          <cell r="L110">
            <v>8822</v>
          </cell>
          <cell r="M110">
            <v>44588</v>
          </cell>
          <cell r="O110" t="str">
            <v>$ 2.330.000</v>
          </cell>
          <cell r="P110">
            <v>25940667</v>
          </cell>
          <cell r="R110" t="str">
            <v>1 PERSONA NATURAL</v>
          </cell>
          <cell r="S110" t="str">
            <v>3 CÉDULA DE CIUDADANÍA</v>
          </cell>
          <cell r="T110">
            <v>1149189457</v>
          </cell>
          <cell r="U110" t="str">
            <v>N-A</v>
          </cell>
          <cell r="V110" t="str">
            <v>11 NO SE DILIGENCIA INFORMACIÓN PARA ESTE FORMULARIO EN ESTE PERÍODO DE REPORTE</v>
          </cell>
          <cell r="X110" t="str">
            <v>JAUIN CORTES IBARBO</v>
          </cell>
          <cell r="Y110" t="str">
            <v>1 PÓLIZA</v>
          </cell>
          <cell r="Z110" t="str">
            <v>12 SEGUROS DEL ESTADO</v>
          </cell>
          <cell r="AA110" t="str">
            <v xml:space="preserve">CUMPLIMIENTO </v>
          </cell>
          <cell r="AB110">
            <v>44587</v>
          </cell>
          <cell r="AC110" t="str">
            <v>45-46-101014590</v>
          </cell>
          <cell r="AD110" t="str">
            <v>PNN SANQUIANGA</v>
          </cell>
          <cell r="AE110" t="str">
            <v>2 SUPERVISOR</v>
          </cell>
          <cell r="AF110" t="str">
            <v>3 CÉDULA DE CIUDADANÍA</v>
          </cell>
          <cell r="AG110">
            <v>16279020</v>
          </cell>
          <cell r="AH110" t="str">
            <v>GUSTAVO ADOLFO MAYOR A</v>
          </cell>
          <cell r="AI110">
            <v>334</v>
          </cell>
          <cell r="AK110">
            <v>44588</v>
          </cell>
          <cell r="AL110">
            <v>44588</v>
          </cell>
          <cell r="AM110" t="str">
            <v>4 NO SE HA ADICIONADO NI EN VALOR y EN TIEMPO</v>
          </cell>
          <cell r="AN110">
            <v>0</v>
          </cell>
          <cell r="AO110">
            <v>0</v>
          </cell>
          <cell r="AQ110">
            <v>0</v>
          </cell>
          <cell r="AS110">
            <v>44588</v>
          </cell>
          <cell r="AT110">
            <v>44925</v>
          </cell>
          <cell r="AV110" t="str">
            <v>2. NO</v>
          </cell>
          <cell r="AY110" t="str">
            <v>2. NO</v>
          </cell>
          <cell r="AZ110">
            <v>0</v>
          </cell>
          <cell r="BD110" t="str">
            <v>2022753501000044E</v>
          </cell>
          <cell r="BE110">
            <v>25940667</v>
          </cell>
          <cell r="BF110" t="str">
            <v>VIVIAN ALEXA HERRERA CARDONA</v>
          </cell>
          <cell r="BG110" t="str">
            <v>https://community.secop.gov.co/Public/Tendering/ContractNoticePhases/View?PPI=CO1.PPI.17175110&amp;isFromPublicArea=True&amp;isModal=False</v>
          </cell>
          <cell r="BH110" t="str">
            <v>VIGENTE</v>
          </cell>
          <cell r="BJ110" t="str">
            <v>https://community.secop.gov.co/Public/Tendering/ContractDetailView/Index?UniqueIdentifier=CO1.PCCNTR.3437564</v>
          </cell>
        </row>
        <row r="111">
          <cell r="A111" t="str">
            <v>CPS-DTPA-NACION-2022-045</v>
          </cell>
          <cell r="B111" t="str">
            <v>2 NACIONAL</v>
          </cell>
          <cell r="C111" t="str">
            <v>CD-DTPA-NACION-2022-045</v>
          </cell>
          <cell r="D111">
            <v>45</v>
          </cell>
          <cell r="E111" t="str">
            <v>JUAN CARLOS CASTRILLON</v>
          </cell>
          <cell r="F111">
            <v>44587</v>
          </cell>
          <cell r="G111" t="str">
            <v>Prestación servicio de apoyo a la gestión como operario para las actividades de prevención, vigilancia y con-trol del Parque Nacional Natural Sanquianga.</v>
          </cell>
          <cell r="H111" t="str">
            <v>2 CONTRATACIÓN DIRECTA</v>
          </cell>
          <cell r="I111" t="str">
            <v>14 PRESTACIÓN DE SERVICIOS</v>
          </cell>
          <cell r="K111">
            <v>8322</v>
          </cell>
          <cell r="L111">
            <v>8922</v>
          </cell>
          <cell r="M111">
            <v>44588</v>
          </cell>
          <cell r="O111" t="str">
            <v>$ 1.412.000</v>
          </cell>
          <cell r="P111">
            <v>15532000</v>
          </cell>
          <cell r="R111" t="str">
            <v>1 PERSONA NATURAL</v>
          </cell>
          <cell r="S111" t="str">
            <v>3 CÉDULA DE CIUDADANÍA</v>
          </cell>
          <cell r="T111">
            <v>93401085</v>
          </cell>
          <cell r="U111" t="str">
            <v>N-A</v>
          </cell>
          <cell r="V111" t="str">
            <v>11 NO SE DILIGENCIA INFORMACIÓN PARA ESTE FORMULARIO EN ESTE PERÍODO DE REPORTE</v>
          </cell>
          <cell r="X111" t="str">
            <v>JUAN CARLOS CASTRILLON</v>
          </cell>
          <cell r="Y111" t="str">
            <v>1 PÓLIZA</v>
          </cell>
          <cell r="Z111" t="str">
            <v>12 SEGUROS DEL ESTADO</v>
          </cell>
          <cell r="AA111" t="str">
            <v xml:space="preserve">CUMPLIMIENTO </v>
          </cell>
          <cell r="AB111">
            <v>44587</v>
          </cell>
          <cell r="AC111" t="str">
            <v>45-46-101014600</v>
          </cell>
          <cell r="AD111" t="str">
            <v>PNN SANQUIANGA</v>
          </cell>
          <cell r="AE111" t="str">
            <v>2 SUPERVISOR</v>
          </cell>
          <cell r="AF111" t="str">
            <v>3 CÉDULA DE CIUDADANÍA</v>
          </cell>
          <cell r="AG111">
            <v>16279020</v>
          </cell>
          <cell r="AH111" t="str">
            <v>GUSTAVO ADOLFO MAYOR A</v>
          </cell>
          <cell r="AI111">
            <v>330</v>
          </cell>
          <cell r="AK111">
            <v>44588</v>
          </cell>
          <cell r="AL111">
            <v>44588</v>
          </cell>
          <cell r="AM111" t="str">
            <v>4 NO SE HA ADICIONADO NI EN VALOR y EN TIEMPO</v>
          </cell>
          <cell r="AN111">
            <v>0</v>
          </cell>
          <cell r="AO111">
            <v>0</v>
          </cell>
          <cell r="AQ111">
            <v>0</v>
          </cell>
          <cell r="AS111">
            <v>44588</v>
          </cell>
          <cell r="AT111">
            <v>44921</v>
          </cell>
          <cell r="AV111" t="str">
            <v>2. NO</v>
          </cell>
          <cell r="AY111" t="str">
            <v>2. NO</v>
          </cell>
          <cell r="AZ111">
            <v>0</v>
          </cell>
          <cell r="BD111" t="str">
            <v>2022753501000045E</v>
          </cell>
          <cell r="BE111">
            <v>15532000</v>
          </cell>
          <cell r="BF111" t="str">
            <v>JULIANA ISABEL MONTES ROMERO</v>
          </cell>
          <cell r="BG111" t="str">
            <v>https://community.secop.gov.co/Public/Tendering/ContractNoticePhases/View?PPI=CO1.PPI.17175189&amp;isFromPublicArea=True&amp;isModal=False</v>
          </cell>
          <cell r="BH111" t="str">
            <v>VIGENTE</v>
          </cell>
          <cell r="BJ111" t="str">
            <v>https://community.secop.gov.co/Public/Tendering/ContractDetailView/Index?UniqueIdentifier=CO1.PCCNTR.3437963</v>
          </cell>
        </row>
        <row r="112">
          <cell r="A112" t="str">
            <v>CPS-DTPA-NACION-2022-046</v>
          </cell>
          <cell r="B112" t="str">
            <v>2 NACIONAL</v>
          </cell>
          <cell r="C112" t="str">
            <v>CD-DTPA-NACION-2022-046</v>
          </cell>
          <cell r="D112">
            <v>46</v>
          </cell>
          <cell r="E112" t="str">
            <v>VICTOR ALFONSO GARCES MINA</v>
          </cell>
          <cell r="F112">
            <v>44587</v>
          </cell>
          <cell r="G112" t="str">
            <v>Prestar servicios operativos y de apoyo a la gestión en actividades de PVC y de enlace con el consejo comunitario del Rio Naya, en la jurisdicción del municipio de Buenaventura del PNN Farallones de Cali.</v>
          </cell>
          <cell r="H112" t="str">
            <v>2 CONTRATACIÓN DIRECTA</v>
          </cell>
          <cell r="I112" t="str">
            <v>14 PRESTACIÓN DE SERVICIOS</v>
          </cell>
          <cell r="K112">
            <v>9622</v>
          </cell>
          <cell r="L112">
            <v>9022</v>
          </cell>
          <cell r="M112">
            <v>44588</v>
          </cell>
          <cell r="O112" t="str">
            <v>$ 1.412.000</v>
          </cell>
          <cell r="P112">
            <v>15532000</v>
          </cell>
          <cell r="R112" t="str">
            <v>1 PERSONA NATURAL</v>
          </cell>
          <cell r="S112" t="str">
            <v>3 CÉDULA DE CIUDADANÍA</v>
          </cell>
          <cell r="T112">
            <v>1149186925</v>
          </cell>
          <cell r="U112" t="str">
            <v>N-A</v>
          </cell>
          <cell r="V112" t="str">
            <v>11 NO SE DILIGENCIA INFORMACIÓN PARA ESTE FORMULARIO EN ESTE PERÍODO DE REPORTE</v>
          </cell>
          <cell r="X112" t="str">
            <v>VICTOR ALFONSO GARCES MINA</v>
          </cell>
          <cell r="Y112" t="str">
            <v>1 PÓLIZA</v>
          </cell>
          <cell r="Z112" t="str">
            <v>12 SEGUROS DEL ESTADO</v>
          </cell>
          <cell r="AA112" t="str">
            <v xml:space="preserve">CUMPLIMIENTO </v>
          </cell>
          <cell r="AB112">
            <v>44587</v>
          </cell>
          <cell r="AC112" t="str">
            <v>45-46-101014652</v>
          </cell>
          <cell r="AD112" t="str">
            <v>PNN FARALLONES DE CALI</v>
          </cell>
          <cell r="AE112" t="str">
            <v>2 SUPERVISOR</v>
          </cell>
          <cell r="AF112" t="str">
            <v>3 CÉDULA DE CIUDADANÍA</v>
          </cell>
          <cell r="AG112">
            <v>29667366</v>
          </cell>
          <cell r="AH112" t="str">
            <v>CLAUDIA ISABEL ACEVEDO</v>
          </cell>
          <cell r="AI112">
            <v>330</v>
          </cell>
          <cell r="AK112">
            <v>44589</v>
          </cell>
          <cell r="AL112">
            <v>44589</v>
          </cell>
          <cell r="AM112" t="str">
            <v>4 NO SE HA ADICIONADO NI EN VALOR y EN TIEMPO</v>
          </cell>
          <cell r="AN112">
            <v>0</v>
          </cell>
          <cell r="AO112">
            <v>0</v>
          </cell>
          <cell r="AQ112">
            <v>0</v>
          </cell>
          <cell r="AS112">
            <v>44589</v>
          </cell>
          <cell r="AT112">
            <v>44922</v>
          </cell>
          <cell r="AV112" t="str">
            <v>2. NO</v>
          </cell>
          <cell r="AY112" t="str">
            <v>2. NO</v>
          </cell>
          <cell r="AZ112">
            <v>0</v>
          </cell>
          <cell r="BD112" t="str">
            <v>2022753501000046E</v>
          </cell>
          <cell r="BE112">
            <v>15532000</v>
          </cell>
          <cell r="BF112" t="str">
            <v>VIVIAN ALEXA HERRERA CARDONA</v>
          </cell>
          <cell r="BG112" t="str">
            <v>https://community.secop.gov.co/Public/Tendering/ContractNoticePhases/View?PPI=CO1.PPI.17192022&amp;isFromPublicArea=True&amp;isModal=False</v>
          </cell>
          <cell r="BH112" t="str">
            <v>VIGENTE</v>
          </cell>
          <cell r="BJ112" t="str">
            <v>https://community.secop.gov.co/Public/Tendering/ContractDetailView/Index?UniqueIdentifier=CO1.PCCNTR.3445244</v>
          </cell>
        </row>
        <row r="113">
          <cell r="A113" t="str">
            <v>CPS-DTPA-NACION-2022-047</v>
          </cell>
          <cell r="B113" t="str">
            <v>2 NACIONAL</v>
          </cell>
          <cell r="C113" t="str">
            <v>CD-DTPA-NACION-2022-047</v>
          </cell>
          <cell r="D113">
            <v>47</v>
          </cell>
          <cell r="E113" t="str">
            <v>EINAR ALVEIRO HUETIO BOJORGE</v>
          </cell>
          <cell r="F113">
            <v>44587</v>
          </cell>
          <cell r="G113" t="str">
            <v>Prestar servicios como operario para apoyar la gestión en actividades operativas de Prevención, Vigilancia y Control, en la jurisdicción de los Municipios de Cali, Dagua, Jamundí y Buenaventura del PNN Farallones de Cali.</v>
          </cell>
          <cell r="H113" t="str">
            <v>2 CONTRATACIÓN DIRECTA</v>
          </cell>
          <cell r="I113" t="str">
            <v>14 PRESTACIÓN DE SERVICIOS</v>
          </cell>
          <cell r="K113">
            <v>9222</v>
          </cell>
          <cell r="L113">
            <v>9122</v>
          </cell>
          <cell r="M113">
            <v>44588</v>
          </cell>
          <cell r="O113" t="str">
            <v>$ 1.412.000</v>
          </cell>
          <cell r="P113">
            <v>15532000</v>
          </cell>
          <cell r="R113" t="str">
            <v>1 PERSONA NATURAL</v>
          </cell>
          <cell r="S113" t="str">
            <v>3 CÉDULA DE CIUDADANÍA</v>
          </cell>
          <cell r="T113">
            <v>1144076542</v>
          </cell>
          <cell r="U113" t="str">
            <v>N-A</v>
          </cell>
          <cell r="V113" t="str">
            <v>11 NO SE DILIGENCIA INFORMACIÓN PARA ESTE FORMULARIO EN ESTE PERÍODO DE REPORTE</v>
          </cell>
          <cell r="X113" t="str">
            <v>EINAR ALVEIRO HUETIO BOJORGE</v>
          </cell>
          <cell r="Y113" t="str">
            <v>1 PÓLIZA</v>
          </cell>
          <cell r="Z113" t="str">
            <v>12 SEGUROS DEL ESTADO</v>
          </cell>
          <cell r="AA113" t="str">
            <v xml:space="preserve">CUMPLIMIENTO </v>
          </cell>
          <cell r="AB113">
            <v>44587</v>
          </cell>
          <cell r="AC113" t="str">
            <v>45-46-101014709</v>
          </cell>
          <cell r="AD113" t="str">
            <v>PNN FARALLONES DE CALI</v>
          </cell>
          <cell r="AE113" t="str">
            <v>2 SUPERVISOR</v>
          </cell>
          <cell r="AF113" t="str">
            <v>3 CÉDULA DE CIUDADANÍA</v>
          </cell>
          <cell r="AG113">
            <v>29667366</v>
          </cell>
          <cell r="AH113" t="str">
            <v>CLAUDIA ISABEL ACEVEDO</v>
          </cell>
          <cell r="AI113">
            <v>330</v>
          </cell>
          <cell r="AK113">
            <v>44589</v>
          </cell>
          <cell r="AL113">
            <v>44589</v>
          </cell>
          <cell r="AM113" t="str">
            <v>4 NO SE HA ADICIONADO NI EN VALOR y EN TIEMPO</v>
          </cell>
          <cell r="AN113">
            <v>0</v>
          </cell>
          <cell r="AO113">
            <v>0</v>
          </cell>
          <cell r="AQ113">
            <v>0</v>
          </cell>
          <cell r="AS113">
            <v>44589</v>
          </cell>
          <cell r="AT113">
            <v>44921</v>
          </cell>
          <cell r="AV113" t="str">
            <v>2. NO</v>
          </cell>
          <cell r="AY113" t="str">
            <v>2. NO</v>
          </cell>
          <cell r="AZ113">
            <v>0</v>
          </cell>
          <cell r="BD113" t="str">
            <v>2022753501000047E</v>
          </cell>
          <cell r="BE113">
            <v>15532000</v>
          </cell>
          <cell r="BF113" t="str">
            <v>VIVIAN ALEXA HERRERA CARDONA</v>
          </cell>
          <cell r="BG113" t="str">
            <v>https://community.secop.gov.co/Public/Tendering/ContractNoticePhases/View?PPI=CO1.PPI.17207865&amp;isFromPublicArea=True&amp;isModal=False</v>
          </cell>
          <cell r="BH113" t="str">
            <v>VIGENTE</v>
          </cell>
          <cell r="BJ113" t="str">
            <v>https://community.secop.gov.co/Public/Tendering/ContractDetailView/Index?UniqueIdentifier=CO1.PCCNTR.3453922</v>
          </cell>
        </row>
        <row r="114">
          <cell r="A114" t="str">
            <v>CPS-DTPA-NACION-2022-048</v>
          </cell>
          <cell r="B114" t="str">
            <v>2 NACIONAL</v>
          </cell>
          <cell r="C114" t="str">
            <v>CD-DTPA-NACION-2022-048</v>
          </cell>
          <cell r="D114">
            <v>48</v>
          </cell>
          <cell r="E114" t="str">
            <v>BRAYAN ANDRES LANDAZURI MALABA</v>
          </cell>
          <cell r="F114">
            <v>44588</v>
          </cell>
          <cell r="G114" t="str">
            <v>Prestar servicios operativos y de apoyo a la gestión en la implementación de las Estrategias Especiales de Manejo y el ejercicio de autoridad ambiental DNMI Cabo Manglares Bajo Mira y Frontera.</v>
          </cell>
          <cell r="H114" t="str">
            <v>2 CONTRATACIÓN DIRECTA</v>
          </cell>
          <cell r="I114" t="str">
            <v>14 PRESTACIÓN DE SERVICIOS</v>
          </cell>
          <cell r="K114">
            <v>10422</v>
          </cell>
          <cell r="L114">
            <v>9422</v>
          </cell>
          <cell r="M114">
            <v>44588</v>
          </cell>
          <cell r="O114" t="str">
            <v>$ 1.412.000</v>
          </cell>
          <cell r="P114">
            <v>14826000</v>
          </cell>
          <cell r="R114" t="str">
            <v>1 PERSONA NATURAL</v>
          </cell>
          <cell r="S114" t="str">
            <v>3 CÉDULA DE CIUDADANÍA</v>
          </cell>
          <cell r="T114">
            <v>1004638728</v>
          </cell>
          <cell r="U114" t="str">
            <v>N-A</v>
          </cell>
          <cell r="V114" t="str">
            <v>11 NO SE DILIGENCIA INFORMACIÓN PARA ESTE FORMULARIO EN ESTE PERÍODO DE REPORTE</v>
          </cell>
          <cell r="X114" t="str">
            <v>BRAYAN ANDRES LANDAZURI MALABA</v>
          </cell>
          <cell r="Y114" t="str">
            <v>1 PÓLIZA</v>
          </cell>
          <cell r="Z114" t="str">
            <v>12 SEGUROS DEL ESTADO</v>
          </cell>
          <cell r="AA114" t="str">
            <v xml:space="preserve">CUMPLIMIENTO </v>
          </cell>
          <cell r="AB114">
            <v>44588</v>
          </cell>
          <cell r="AC114" t="str">
            <v>45-46-101014785</v>
          </cell>
          <cell r="AD114" t="str">
            <v>DNMI CABO MANGLARES</v>
          </cell>
          <cell r="AE114" t="str">
            <v>2 SUPERVISOR</v>
          </cell>
          <cell r="AF114" t="str">
            <v>3 CÉDULA DE CIUDADANÍA</v>
          </cell>
          <cell r="AG114">
            <v>12973611</v>
          </cell>
          <cell r="AH114" t="str">
            <v>IVAN MAURICIO ZAMBRANO PATIÑO</v>
          </cell>
          <cell r="AI114">
            <v>315</v>
          </cell>
          <cell r="AK114">
            <v>44593</v>
          </cell>
          <cell r="AL114">
            <v>44593</v>
          </cell>
          <cell r="AM114" t="str">
            <v>4 NO SE HA ADICIONADO NI EN VALOR y EN TIEMPO</v>
          </cell>
          <cell r="AN114">
            <v>0</v>
          </cell>
          <cell r="AO114">
            <v>0</v>
          </cell>
          <cell r="AQ114">
            <v>0</v>
          </cell>
          <cell r="AS114">
            <v>44593</v>
          </cell>
          <cell r="AT114">
            <v>44910</v>
          </cell>
          <cell r="AV114" t="str">
            <v>2. NO</v>
          </cell>
          <cell r="AY114" t="str">
            <v>2. NO</v>
          </cell>
          <cell r="AZ114">
            <v>0</v>
          </cell>
          <cell r="BD114" t="str">
            <v>2022753501000048E</v>
          </cell>
          <cell r="BE114">
            <v>14826000</v>
          </cell>
          <cell r="BF114" t="str">
            <v>ANGELICA ANDREA CACUA BRICEÑO</v>
          </cell>
          <cell r="BG114" t="str">
            <v>https://community.secop.gov.co/Public/Tendering/ContractNoticePhases/View?PPI=CO1.PPI.17221682&amp;isFromPublicArea=True&amp;isModal=False</v>
          </cell>
          <cell r="BH114" t="str">
            <v>VIGENTE</v>
          </cell>
          <cell r="BJ114" t="str">
            <v>https://community.secop.gov.co/Public/Tendering/ContractDetailView/Index?UniqueIdentifier=CO1.PCCNTR.3460786&amp;IsFromContractNotice=True&amp;isModal=true&amp;asPopupView=true#GenericContractInformation</v>
          </cell>
        </row>
        <row r="115">
          <cell r="A115" t="str">
            <v>CPS-DTPA-NACION-2022-049</v>
          </cell>
          <cell r="B115" t="str">
            <v>2 NACIONAL</v>
          </cell>
          <cell r="C115" t="str">
            <v>CD-DTPA-NACION-2022-049</v>
          </cell>
          <cell r="D115">
            <v>49</v>
          </cell>
          <cell r="E115" t="str">
            <v>ENRIQUE GARRIDO</v>
          </cell>
          <cell r="F115">
            <v>44588</v>
          </cell>
          <cell r="G115" t="str">
            <v>Prestar servicios como operario y apoyo a la gestión para la implementación de las actividades del programa de restauración ecológica participativa en el DNMI Cabo Manglares Bajo Mira y Frontera.</v>
          </cell>
          <cell r="H115" t="str">
            <v>2 CONTRATACIÓN DIRECTA</v>
          </cell>
          <cell r="I115" t="str">
            <v>14 PRESTACIÓN DE SERVICIOS</v>
          </cell>
          <cell r="K115">
            <v>10322</v>
          </cell>
          <cell r="L115">
            <v>9222</v>
          </cell>
          <cell r="M115">
            <v>44588</v>
          </cell>
          <cell r="O115" t="str">
            <v>$ 1.412.000</v>
          </cell>
          <cell r="P115">
            <v>14826000</v>
          </cell>
          <cell r="R115" t="str">
            <v>1 PERSONA NATURAL</v>
          </cell>
          <cell r="S115" t="str">
            <v>3 CÉDULA DE CIUDADANÍA</v>
          </cell>
          <cell r="T115">
            <v>12919625</v>
          </cell>
          <cell r="U115" t="str">
            <v>N-A</v>
          </cell>
          <cell r="V115" t="str">
            <v>11 NO SE DILIGENCIA INFORMACIÓN PARA ESTE FORMULARIO EN ESTE PERÍODO DE REPORTE</v>
          </cell>
          <cell r="Y115" t="str">
            <v>1 PÓLIZA</v>
          </cell>
          <cell r="Z115" t="str">
            <v>12 SEGUROS DEL ESTADO</v>
          </cell>
          <cell r="AA115" t="str">
            <v xml:space="preserve">CUMPLIMIENTO </v>
          </cell>
          <cell r="AB115">
            <v>44588</v>
          </cell>
          <cell r="AC115" t="str">
            <v>45-46-101014787</v>
          </cell>
          <cell r="AD115" t="str">
            <v>DNMI CABO MANGLARES</v>
          </cell>
          <cell r="AE115" t="str">
            <v>2 SUPERVISOR</v>
          </cell>
          <cell r="AF115" t="str">
            <v>3 CÉDULA DE CIUDADANÍA</v>
          </cell>
          <cell r="AG115">
            <v>12973611</v>
          </cell>
          <cell r="AH115" t="str">
            <v>IVAN MAURICIO ZAMBRANO PATIÑO</v>
          </cell>
          <cell r="AI115">
            <v>315</v>
          </cell>
          <cell r="AK115">
            <v>44589</v>
          </cell>
          <cell r="AL115">
            <v>44589</v>
          </cell>
          <cell r="AM115" t="str">
            <v>4 NO SE HA ADICIONADO NI EN VALOR y EN TIEMPO</v>
          </cell>
          <cell r="AN115">
            <v>0</v>
          </cell>
          <cell r="AO115">
            <v>0</v>
          </cell>
          <cell r="AQ115">
            <v>0</v>
          </cell>
          <cell r="AS115">
            <v>44589</v>
          </cell>
          <cell r="AT115">
            <v>44906</v>
          </cell>
          <cell r="AV115" t="str">
            <v>2. NO</v>
          </cell>
          <cell r="AY115" t="str">
            <v>2. NO</v>
          </cell>
          <cell r="BD115" t="str">
            <v>2022753501000049E</v>
          </cell>
          <cell r="BE115">
            <v>14826000</v>
          </cell>
          <cell r="BF115" t="str">
            <v>ANGELICA ANDREA CACUA BRICEÑO</v>
          </cell>
          <cell r="BG115" t="str">
            <v>https://community.secop.gov.co/Public/Tendering/ContractNoticePhases/View?PPI=CO1.PPI.17225484&amp;isFromPublicArea=True&amp;isModal=False</v>
          </cell>
          <cell r="BH115" t="str">
            <v>VIGENTE</v>
          </cell>
          <cell r="BJ115" t="str">
            <v>https://community.secop.gov.co/Public/Tendering/ContractDetailView/Index?UniqueIdentifier=CO1.PCCNTR.3461747&amp;IsFromContractNotice=True&amp;isModal=true&amp;asPopupView=true#GenericContractInformation</v>
          </cell>
        </row>
        <row r="116">
          <cell r="A116" t="str">
            <v>CPS-DTPA-NACION-2022-050</v>
          </cell>
          <cell r="B116" t="str">
            <v>2 NACIONAL</v>
          </cell>
          <cell r="C116" t="str">
            <v>CD-DTPA-NACION-2022-050</v>
          </cell>
          <cell r="D116">
            <v>50</v>
          </cell>
          <cell r="E116" t="str">
            <v>ANDRES DE LOS RIOS CORTES</v>
          </cell>
          <cell r="F116">
            <v>44588</v>
          </cell>
          <cell r="G116" t="str">
            <v>Prestar de servicios de apoyo a la gestión en actividades operativas de PVC y de labores de Conducción de vehículos, en la jurisdicción de los Municipios de Cali, Dagua, Jamundí y Buenaventura del PNN Farallones de Cali.</v>
          </cell>
          <cell r="H116" t="str">
            <v>2 CONTRATACIÓN DIRECTA</v>
          </cell>
          <cell r="I116" t="str">
            <v>14 PRESTACIÓN DE SERVICIOS</v>
          </cell>
          <cell r="K116">
            <v>9422</v>
          </cell>
          <cell r="L116">
            <v>9322</v>
          </cell>
          <cell r="M116">
            <v>44588</v>
          </cell>
          <cell r="O116" t="str">
            <v>$ 1.412.000</v>
          </cell>
          <cell r="P116">
            <v>15532000</v>
          </cell>
          <cell r="R116" t="str">
            <v>1 PERSONA NATURAL</v>
          </cell>
          <cell r="S116" t="str">
            <v>3 CÉDULA DE CIUDADANÍA</v>
          </cell>
          <cell r="T116">
            <v>1130640289</v>
          </cell>
          <cell r="U116" t="str">
            <v>N-A</v>
          </cell>
          <cell r="V116" t="str">
            <v>11 NO SE DILIGENCIA INFORMACIÓN PARA ESTE FORMULARIO EN ESTE PERÍODO DE REPORTE</v>
          </cell>
          <cell r="Y116" t="str">
            <v>1 PÓLIZA</v>
          </cell>
          <cell r="Z116" t="str">
            <v>12 SEGUROS DEL ESTADO</v>
          </cell>
          <cell r="AA116" t="str">
            <v xml:space="preserve">CUMPLIMIENTO </v>
          </cell>
          <cell r="AB116">
            <v>44588</v>
          </cell>
          <cell r="AC116" t="str">
            <v>45-46-101014734</v>
          </cell>
          <cell r="AD116" t="str">
            <v>PNN FARALLONES DE CALI</v>
          </cell>
          <cell r="AE116" t="str">
            <v>2 SUPERVISOR</v>
          </cell>
          <cell r="AF116" t="str">
            <v>3 CÉDULA DE CIUDADANÍA</v>
          </cell>
          <cell r="AG116">
            <v>29667366</v>
          </cell>
          <cell r="AH116" t="str">
            <v>CLAUDIA ISABEL ACEVEDO</v>
          </cell>
          <cell r="AI116">
            <v>330</v>
          </cell>
          <cell r="AK116">
            <v>44589</v>
          </cell>
          <cell r="AL116">
            <v>44589</v>
          </cell>
          <cell r="AM116" t="str">
            <v>4 NO SE HA ADICIONADO NI EN VALOR y EN TIEMPO</v>
          </cell>
          <cell r="AN116">
            <v>0</v>
          </cell>
          <cell r="AO116">
            <v>0</v>
          </cell>
          <cell r="AQ116">
            <v>0</v>
          </cell>
          <cell r="AS116">
            <v>44589</v>
          </cell>
          <cell r="AT116">
            <v>44922</v>
          </cell>
          <cell r="AV116" t="str">
            <v>2. NO</v>
          </cell>
          <cell r="AY116" t="str">
            <v>2. NO</v>
          </cell>
          <cell r="BD116" t="str">
            <v>2022753501000050E</v>
          </cell>
          <cell r="BE116">
            <v>15532000</v>
          </cell>
          <cell r="BF116" t="str">
            <v>VIVIAN ALEXA HERRERA CARDONA</v>
          </cell>
          <cell r="BG116" t="str">
            <v>https://community.secop.gov.co/Public/Tendering/ContractNoticePhases/View?PPI=CO1.PPI.17227761&amp;isFromPublicArea=True&amp;isModal=False</v>
          </cell>
          <cell r="BH116" t="str">
            <v>VIGENTE</v>
          </cell>
          <cell r="BJ116" t="str">
            <v>https://community.secop.gov.co/Public/Tendering/ContractDetailView/Index?UniqueIdentifier=CO1.PCCNTR.3463150</v>
          </cell>
        </row>
        <row r="117">
          <cell r="A117" t="str">
            <v>CPS-DTPA-NACION-2022-051</v>
          </cell>
          <cell r="B117" t="str">
            <v>2 NACIONAL</v>
          </cell>
          <cell r="C117" t="str">
            <v>CD-DTPA-NACION-2022-051</v>
          </cell>
          <cell r="D117">
            <v>51</v>
          </cell>
          <cell r="E117" t="str">
            <v>ELVIN CONDE BANUVI</v>
          </cell>
          <cell r="F117">
            <v>44588</v>
          </cell>
          <cell r="G117" t="str">
            <v>Prestar servicios de apoyo a la gestión como experto local para el PNN Utría, apoyando en la concertación de estrategias especiales de manejo con las comunidades indígenas, ejercicios de PVC y ecoturismo.</v>
          </cell>
          <cell r="H117" t="str">
            <v>2 CONTRATACIÓN DIRECTA</v>
          </cell>
          <cell r="I117" t="str">
            <v>14 PRESTACIÓN DE SERVICIOS</v>
          </cell>
          <cell r="K117">
            <v>10222</v>
          </cell>
          <cell r="L117">
            <v>9922</v>
          </cell>
          <cell r="M117">
            <v>44592</v>
          </cell>
          <cell r="O117" t="str">
            <v>$ 1.412.000</v>
          </cell>
          <cell r="P117">
            <v>15400000</v>
          </cell>
          <cell r="R117" t="str">
            <v>1 PERSONA NATURAL</v>
          </cell>
          <cell r="S117" t="str">
            <v>3 CÉDULA DE CIUDADANÍA</v>
          </cell>
          <cell r="T117">
            <v>1149443847</v>
          </cell>
          <cell r="U117" t="str">
            <v>N-A</v>
          </cell>
          <cell r="V117" t="str">
            <v>11 NO SE DILIGENCIA INFORMACIÓN PARA ESTE FORMULARIO EN ESTE PERÍODO DE REPORTE</v>
          </cell>
          <cell r="Y117" t="str">
            <v>1 PÓLIZA</v>
          </cell>
          <cell r="Z117" t="str">
            <v>12 SEGUROS DEL ESTADO</v>
          </cell>
          <cell r="AA117" t="str">
            <v xml:space="preserve">CUMPLIMIENTO </v>
          </cell>
          <cell r="AB117">
            <v>44588</v>
          </cell>
          <cell r="AC117" t="str">
            <v>45-46-101014812</v>
          </cell>
          <cell r="AD117" t="str">
            <v>PNN UTRIA</v>
          </cell>
          <cell r="AE117" t="str">
            <v>2 SUPERVISOR</v>
          </cell>
          <cell r="AF117" t="str">
            <v>3 CÉDULA DE CIUDADANÍA</v>
          </cell>
          <cell r="AG117">
            <v>66848955</v>
          </cell>
          <cell r="AH117" t="str">
            <v>MARIA XIMENA ZORRILLA A.</v>
          </cell>
          <cell r="AI117">
            <v>334</v>
          </cell>
          <cell r="AK117">
            <v>44593</v>
          </cell>
          <cell r="AL117">
            <v>44593</v>
          </cell>
          <cell r="AM117" t="str">
            <v>4 NO SE HA ADICIONADO NI EN VALOR y EN TIEMPO</v>
          </cell>
          <cell r="AN117">
            <v>0</v>
          </cell>
          <cell r="AO117">
            <v>0</v>
          </cell>
          <cell r="AQ117">
            <v>0</v>
          </cell>
          <cell r="AS117">
            <v>44593</v>
          </cell>
          <cell r="AT117">
            <v>44925</v>
          </cell>
          <cell r="AV117" t="str">
            <v>2. NO</v>
          </cell>
          <cell r="AY117" t="str">
            <v>2. NO</v>
          </cell>
          <cell r="BD117" t="str">
            <v>2022753501000051E</v>
          </cell>
          <cell r="BE117">
            <v>15400000</v>
          </cell>
          <cell r="BF117" t="str">
            <v>ANGELICA ANDREA CACUA BRICEÑO</v>
          </cell>
          <cell r="BG117" t="str">
            <v>https://community.secop.gov.co/Public/Tendering/ContractNoticePhases/View?PPI=CO1.PPI.17254855&amp;isFromPublicArea=True&amp;isModal=False</v>
          </cell>
          <cell r="BH117" t="str">
            <v>VIGENTE</v>
          </cell>
          <cell r="BJ117" t="str">
            <v>https://community.secop.gov.co/Public/Tendering/ContractDetailView/Index?UniqueIdentifier=CO1.PCCNTR.3476470&amp;IsFromContractNotice=True&amp;isModal=true&amp;asPopupView=true#GenericContractInformation</v>
          </cell>
        </row>
        <row r="118">
          <cell r="A118" t="str">
            <v>CPS-DTPA-NACION-2022-052</v>
          </cell>
          <cell r="B118" t="str">
            <v>2 NACIONAL</v>
          </cell>
          <cell r="C118" t="str">
            <v>CD-DTPA-NACION-2022-052</v>
          </cell>
          <cell r="D118">
            <v>52</v>
          </cell>
          <cell r="E118" t="str">
            <v>ANGELICA MARIA RINCON CARVAJAL</v>
          </cell>
          <cell r="F118">
            <v>44588</v>
          </cell>
          <cell r="G118" t="str">
            <v>Prestar servicios como operario para apoyar la gestión en actividades operativas de Prevención, Vigilancia y Control, en la jurisdicción de los Municipios de Cali, Dagua, Jamundí y Buenaventura del PNN Farallones de Cali.</v>
          </cell>
          <cell r="H118" t="str">
            <v>2 CONTRATACIÓN DIRECTA</v>
          </cell>
          <cell r="I118" t="str">
            <v>14 PRESTACIÓN DE SERVICIOS</v>
          </cell>
          <cell r="K118">
            <v>9722</v>
          </cell>
          <cell r="L118">
            <v>9722</v>
          </cell>
          <cell r="M118">
            <v>44589</v>
          </cell>
          <cell r="O118" t="str">
            <v>$ 1.412.000</v>
          </cell>
          <cell r="P118">
            <v>15532000</v>
          </cell>
          <cell r="R118" t="str">
            <v>1 PERSONA NATURAL</v>
          </cell>
          <cell r="S118" t="str">
            <v>3 CÉDULA DE CIUDADANÍA</v>
          </cell>
          <cell r="T118">
            <v>1144100988</v>
          </cell>
          <cell r="U118" t="str">
            <v>N-A</v>
          </cell>
          <cell r="V118" t="str">
            <v>11 NO SE DILIGENCIA INFORMACIÓN PARA ESTE FORMULARIO EN ESTE PERÍODO DE REPORTE</v>
          </cell>
          <cell r="Y118" t="str">
            <v>1 PÓLIZA</v>
          </cell>
          <cell r="Z118" t="str">
            <v>12 SEGUROS DEL ESTADO</v>
          </cell>
          <cell r="AA118" t="str">
            <v xml:space="preserve">CUMPLIMIENTO </v>
          </cell>
          <cell r="AB118">
            <v>44588</v>
          </cell>
          <cell r="AC118" t="str">
            <v>45-46-101014818</v>
          </cell>
          <cell r="AD118" t="str">
            <v>PNN FARALLONES DE CALI</v>
          </cell>
          <cell r="AE118" t="str">
            <v>2 SUPERVISOR</v>
          </cell>
          <cell r="AF118" t="str">
            <v>3 CÉDULA DE CIUDADANÍA</v>
          </cell>
          <cell r="AG118">
            <v>29667366</v>
          </cell>
          <cell r="AH118" t="str">
            <v>CLAUDIA ISABEL ACEVEDO</v>
          </cell>
          <cell r="AI118">
            <v>330</v>
          </cell>
          <cell r="AK118">
            <v>44589</v>
          </cell>
          <cell r="AL118">
            <v>44589</v>
          </cell>
          <cell r="AM118" t="str">
            <v>4 NO SE HA ADICIONADO NI EN VALOR y EN TIEMPO</v>
          </cell>
          <cell r="AN118">
            <v>0</v>
          </cell>
          <cell r="AO118">
            <v>0</v>
          </cell>
          <cell r="AQ118">
            <v>0</v>
          </cell>
          <cell r="AS118">
            <v>44589</v>
          </cell>
          <cell r="AT118">
            <v>44922</v>
          </cell>
          <cell r="AV118" t="str">
            <v>2. NO</v>
          </cell>
          <cell r="AY118" t="str">
            <v>2. NO</v>
          </cell>
          <cell r="BD118" t="str">
            <v>2022753501000052E</v>
          </cell>
          <cell r="BE118">
            <v>15532000</v>
          </cell>
          <cell r="BF118" t="str">
            <v>VIVIAN ALEXA HERRERA CARDONA</v>
          </cell>
          <cell r="BG118" t="str">
            <v>https://community.secop.gov.co/Public/Tendering/ContractNoticePhases/View?PPI=CO1.PPI.17256226&amp;isFromPublicArea=True&amp;isModal=False</v>
          </cell>
          <cell r="BH118" t="str">
            <v>VIGENTE</v>
          </cell>
          <cell r="BJ118" t="str">
            <v>https://community.secop.gov.co/Public/Tendering/ContractDetailView/Index?UniqueIdentifier=CO1.PCCNTR.3476938</v>
          </cell>
        </row>
        <row r="119">
          <cell r="A119" t="str">
            <v>CPS-DTPA-NACION-2022-053</v>
          </cell>
          <cell r="B119" t="str">
            <v>2 NACIONAL</v>
          </cell>
          <cell r="C119" t="str">
            <v>CD-DTPA-NACION-2022-053</v>
          </cell>
          <cell r="D119">
            <v>53</v>
          </cell>
          <cell r="E119" t="str">
            <v>LUZ CARINE MONTAÑO OROBIO</v>
          </cell>
          <cell r="F119">
            <v>44589</v>
          </cell>
          <cell r="G119" t="str">
            <v>Prestar servicios como interprete ambiental de apoyo a la gestión para la implementación del programa de monitoreo y portafolio de investigaciones, para contribuir la conservación in situ de la diversidad biológica y ecosistémica del PNN Gorgona.</v>
          </cell>
          <cell r="H119" t="str">
            <v>2 CONTRATACIÓN DIRECTA</v>
          </cell>
          <cell r="I119" t="str">
            <v>14 PRESTACIÓN DE SERVICIOS</v>
          </cell>
          <cell r="K119">
            <v>10822</v>
          </cell>
          <cell r="L119">
            <v>10022</v>
          </cell>
          <cell r="M119">
            <v>44592</v>
          </cell>
          <cell r="O119" t="str">
            <v>$ 1.400.000</v>
          </cell>
          <cell r="P119">
            <v>15400000</v>
          </cell>
          <cell r="R119" t="str">
            <v>1 PERSONA NATURAL</v>
          </cell>
          <cell r="S119" t="str">
            <v>3 CÉDULA DE CIUDADANÍA</v>
          </cell>
          <cell r="T119">
            <v>1004541597</v>
          </cell>
          <cell r="U119" t="str">
            <v>N-A</v>
          </cell>
          <cell r="V119" t="str">
            <v>11 NO SE DILIGENCIA INFORMACIÓN PARA ESTE FORMULARIO EN ESTE PERÍODO DE REPORTE</v>
          </cell>
          <cell r="Y119" t="str">
            <v>1 PÓLIZA</v>
          </cell>
          <cell r="Z119" t="str">
            <v>12 SEGUROS DEL ESTADO</v>
          </cell>
          <cell r="AA119" t="str">
            <v xml:space="preserve">CUMPLIMIENTO </v>
          </cell>
          <cell r="AB119">
            <v>44589</v>
          </cell>
          <cell r="AC119" t="str">
            <v>45-46-101015102</v>
          </cell>
          <cell r="AD119" t="str">
            <v>PNN GORGONA</v>
          </cell>
          <cell r="AE119" t="str">
            <v>2 SUPERVISOR</v>
          </cell>
          <cell r="AF119" t="str">
            <v>3 CÉDULA DE CIUDADANÍA</v>
          </cell>
          <cell r="AG119">
            <v>79144591</v>
          </cell>
          <cell r="AH119" t="str">
            <v>SANTIAGO FELIPE DUARTE</v>
          </cell>
          <cell r="AI119">
            <v>330</v>
          </cell>
          <cell r="AK119">
            <v>44593</v>
          </cell>
          <cell r="AL119">
            <v>44593</v>
          </cell>
          <cell r="AM119" t="str">
            <v>4 NO SE HA ADICIONADO NI EN VALOR y EN TIEMPO</v>
          </cell>
          <cell r="AN119">
            <v>0</v>
          </cell>
          <cell r="AO119">
            <v>0</v>
          </cell>
          <cell r="AQ119">
            <v>0</v>
          </cell>
          <cell r="AS119">
            <v>44593</v>
          </cell>
          <cell r="AT119">
            <v>44925</v>
          </cell>
          <cell r="AV119" t="str">
            <v>2. NO</v>
          </cell>
          <cell r="AY119" t="str">
            <v>2. NO</v>
          </cell>
          <cell r="BD119" t="str">
            <v>2022753501000053E</v>
          </cell>
          <cell r="BE119">
            <v>15400000</v>
          </cell>
          <cell r="BF119" t="str">
            <v>VIVIANA ANDREA ACERO PULIDO</v>
          </cell>
          <cell r="BG119" t="str">
            <v xml:space="preserve">https://community.secop.gov.co/Public/Tendering/ContractNoticePhases/View?PPI=CO1.PPI.17293460&amp;isFromPublicArea=True&amp;isModal=False
</v>
          </cell>
          <cell r="BH119" t="str">
            <v>VIGENTE</v>
          </cell>
          <cell r="BJ119" t="str">
            <v>https://community.secop.gov.co/Public/Tendering/ContractDetailView/Index?UniqueIdentifier=CO1.PCCNTR.3500939&amp;IsFromContractNotice=True&amp;isModal=true&amp;asPopupView=true#GenericContractInformation</v>
          </cell>
        </row>
        <row r="120">
          <cell r="A120" t="str">
            <v>CPS-DTPA-NACION-2022-054</v>
          </cell>
          <cell r="B120" t="str">
            <v>2 NACIONAL</v>
          </cell>
          <cell r="C120" t="str">
            <v>CD-DTPA-NACION-2022-054</v>
          </cell>
          <cell r="D120">
            <v>54</v>
          </cell>
          <cell r="E120" t="str">
            <v>JUAN BARRIGON DOGIRAMA</v>
          </cell>
          <cell r="F120">
            <v>44589</v>
          </cell>
          <cell r="G120" t="str">
            <v>Prestación de servicios de apoyo a la gestión como experto local para el del PNN Utría para acompañar la concertación de estrategias especiales de manejo con las comunidades indígenas y ejercicio de PVC.</v>
          </cell>
          <cell r="H120" t="str">
            <v>2 CONTRATACIÓN DIRECTA</v>
          </cell>
          <cell r="I120" t="str">
            <v>14 PRESTACIÓN DE SERVICIOS</v>
          </cell>
          <cell r="K120">
            <v>10122</v>
          </cell>
          <cell r="L120">
            <v>10122</v>
          </cell>
          <cell r="M120">
            <v>44592</v>
          </cell>
          <cell r="O120" t="str">
            <v>$ 1.400.000</v>
          </cell>
          <cell r="P120">
            <v>15400000</v>
          </cell>
          <cell r="R120" t="str">
            <v>1 PERSONA NATURAL</v>
          </cell>
          <cell r="S120" t="str">
            <v>3 CÉDULA DE CIUDADANÍA</v>
          </cell>
          <cell r="T120">
            <v>1077173831</v>
          </cell>
          <cell r="U120" t="str">
            <v>N-A</v>
          </cell>
          <cell r="V120" t="str">
            <v>11 NO SE DILIGENCIA INFORMACIÓN PARA ESTE FORMULARIO EN ESTE PERÍODO DE REPORTE</v>
          </cell>
          <cell r="Y120" t="str">
            <v>1 PÓLIZA</v>
          </cell>
          <cell r="Z120" t="str">
            <v>12 SEGUROS DEL ESTADO</v>
          </cell>
          <cell r="AA120" t="str">
            <v xml:space="preserve">CUMPLIMIENTO </v>
          </cell>
          <cell r="AB120">
            <v>44591</v>
          </cell>
          <cell r="AC120" t="str">
            <v>45-46-101015184</v>
          </cell>
          <cell r="AD120" t="str">
            <v>PNN UTRIA</v>
          </cell>
          <cell r="AE120" t="str">
            <v>2 SUPERVISOR</v>
          </cell>
          <cell r="AF120" t="str">
            <v>3 CÉDULA DE CIUDADANÍA</v>
          </cell>
          <cell r="AG120">
            <v>66848955</v>
          </cell>
          <cell r="AH120" t="str">
            <v>MARIA XIMENA ZORRILLA A.</v>
          </cell>
          <cell r="AI120">
            <v>330</v>
          </cell>
          <cell r="AK120">
            <v>44593</v>
          </cell>
          <cell r="AL120">
            <v>44593</v>
          </cell>
          <cell r="AM120" t="str">
            <v>4 NO SE HA ADICIONADO NI EN VALOR y EN TIEMPO</v>
          </cell>
          <cell r="AN120">
            <v>0</v>
          </cell>
          <cell r="AO120">
            <v>0</v>
          </cell>
          <cell r="AQ120">
            <v>0</v>
          </cell>
          <cell r="AS120">
            <v>44593</v>
          </cell>
          <cell r="AT120">
            <v>44923</v>
          </cell>
          <cell r="AV120" t="str">
            <v>2. NO</v>
          </cell>
          <cell r="AY120" t="str">
            <v>2. NO</v>
          </cell>
          <cell r="BD120" t="str">
            <v>2022753501000054E</v>
          </cell>
          <cell r="BE120">
            <v>15400000</v>
          </cell>
          <cell r="BF120" t="str">
            <v>ANGELICA ANDREA CACUA BRICEÑO</v>
          </cell>
          <cell r="BG120" t="str">
            <v>https://community.secop.gov.co/Public/Tendering/ContractNoticePhases/View?PPI=CO1.PPI.17294924&amp;isFromPublicArea=True&amp;isModal=False</v>
          </cell>
          <cell r="BH120" t="str">
            <v>VIGENTE</v>
          </cell>
          <cell r="BJ120" t="str">
            <v>https://community.secop.gov.co/Public/Tendering/ContractNoticePhases/View?PPI=CO1.PPI.17294924&amp;isFromPublicArea=True&amp;isModal=False</v>
          </cell>
        </row>
        <row r="121">
          <cell r="A121" t="str">
            <v>CPS-DTPA-NACION-2022-055</v>
          </cell>
          <cell r="B121" t="str">
            <v>2 NACIONAL</v>
          </cell>
          <cell r="C121" t="str">
            <v>CD-DTPA-NACION-2022-055</v>
          </cell>
          <cell r="D121">
            <v>55</v>
          </cell>
          <cell r="E121" t="str">
            <v>JULIO GRUESO ANCHICO</v>
          </cell>
          <cell r="F121">
            <v>44588</v>
          </cell>
          <cell r="G121" t="str">
            <v>Prestación de servicio de apoyo a la gestión como operario para las actividades de prevención, vigilancia y control del Parque Nacional Natural Sanquianga.</v>
          </cell>
          <cell r="H121" t="str">
            <v>2 CONTRATACIÓN DIRECTA</v>
          </cell>
          <cell r="I121" t="str">
            <v>14 PRESTACIÓN DE SERVICIOS</v>
          </cell>
          <cell r="K121">
            <v>8922</v>
          </cell>
          <cell r="L121">
            <v>9522</v>
          </cell>
          <cell r="M121">
            <v>44589</v>
          </cell>
          <cell r="O121" t="str">
            <v>$ 1.412.000</v>
          </cell>
          <cell r="P121">
            <v>15532000</v>
          </cell>
          <cell r="R121" t="str">
            <v>1 PERSONA NATURAL</v>
          </cell>
          <cell r="S121" t="str">
            <v>3 CÉDULA DE CIUDADANÍA</v>
          </cell>
          <cell r="T121">
            <v>13106167</v>
          </cell>
          <cell r="U121" t="str">
            <v>N-A</v>
          </cell>
          <cell r="V121" t="str">
            <v>11 NO SE DILIGENCIA INFORMACIÓN PARA ESTE FORMULARIO EN ESTE PERÍODO DE REPORTE</v>
          </cell>
          <cell r="Y121" t="str">
            <v>1 PÓLIZA</v>
          </cell>
          <cell r="Z121" t="str">
            <v>12 SEGUROS DEL ESTADO</v>
          </cell>
          <cell r="AA121" t="str">
            <v xml:space="preserve">CUMPLIMIENTO </v>
          </cell>
          <cell r="AB121">
            <v>44589</v>
          </cell>
          <cell r="AC121" t="str">
            <v>45-46-101014928</v>
          </cell>
          <cell r="AD121" t="str">
            <v>PNN SANQUIANGA</v>
          </cell>
          <cell r="AE121" t="str">
            <v>2 SUPERVISOR</v>
          </cell>
          <cell r="AF121" t="str">
            <v>3 CÉDULA DE CIUDADANÍA</v>
          </cell>
          <cell r="AG121">
            <v>16279020</v>
          </cell>
          <cell r="AH121" t="str">
            <v>GUSTAVO ADOLFO MAYOR A</v>
          </cell>
          <cell r="AI121">
            <v>330</v>
          </cell>
          <cell r="AK121">
            <v>44593</v>
          </cell>
          <cell r="AL121">
            <v>44593</v>
          </cell>
          <cell r="AM121" t="str">
            <v>4 NO SE HA ADICIONADO NI EN VALOR y EN TIEMPO</v>
          </cell>
          <cell r="AN121">
            <v>0</v>
          </cell>
          <cell r="AO121">
            <v>0</v>
          </cell>
          <cell r="AQ121">
            <v>0</v>
          </cell>
          <cell r="AS121">
            <v>44593</v>
          </cell>
          <cell r="AT121">
            <v>44925</v>
          </cell>
          <cell r="AV121" t="str">
            <v>2. NO</v>
          </cell>
          <cell r="AY121" t="str">
            <v>2. NO</v>
          </cell>
          <cell r="BD121" t="str">
            <v>2022753501000055E</v>
          </cell>
          <cell r="BE121">
            <v>15532000</v>
          </cell>
          <cell r="BF121" t="str">
            <v>VIVIAN ALEXA HERRERA CARDONA</v>
          </cell>
          <cell r="BG121" t="str">
            <v>https://community.secop.gov.co/Public/Tendering/ContractNoticePhases/View?PPI=CO1.PPI.17276374&amp;isFromPublicArea=True&amp;isModal=False</v>
          </cell>
          <cell r="BH121" t="str">
            <v>VIGENTE</v>
          </cell>
          <cell r="BJ121" t="str">
            <v>https://community.secop.gov.co/Public/Tendering/ContractDetailView/Index?UniqueIdentifier=CO1.PCCNTR.3486863</v>
          </cell>
        </row>
        <row r="122">
          <cell r="A122" t="str">
            <v>CPS-DTPA-NACION-2022-056</v>
          </cell>
          <cell r="B122" t="str">
            <v>2 NACIONAL</v>
          </cell>
          <cell r="C122" t="str">
            <v>CD-DTPA-NACION-2022-056</v>
          </cell>
          <cell r="D122">
            <v>56</v>
          </cell>
          <cell r="E122" t="str">
            <v>CAMILO ANDRES AVELLA MEDINA</v>
          </cell>
          <cell r="F122">
            <v>44589</v>
          </cell>
          <cell r="G122" t="str">
            <v>Prestación de servicios técnicos para apoyar los procesos de ejercicio de autoridad ambiental, regulación del ecoturismo e implementación de las líneas estratégicas del Plan de Manejo del SFF Malpelo.</v>
          </cell>
          <cell r="H122" t="str">
            <v>2 CONTRATACIÓN DIRECTA</v>
          </cell>
          <cell r="I122" t="str">
            <v>14 PRESTACIÓN DE SERVICIOS</v>
          </cell>
          <cell r="K122">
            <v>7222</v>
          </cell>
          <cell r="L122">
            <v>10222</v>
          </cell>
          <cell r="M122">
            <v>44592</v>
          </cell>
          <cell r="O122" t="str">
            <v>$ 2.812.000</v>
          </cell>
          <cell r="P122">
            <v>30932000</v>
          </cell>
          <cell r="R122" t="str">
            <v>1 PERSONA NATURAL</v>
          </cell>
          <cell r="S122" t="str">
            <v>3 CÉDULA DE CIUDADANÍA</v>
          </cell>
          <cell r="T122">
            <v>1032468809</v>
          </cell>
          <cell r="U122" t="str">
            <v>N-A</v>
          </cell>
          <cell r="V122" t="str">
            <v>11 NO SE DILIGENCIA INFORMACIÓN PARA ESTE FORMULARIO EN ESTE PERÍODO DE REPORTE</v>
          </cell>
          <cell r="Y122" t="str">
            <v>1 PÓLIZA</v>
          </cell>
          <cell r="Z122" t="str">
            <v>12 SEGUROS DEL ESTADO</v>
          </cell>
          <cell r="AA122" t="str">
            <v xml:space="preserve">CUMPLIMIENTO </v>
          </cell>
          <cell r="AB122">
            <v>44589</v>
          </cell>
          <cell r="AC122" t="str">
            <v>45-46-101015061</v>
          </cell>
          <cell r="AD122" t="str">
            <v>SFF MALPELO</v>
          </cell>
          <cell r="AE122" t="str">
            <v>2 SUPERVISOR</v>
          </cell>
          <cell r="AF122" t="str">
            <v>3 CÉDULA DE CIUDADANÍA</v>
          </cell>
          <cell r="AG122">
            <v>91297841</v>
          </cell>
          <cell r="AH122" t="str">
            <v>ROBINSON GALINDO TARAZONA</v>
          </cell>
          <cell r="AI122">
            <v>330</v>
          </cell>
          <cell r="AK122">
            <v>44593</v>
          </cell>
          <cell r="AL122">
            <v>44593</v>
          </cell>
          <cell r="AM122" t="str">
            <v>4 NO SE HA ADICIONADO NI EN VALOR y EN TIEMPO</v>
          </cell>
          <cell r="AN122">
            <v>0</v>
          </cell>
          <cell r="AO122">
            <v>0</v>
          </cell>
          <cell r="AQ122">
            <v>0</v>
          </cell>
          <cell r="AS122">
            <v>44593</v>
          </cell>
          <cell r="AT122">
            <v>44925</v>
          </cell>
          <cell r="AV122" t="str">
            <v>2. NO</v>
          </cell>
          <cell r="AY122" t="str">
            <v>2. NO</v>
          </cell>
          <cell r="BD122" t="str">
            <v>2022753501000056E</v>
          </cell>
          <cell r="BE122">
            <v>30932000</v>
          </cell>
          <cell r="BF122" t="str">
            <v>JULIANA ISABEL MONTES ROMERO</v>
          </cell>
          <cell r="BG122" t="str">
            <v>https://community.secop.gov.co/Public/Tendering/ContractNoticePhases/View?PPI=CO1.PPI.17291909&amp;isFromPublicArea=True&amp;isModal=False</v>
          </cell>
          <cell r="BH122" t="str">
            <v>VIGENTE</v>
          </cell>
          <cell r="BJ122" t="str">
            <v>https://community.secop.gov.co/Public/Tendering/ContractDetailView/Index?UniqueIdentifier=CO1.PCCNTR.3496954</v>
          </cell>
        </row>
        <row r="123">
          <cell r="A123" t="str">
            <v>CPS-DTPA-NACION-2022-057</v>
          </cell>
          <cell r="B123" t="str">
            <v>2 NACIONAL</v>
          </cell>
          <cell r="C123" t="str">
            <v>CD-DTPA-NACION-2022-057</v>
          </cell>
          <cell r="D123">
            <v>57</v>
          </cell>
          <cell r="E123" t="str">
            <v>DIEGO ALONSO RUIZ AGUIÑO</v>
          </cell>
          <cell r="F123">
            <v>44589</v>
          </cell>
          <cell r="G123" t="str">
            <v>Prestar servicios operativos y apoyo a la gestión en fortalecimiento de actividades ecoturísticas y monitoreo de los VOC del PNN Gorgona, así como a actividades de apoyo operativo del área adscrita a la DTPA.</v>
          </cell>
          <cell r="H123" t="str">
            <v>2 CONTRATACIÓN DIRECTA</v>
          </cell>
          <cell r="I123" t="str">
            <v>14 PRESTACIÓN DE SERVICIOS</v>
          </cell>
          <cell r="K123">
            <v>9022</v>
          </cell>
          <cell r="L123">
            <v>10322</v>
          </cell>
          <cell r="M123">
            <v>44592</v>
          </cell>
          <cell r="O123" t="str">
            <v>$ 1.412.000</v>
          </cell>
          <cell r="P123">
            <v>15532000</v>
          </cell>
          <cell r="R123" t="str">
            <v>1 PERSONA NATURAL</v>
          </cell>
          <cell r="S123" t="str">
            <v>3 CÉDULA DE CIUDADANÍA</v>
          </cell>
          <cell r="T123">
            <v>1147953049</v>
          </cell>
          <cell r="U123" t="str">
            <v>N-A</v>
          </cell>
          <cell r="V123" t="str">
            <v>11 NO SE DILIGENCIA INFORMACIÓN PARA ESTE FORMULARIO EN ESTE PERÍODO DE REPORTE</v>
          </cell>
          <cell r="Y123" t="str">
            <v>1 PÓLIZA</v>
          </cell>
          <cell r="Z123" t="str">
            <v>12 SEGUROS DEL ESTADO</v>
          </cell>
          <cell r="AA123" t="str">
            <v xml:space="preserve">CUMPLIMIENTO </v>
          </cell>
          <cell r="AB123">
            <v>44589</v>
          </cell>
          <cell r="AC123" t="str">
            <v>45-46-101015133</v>
          </cell>
          <cell r="AD123" t="str">
            <v>PNN GORGONA</v>
          </cell>
          <cell r="AE123" t="str">
            <v>2 SUPERVISOR</v>
          </cell>
          <cell r="AF123" t="str">
            <v>3 CÉDULA DE CIUDADANÍA</v>
          </cell>
          <cell r="AG123">
            <v>79144591</v>
          </cell>
          <cell r="AH123" t="str">
            <v>SANTIAGO FELIPE DUARTE</v>
          </cell>
          <cell r="AI123">
            <v>330</v>
          </cell>
          <cell r="AK123">
            <v>44593</v>
          </cell>
          <cell r="AL123">
            <v>44593</v>
          </cell>
          <cell r="AM123" t="str">
            <v>4 NO SE HA ADICIONADO NI EN VALOR y EN TIEMPO</v>
          </cell>
          <cell r="AN123">
            <v>0</v>
          </cell>
          <cell r="AO123">
            <v>0</v>
          </cell>
          <cell r="AQ123">
            <v>0</v>
          </cell>
          <cell r="AS123">
            <v>44593</v>
          </cell>
          <cell r="AT123">
            <v>44925</v>
          </cell>
          <cell r="AV123" t="str">
            <v>2. NO</v>
          </cell>
          <cell r="AY123" t="str">
            <v>2. NO</v>
          </cell>
          <cell r="BD123" t="str">
            <v>2022753501000057E</v>
          </cell>
          <cell r="BE123">
            <v>15532000</v>
          </cell>
          <cell r="BF123" t="str">
            <v>VIVIANA ANDREA ACERO PULIDO</v>
          </cell>
          <cell r="BG123" t="str">
            <v xml:space="preserve">https://community.secop.gov.co/Public/Tendering/ContractNoticePhases/View?PPI=CO1.PPI.17298524&amp;isFromPublicArea=True&amp;isModal=False
</v>
          </cell>
          <cell r="BH123" t="str">
            <v>VIGENTE</v>
          </cell>
          <cell r="BJ123" t="str">
            <v xml:space="preserve">https://community.secop.gov.co/Public/Tendering/OpportunityDetail/Index?noticeUID=CO1.NTC.2774432&amp;isFromPublicArea=True&amp;isModal=False
</v>
          </cell>
        </row>
        <row r="124">
          <cell r="A124" t="str">
            <v>CPS-DTPA-NACION-2022-058</v>
          </cell>
          <cell r="B124" t="str">
            <v>2 NACIONAL</v>
          </cell>
          <cell r="C124" t="str">
            <v>CD-DTPA-NACION-2022-058</v>
          </cell>
          <cell r="D124">
            <v>58</v>
          </cell>
          <cell r="E124" t="str">
            <v>JAIRAN TAPI DORITAMA</v>
          </cell>
          <cell r="F124">
            <v>44589</v>
          </cell>
          <cell r="G124" t="str">
            <v>Prestación de servicios operativos y de apoyo a la gestión en la implementación de las EEM y del ejercicio de autoridad ambiental en el PNN Utría</v>
          </cell>
          <cell r="H124" t="str">
            <v>2 CONTRATACIÓN DIRECTA</v>
          </cell>
          <cell r="I124" t="str">
            <v>14 PRESTACIÓN DE SERVICIOS</v>
          </cell>
          <cell r="K124">
            <v>10522</v>
          </cell>
          <cell r="L124">
            <v>10422</v>
          </cell>
          <cell r="M124">
            <v>44592</v>
          </cell>
          <cell r="O124" t="str">
            <v>$ 1.412.000</v>
          </cell>
          <cell r="P124">
            <v>15532000</v>
          </cell>
          <cell r="R124" t="str">
            <v>1 PERSONA NATURAL</v>
          </cell>
          <cell r="S124" t="str">
            <v>3 CÉDULA DE CIUDADANÍA</v>
          </cell>
          <cell r="T124">
            <v>1133605954</v>
          </cell>
          <cell r="U124" t="str">
            <v>N-A</v>
          </cell>
          <cell r="V124" t="str">
            <v>11 NO SE DILIGENCIA INFORMACIÓN PARA ESTE FORMULARIO EN ESTE PERÍODO DE REPORTE</v>
          </cell>
          <cell r="Y124" t="str">
            <v>1 PÓLIZA</v>
          </cell>
          <cell r="Z124" t="str">
            <v>12 SEGUROS DEL ESTADO</v>
          </cell>
          <cell r="AA124" t="str">
            <v xml:space="preserve">CUMPLIMIENTO </v>
          </cell>
          <cell r="AB124">
            <v>44591</v>
          </cell>
          <cell r="AC124" t="str">
            <v>45-46-101015189</v>
          </cell>
          <cell r="AD124" t="str">
            <v>PNN UTRIA</v>
          </cell>
          <cell r="AE124" t="str">
            <v>2 SUPERVISOR</v>
          </cell>
          <cell r="AF124" t="str">
            <v>3 CÉDULA DE CIUDADANÍA</v>
          </cell>
          <cell r="AG124">
            <v>66848955</v>
          </cell>
          <cell r="AH124" t="str">
            <v>MARIA XIMENA ZORRILLA A.</v>
          </cell>
          <cell r="AI124">
            <v>330</v>
          </cell>
          <cell r="AK124">
            <v>44593</v>
          </cell>
          <cell r="AL124">
            <v>44593</v>
          </cell>
          <cell r="AM124" t="str">
            <v>4 NO SE HA ADICIONADO NI EN VALOR y EN TIEMPO</v>
          </cell>
          <cell r="AN124">
            <v>0</v>
          </cell>
          <cell r="AO124">
            <v>0</v>
          </cell>
          <cell r="AQ124">
            <v>0</v>
          </cell>
          <cell r="AS124">
            <v>44593</v>
          </cell>
          <cell r="AT124">
            <v>44925</v>
          </cell>
          <cell r="AV124" t="str">
            <v>2. NO</v>
          </cell>
          <cell r="AY124" t="str">
            <v>2. NO</v>
          </cell>
          <cell r="BD124" t="str">
            <v>2022753501000058E</v>
          </cell>
          <cell r="BE124">
            <v>15532000</v>
          </cell>
          <cell r="BF124" t="str">
            <v>ANGELICA ANDREA CACUA BRICEÑO</v>
          </cell>
          <cell r="BG124" t="str">
            <v>MINUTA</v>
          </cell>
          <cell r="BH124" t="str">
            <v>VIGENTE</v>
          </cell>
          <cell r="BJ124" t="str">
            <v>https://community.secop.gov.co/Public/Tendering/ContractDetailView/Index?UniqueIdentifier=CO1.PCCNTR.3514639</v>
          </cell>
        </row>
        <row r="125">
          <cell r="A125" t="str">
            <v>CPS-DTPA-NACION-2022-059</v>
          </cell>
          <cell r="B125" t="str">
            <v>2 NACIONAL</v>
          </cell>
          <cell r="C125" t="str">
            <v>CD-DTPA-NACION-2022-059</v>
          </cell>
          <cell r="D125">
            <v>59</v>
          </cell>
          <cell r="E125" t="str">
            <v>JUAN ANSELMO CUENU PERLAZA</v>
          </cell>
          <cell r="F125">
            <v>44589</v>
          </cell>
          <cell r="G125" t="str">
            <v>Prestar servicios operativos y apoyo a la gestión en el Programa de prevención, vigilancia y control del PNN Gorgona, contribuyendo a la protección de los VOC, así como a actividades de apoyo operativo del área adscrita a la DTPA</v>
          </cell>
          <cell r="H125" t="str">
            <v>2 CONTRATACIÓN DIRECTA</v>
          </cell>
          <cell r="I125" t="str">
            <v>14 PRESTACIÓN DE SERVICIOS</v>
          </cell>
          <cell r="K125">
            <v>8222</v>
          </cell>
          <cell r="L125">
            <v>11022</v>
          </cell>
          <cell r="M125">
            <v>44593</v>
          </cell>
          <cell r="O125" t="str">
            <v>$ 1.412.000</v>
          </cell>
          <cell r="P125">
            <v>15532000</v>
          </cell>
          <cell r="R125" t="str">
            <v>1 PERSONA NATURAL</v>
          </cell>
          <cell r="S125" t="str">
            <v>3 CÉDULA DE CIUDADANÍA</v>
          </cell>
          <cell r="T125">
            <v>10388050</v>
          </cell>
          <cell r="U125" t="str">
            <v>N-A</v>
          </cell>
          <cell r="V125" t="str">
            <v>11 NO SE DILIGENCIA INFORMACIÓN PARA ESTE FORMULARIO EN ESTE PERÍODO DE REPORTE</v>
          </cell>
          <cell r="Y125" t="str">
            <v>1 PÓLIZA</v>
          </cell>
          <cell r="Z125" t="str">
            <v>12 SEGUROS DEL ESTADO</v>
          </cell>
          <cell r="AA125" t="str">
            <v xml:space="preserve">CUMPLIMIENTO </v>
          </cell>
          <cell r="AB125">
            <v>44589</v>
          </cell>
          <cell r="AC125" t="str">
            <v>45-46-101015134</v>
          </cell>
          <cell r="AD125" t="str">
            <v>PNN GORGONA</v>
          </cell>
          <cell r="AE125" t="str">
            <v>2 SUPERVISOR</v>
          </cell>
          <cell r="AF125" t="str">
            <v>3 CÉDULA DE CIUDADANÍA</v>
          </cell>
          <cell r="AG125">
            <v>79144591</v>
          </cell>
          <cell r="AH125" t="str">
            <v>SANTIAGO FELIPE DUARTE</v>
          </cell>
          <cell r="AI125">
            <v>330</v>
          </cell>
          <cell r="AK125">
            <v>44593</v>
          </cell>
          <cell r="AL125">
            <v>44593</v>
          </cell>
          <cell r="AM125" t="str">
            <v>4 NO SE HA ADICIONADO NI EN VALOR y EN TIEMPO</v>
          </cell>
          <cell r="AN125">
            <v>0</v>
          </cell>
          <cell r="AO125">
            <v>0</v>
          </cell>
          <cell r="AQ125">
            <v>0</v>
          </cell>
          <cell r="AS125">
            <v>44593</v>
          </cell>
          <cell r="AT125">
            <v>44925</v>
          </cell>
          <cell r="AV125" t="str">
            <v>2. NO</v>
          </cell>
          <cell r="AY125" t="str">
            <v>2. NO</v>
          </cell>
          <cell r="BD125" t="str">
            <v>2022753501000059E</v>
          </cell>
          <cell r="BE125">
            <v>15532000</v>
          </cell>
          <cell r="BF125" t="str">
            <v>VIVIANA ANDREA ACERO PULIDO</v>
          </cell>
          <cell r="BG125" t="str">
            <v>https://community.secop.gov.co/Public/Tendering/ContractNoticePhases/View?PPI=CO1.PPI.17338508&amp;isFromPublicArea=True&amp;isModal=False</v>
          </cell>
          <cell r="BH125" t="str">
            <v>VIGENTE</v>
          </cell>
          <cell r="BJ125" t="str">
            <v xml:space="preserve">https://community.secop.gov.co/Public/Tendering/OpportunityDetail/Index?noticeUID=CO1.NTC.2790222&amp;isFromPublicArea=True&amp;isModal=False
</v>
          </cell>
        </row>
        <row r="126">
          <cell r="A126" t="str">
            <v>CPS-DTPA-NACION-2022-060</v>
          </cell>
          <cell r="B126" t="str">
            <v>2 NACIONAL</v>
          </cell>
          <cell r="C126" t="str">
            <v>CD-DTPA-NACION-2022-060</v>
          </cell>
          <cell r="D126">
            <v>60</v>
          </cell>
          <cell r="E126" t="str">
            <v>FELIBERTO PAREDES MINA</v>
          </cell>
          <cell r="F126">
            <v>44589</v>
          </cell>
          <cell r="G126" t="str">
            <v>Prestar servicios operativos y apoyo a la gestión en el Programa de prevención, vigilancia y control del PNN Gorgona, contribuyendo a la protección de los VOC, así como a actividades de apoyo operativo del área adscrita a la DTPA.</v>
          </cell>
          <cell r="H126" t="str">
            <v>2 CONTRATACIÓN DIRECTA</v>
          </cell>
          <cell r="I126" t="str">
            <v>14 PRESTACIÓN DE SERVICIOS</v>
          </cell>
          <cell r="K126">
            <v>11122</v>
          </cell>
          <cell r="L126">
            <v>11122</v>
          </cell>
          <cell r="M126">
            <v>44593</v>
          </cell>
          <cell r="O126" t="str">
            <v>$ 1.412.000</v>
          </cell>
          <cell r="P126">
            <v>15532000</v>
          </cell>
          <cell r="R126" t="str">
            <v>1 PERSONA NATURAL</v>
          </cell>
          <cell r="S126" t="str">
            <v>3 CÉDULA DE CIUDADANÍA</v>
          </cell>
          <cell r="T126">
            <v>10386402</v>
          </cell>
          <cell r="U126" t="str">
            <v>N-A</v>
          </cell>
          <cell r="V126" t="str">
            <v>11 NO SE DILIGENCIA INFORMACIÓN PARA ESTE FORMULARIO EN ESTE PERÍODO DE REPORTE</v>
          </cell>
          <cell r="Y126" t="str">
            <v>1 PÓLIZA</v>
          </cell>
          <cell r="Z126" t="str">
            <v>12 SEGUROS DEL ESTADO</v>
          </cell>
          <cell r="AA126" t="str">
            <v xml:space="preserve">CUMPLIMIENTO </v>
          </cell>
          <cell r="AB126">
            <v>44592</v>
          </cell>
          <cell r="AC126" t="str">
            <v>45-46-101015215</v>
          </cell>
          <cell r="AD126" t="str">
            <v>PNN GORGONA</v>
          </cell>
          <cell r="AE126" t="str">
            <v>2 SUPERVISOR</v>
          </cell>
          <cell r="AF126" t="str">
            <v>3 CÉDULA DE CIUDADANÍA</v>
          </cell>
          <cell r="AG126">
            <v>79144591</v>
          </cell>
          <cell r="AH126" t="str">
            <v>SANTIAGO FELIPE DUARTE</v>
          </cell>
          <cell r="AI126">
            <v>330</v>
          </cell>
          <cell r="AK126">
            <v>44593</v>
          </cell>
          <cell r="AL126">
            <v>44593</v>
          </cell>
          <cell r="AM126" t="str">
            <v>4 NO SE HA ADICIONADO NI EN VALOR y EN TIEMPO</v>
          </cell>
          <cell r="AN126">
            <v>0</v>
          </cell>
          <cell r="AO126">
            <v>0</v>
          </cell>
          <cell r="AQ126">
            <v>0</v>
          </cell>
          <cell r="AS126">
            <v>44593</v>
          </cell>
          <cell r="AT126">
            <v>44925</v>
          </cell>
          <cell r="AV126" t="str">
            <v>2. NO</v>
          </cell>
          <cell r="AY126" t="str">
            <v>2. NO</v>
          </cell>
          <cell r="BD126" t="str">
            <v>2022753501000060E</v>
          </cell>
          <cell r="BE126">
            <v>15532000</v>
          </cell>
          <cell r="BF126" t="str">
            <v>VIVIANA ANDREA ACERO PULIDO</v>
          </cell>
          <cell r="BG126" t="str">
            <v xml:space="preserve">https://community.secop.gov.co/Public/Tendering/ContractNoticePhases/View?PPI=CO1.PPI.17344611&amp;isFromPublicArea=True&amp;isModal=False
</v>
          </cell>
          <cell r="BH126" t="str">
            <v>VIGENTE</v>
          </cell>
          <cell r="BJ126" t="str">
            <v>https://community.secop.gov.co/Public/Tendering/OpportunityDetail/Index?noticeUID=CO1.NTC.2812130&amp;isFromPublicArea=True&amp;isModal=False</v>
          </cell>
        </row>
        <row r="127">
          <cell r="A127" t="str">
            <v>CPS-DTPA-NACION-2022-061</v>
          </cell>
          <cell r="B127" t="str">
            <v>2 NACIONAL</v>
          </cell>
          <cell r="C127" t="str">
            <v>CD-DTPA-NACION-2022-061</v>
          </cell>
          <cell r="D127">
            <v>61</v>
          </cell>
          <cell r="E127" t="str">
            <v>DARWIN  MIDEROS SALAZAR</v>
          </cell>
          <cell r="F127">
            <v>44592</v>
          </cell>
          <cell r="G127" t="str">
            <v>Prestar servicios operativos y de apoyo a la gestión en la implementación del ejercicio de autoridad ambiental y el monitoreo en el DNMI Cabo Manglares Bajo Mira y Frontera.</v>
          </cell>
          <cell r="H127" t="str">
            <v>2 CONTRATACIÓN DIRECTA</v>
          </cell>
          <cell r="I127" t="str">
            <v>14 PRESTACIÓN DE SERVICIOS</v>
          </cell>
          <cell r="K127">
            <v>11222</v>
          </cell>
          <cell r="L127">
            <v>10522</v>
          </cell>
          <cell r="M127">
            <v>44592</v>
          </cell>
          <cell r="O127" t="str">
            <v>$ 1.412.000</v>
          </cell>
          <cell r="P127">
            <v>4236000</v>
          </cell>
          <cell r="R127" t="str">
            <v>1 PERSONA NATURAL</v>
          </cell>
          <cell r="S127" t="str">
            <v>3 CÉDULA DE CIUDADANÍA</v>
          </cell>
          <cell r="T127">
            <v>1087724535</v>
          </cell>
          <cell r="U127" t="str">
            <v>N-A</v>
          </cell>
          <cell r="V127" t="str">
            <v>11 NO SE DILIGENCIA INFORMACIÓN PARA ESTE FORMULARIO EN ESTE PERÍODO DE REPORTE</v>
          </cell>
          <cell r="Y127" t="str">
            <v>1 PÓLIZA</v>
          </cell>
          <cell r="Z127" t="str">
            <v>12 SEGUROS DEL ESTADO</v>
          </cell>
          <cell r="AA127" t="str">
            <v xml:space="preserve">CUMPLIMIENTO </v>
          </cell>
          <cell r="AB127">
            <v>44593</v>
          </cell>
          <cell r="AC127" t="str">
            <v>45-46-101015234</v>
          </cell>
          <cell r="AD127" t="str">
            <v>DNMI CABO MANGLARES</v>
          </cell>
          <cell r="AE127" t="str">
            <v>2 SUPERVISOR</v>
          </cell>
          <cell r="AF127" t="str">
            <v>3 CÉDULA DE CIUDADANÍA</v>
          </cell>
          <cell r="AG127">
            <v>12973611</v>
          </cell>
          <cell r="AH127" t="str">
            <v>IVAN MAURICIO ZAMBRANO PATIÑO</v>
          </cell>
          <cell r="AI127">
            <v>90</v>
          </cell>
          <cell r="AK127">
            <v>44593</v>
          </cell>
          <cell r="AL127">
            <v>44593</v>
          </cell>
          <cell r="AM127" t="str">
            <v>4 NO SE HA ADICIONADO NI EN VALOR y EN TIEMPO</v>
          </cell>
          <cell r="AN127">
            <v>0</v>
          </cell>
          <cell r="AO127">
            <v>0</v>
          </cell>
          <cell r="AQ127">
            <v>0</v>
          </cell>
          <cell r="AS127">
            <v>44593</v>
          </cell>
          <cell r="AT127">
            <v>44681</v>
          </cell>
          <cell r="AV127" t="str">
            <v>2. NO</v>
          </cell>
          <cell r="AY127" t="str">
            <v>2. NO</v>
          </cell>
          <cell r="BD127" t="str">
            <v>2022753501000061E</v>
          </cell>
          <cell r="BE127">
            <v>4236000</v>
          </cell>
          <cell r="BF127" t="str">
            <v>JULIANA ISABEL MONTES ROMERO</v>
          </cell>
          <cell r="BG127" t="str">
            <v>https://community.secop.gov.co/Public/Tendering/ContractNoticePhases/View?PPI=CO1.PPI.17426318&amp;isFromPublicArea=True&amp;isModal=False</v>
          </cell>
          <cell r="BH127" t="str">
            <v>VIGENTE</v>
          </cell>
          <cell r="BJ127" t="str">
            <v>https://community.secop.gov.co/Public/Tendering/ContractDetailView/Index?UniqueIdentifier=CO1.PCCNTR.3550138</v>
          </cell>
        </row>
        <row r="128">
          <cell r="A128" t="str">
            <v>CPS-DTPA-NACION-2022-062</v>
          </cell>
          <cell r="B128" t="str">
            <v>2 NACIONAL</v>
          </cell>
          <cell r="C128" t="str">
            <v>CD-DTPA-NACION-2022-062</v>
          </cell>
          <cell r="D128">
            <v>62</v>
          </cell>
          <cell r="E128" t="str">
            <v>ROSA ANGELINA PALACIOS RAMIREZ</v>
          </cell>
          <cell r="F128">
            <v>44589</v>
          </cell>
          <cell r="G128" t="str">
            <v>Prestar servicios operativos y de apoyo a la implementación del monitoreo pesquero en el marco del acuerdo de uso y manejo de recursos hidrobiológicos suscrito entre el A.P y el Consejo Comunitario Local de
Tumaradó.</v>
          </cell>
          <cell r="H128" t="str">
            <v>2 CONTRATACIÓN DIRECTA</v>
          </cell>
          <cell r="I128" t="str">
            <v>14 PRESTACIÓN DE SERVICIOS</v>
          </cell>
          <cell r="K128">
            <v>11022</v>
          </cell>
          <cell r="L128">
            <v>10622</v>
          </cell>
          <cell r="M128">
            <v>44592</v>
          </cell>
          <cell r="O128" t="str">
            <v>$ 1.412.000</v>
          </cell>
          <cell r="P128">
            <v>15249600</v>
          </cell>
          <cell r="R128" t="str">
            <v>1 PERSONA NATURAL</v>
          </cell>
          <cell r="S128" t="str">
            <v>3 CÉDULA DE CIUDADANÍA</v>
          </cell>
          <cell r="T128">
            <v>1045516448</v>
          </cell>
          <cell r="U128" t="str">
            <v>N-A</v>
          </cell>
          <cell r="V128" t="str">
            <v>11 NO SE DILIGENCIA INFORMACIÓN PARA ESTE FORMULARIO EN ESTE PERÍODO DE REPORTE</v>
          </cell>
          <cell r="Y128" t="str">
            <v>1 PÓLIZA</v>
          </cell>
          <cell r="Z128" t="str">
            <v>12 SEGUROS DEL ESTADO</v>
          </cell>
          <cell r="AA128" t="str">
            <v xml:space="preserve">CUMPLIMIENTO </v>
          </cell>
          <cell r="AB128">
            <v>44589</v>
          </cell>
          <cell r="AC128" t="str">
            <v>45-46-101015127</v>
          </cell>
          <cell r="AD128" t="str">
            <v>PNN LOS KATIOS</v>
          </cell>
          <cell r="AE128" t="str">
            <v>2 SUPERVISOR</v>
          </cell>
          <cell r="AF128" t="str">
            <v>3 CÉDULA DE CIUDADANÍA</v>
          </cell>
          <cell r="AG128">
            <v>31892622</v>
          </cell>
          <cell r="AH128" t="str">
            <v>NANCY MURILLO BOHORQUEZ</v>
          </cell>
          <cell r="AI128">
            <v>324</v>
          </cell>
          <cell r="AK128">
            <v>44593</v>
          </cell>
          <cell r="AL128">
            <v>44593</v>
          </cell>
          <cell r="AM128" t="str">
            <v>4 NO SE HA ADICIONADO NI EN VALOR y EN TIEMPO</v>
          </cell>
          <cell r="AN128">
            <v>0</v>
          </cell>
          <cell r="AO128">
            <v>0</v>
          </cell>
          <cell r="AQ128">
            <v>0</v>
          </cell>
          <cell r="AS128">
            <v>44593</v>
          </cell>
          <cell r="AT128">
            <v>44919</v>
          </cell>
          <cell r="AV128" t="str">
            <v>2. NO</v>
          </cell>
          <cell r="AY128" t="str">
            <v>2. NO</v>
          </cell>
          <cell r="BD128" t="str">
            <v>2022753501000062E</v>
          </cell>
          <cell r="BE128">
            <v>15249600</v>
          </cell>
          <cell r="BF128" t="str">
            <v>JULIANA ISABEL MONTES ROMERO</v>
          </cell>
          <cell r="BG128" t="str">
            <v xml:space="preserve">https://community.secop.gov.co/Public/Tendering/ContractNoticePhases/View?PPI=CO1.PPI.17426395&amp;isFromPublicArea=True&amp;isModal=False
</v>
          </cell>
          <cell r="BH128" t="str">
            <v>VIGENTE</v>
          </cell>
          <cell r="BJ128" t="str">
            <v>https://community.secop.gov.co/Public/Tendering/ContractDetailView/Index?UniqueIdentifier=CO1.PCCNTR.3550510</v>
          </cell>
        </row>
        <row r="129">
          <cell r="A129" t="str">
            <v>CPS-DTPA-NACION-2022-063</v>
          </cell>
          <cell r="B129" t="str">
            <v>2 NACIONAL</v>
          </cell>
          <cell r="C129" t="str">
            <v>CD-DTPA-NACION-2022-063</v>
          </cell>
          <cell r="D129">
            <v>63</v>
          </cell>
          <cell r="E129" t="str">
            <v>ROSANA CAROLINA ANCHICO</v>
          </cell>
          <cell r="F129">
            <v>44589</v>
          </cell>
          <cell r="G129" t="str">
            <v>Prestar servicios operativos y de apoyo a la gestión en la implementación de las Estrategias Especiales de Manejo y el ejercicio de autoridad ambiental DNMI Cabo Manglares Bajo Mira y Frontera.</v>
          </cell>
          <cell r="H129" t="str">
            <v>2 CONTRATACIÓN DIRECTA</v>
          </cell>
          <cell r="I129" t="str">
            <v>14 PRESTACIÓN DE SERVICIOS</v>
          </cell>
          <cell r="K129">
            <v>11322</v>
          </cell>
          <cell r="L129">
            <v>10722</v>
          </cell>
          <cell r="M129">
            <v>44592</v>
          </cell>
          <cell r="O129" t="str">
            <v>$ 1.412.000</v>
          </cell>
          <cell r="P129">
            <v>14826000</v>
          </cell>
          <cell r="R129" t="str">
            <v>1 PERSONA NATURAL</v>
          </cell>
          <cell r="S129" t="str">
            <v>3 CÉDULA DE CIUDADANÍA</v>
          </cell>
          <cell r="T129">
            <v>1143973124</v>
          </cell>
          <cell r="U129" t="str">
            <v>N-A</v>
          </cell>
          <cell r="V129" t="str">
            <v>11 NO SE DILIGENCIA INFORMACIÓN PARA ESTE FORMULARIO EN ESTE PERÍODO DE REPORTE</v>
          </cell>
          <cell r="Y129" t="str">
            <v>1 PÓLIZA</v>
          </cell>
          <cell r="Z129" t="str">
            <v>12 SEGUROS DEL ESTADO</v>
          </cell>
          <cell r="AA129" t="str">
            <v xml:space="preserve">CUMPLIMIENTO </v>
          </cell>
          <cell r="AB129">
            <v>44592</v>
          </cell>
          <cell r="AC129" t="str">
            <v>45-46-101015237</v>
          </cell>
          <cell r="AD129" t="str">
            <v>DNMI CABO MANGLARES</v>
          </cell>
          <cell r="AE129" t="str">
            <v>2 SUPERVISOR</v>
          </cell>
          <cell r="AF129" t="str">
            <v>3 CÉDULA DE CIUDADANÍA</v>
          </cell>
          <cell r="AG129">
            <v>12973611</v>
          </cell>
          <cell r="AH129" t="str">
            <v>IVAN MAURICIO ZAMBRANO PATIÑO</v>
          </cell>
          <cell r="AI129">
            <v>315</v>
          </cell>
          <cell r="AK129">
            <v>44593</v>
          </cell>
          <cell r="AL129">
            <v>44593</v>
          </cell>
          <cell r="AM129" t="str">
            <v>4 NO SE HA ADICIONADO NI EN VALOR y EN TIEMPO</v>
          </cell>
          <cell r="AN129">
            <v>0</v>
          </cell>
          <cell r="AO129">
            <v>0</v>
          </cell>
          <cell r="AQ129">
            <v>0</v>
          </cell>
          <cell r="AS129">
            <v>44593</v>
          </cell>
          <cell r="AT129">
            <v>44910</v>
          </cell>
          <cell r="AV129" t="str">
            <v>2. NO</v>
          </cell>
          <cell r="AY129" t="str">
            <v>2. NO</v>
          </cell>
          <cell r="BD129" t="str">
            <v>2022753501000063E</v>
          </cell>
          <cell r="BE129">
            <v>14826000</v>
          </cell>
          <cell r="BF129" t="str">
            <v>JULIANA ISABEL MONTES ROMERO</v>
          </cell>
          <cell r="BG129" t="str">
            <v>https://community.secop.gov.co/Public/Tendering/ContractNoticePhases/View?PPI=CO1.PPI.17428702&amp;isFromPublicArea=True&amp;isModal=False</v>
          </cell>
          <cell r="BH129" t="str">
            <v>VIGENTE</v>
          </cell>
          <cell r="BJ129" t="str">
            <v>https://community.secop.gov.co/Public/Tendering/ContractDetailView/Index?UniqueIdentifier=CO1.PCCNTR.3550984</v>
          </cell>
        </row>
        <row r="130">
          <cell r="A130" t="str">
            <v>CPS-DTPA-NACION-2022-064</v>
          </cell>
          <cell r="B130" t="str">
            <v>2 NACIONAL</v>
          </cell>
          <cell r="C130" t="str">
            <v>CD-DTPA-NACION-2022-064</v>
          </cell>
          <cell r="D130">
            <v>64</v>
          </cell>
          <cell r="E130" t="str">
            <v>SAMUEL MURILLO GOMEZ</v>
          </cell>
          <cell r="F130">
            <v>44589</v>
          </cell>
          <cell r="G130" t="str">
            <v>Prestación de servicios operativos y de apoyo a la gestión para acompañar y aportar a las estrategias de ecoturismo, PVC, monitoreo y/o investigación del Parque Nacional Natural Ut</v>
          </cell>
          <cell r="H130" t="str">
            <v>2 CONTRATACIÓN DIRECTA</v>
          </cell>
          <cell r="I130" t="str">
            <v>14 PRESTACIÓN DE SERVICIOS</v>
          </cell>
          <cell r="K130">
            <v>10922</v>
          </cell>
          <cell r="L130">
            <v>10822</v>
          </cell>
          <cell r="M130">
            <v>44592</v>
          </cell>
          <cell r="O130" t="str">
            <v>$ 1.412.000</v>
          </cell>
          <cell r="P130">
            <v>15532000</v>
          </cell>
          <cell r="R130" t="str">
            <v>1 PERSONA NATURAL</v>
          </cell>
          <cell r="S130" t="str">
            <v>3 CÉDULA DE CIUDADANÍA</v>
          </cell>
          <cell r="T130">
            <v>1077173487</v>
          </cell>
          <cell r="U130" t="str">
            <v>N-A</v>
          </cell>
          <cell r="V130" t="str">
            <v>11 NO SE DILIGENCIA INFORMACIÓN PARA ESTE FORMULARIO EN ESTE PERÍODO DE REPORTE</v>
          </cell>
          <cell r="Y130" t="str">
            <v>1 PÓLIZA</v>
          </cell>
          <cell r="Z130" t="str">
            <v>12 SEGUROS DEL ESTADO</v>
          </cell>
          <cell r="AA130" t="str">
            <v xml:space="preserve">CUMPLIMIENTO </v>
          </cell>
          <cell r="AB130">
            <v>44591</v>
          </cell>
          <cell r="AC130" t="str">
            <v>45-46-101015188</v>
          </cell>
          <cell r="AD130" t="str">
            <v>PNN UTRIA</v>
          </cell>
          <cell r="AE130" t="str">
            <v>2 SUPERVISOR</v>
          </cell>
          <cell r="AF130" t="str">
            <v>3 CÉDULA DE CIUDADANÍA</v>
          </cell>
          <cell r="AG130">
            <v>66848955</v>
          </cell>
          <cell r="AH130" t="str">
            <v>MARIA XIMENA ZORRILLA A.</v>
          </cell>
          <cell r="AI130">
            <v>330</v>
          </cell>
          <cell r="AK130">
            <v>44593</v>
          </cell>
          <cell r="AL130">
            <v>44593</v>
          </cell>
          <cell r="AM130" t="str">
            <v>4 NO SE HA ADICIONADO NI EN VALOR y EN TIEMPO</v>
          </cell>
          <cell r="AN130">
            <v>0</v>
          </cell>
          <cell r="AO130">
            <v>0</v>
          </cell>
          <cell r="AQ130">
            <v>0</v>
          </cell>
          <cell r="AS130">
            <v>44593</v>
          </cell>
          <cell r="AT130">
            <v>44925</v>
          </cell>
          <cell r="AV130" t="str">
            <v>2. NO</v>
          </cell>
          <cell r="AY130" t="str">
            <v>2. NO</v>
          </cell>
          <cell r="BD130" t="str">
            <v>2022753501000064E</v>
          </cell>
          <cell r="BE130">
            <v>15532000</v>
          </cell>
          <cell r="BF130" t="str">
            <v>ANGELICA ANDREA CACUA BRICEÑO</v>
          </cell>
          <cell r="BG130" t="str">
            <v xml:space="preserve">https://community.secop.gov.co/Public/Tendering/ContractNoticePhases/View?PPI=CO1.PPI.17425900&amp;isFromPublicArea=True&amp;isModal=False
</v>
          </cell>
          <cell r="BH130" t="str">
            <v>VIGENTE</v>
          </cell>
          <cell r="BJ130" t="str">
            <v xml:space="preserve">https://community.secop.gov.co/Public/Tendering/OpportunityDetail/Index?noticeUID=CO1.NTC.2816036&amp;isFromPublicArea=True&amp;isModal=False
</v>
          </cell>
        </row>
        <row r="131">
          <cell r="A131" t="str">
            <v>CPS-DTPA-NACION-2022-065</v>
          </cell>
          <cell r="B131" t="str">
            <v>2 NACIONAL</v>
          </cell>
          <cell r="C131" t="str">
            <v>CD-DTPA-NACION-2022-065</v>
          </cell>
          <cell r="D131">
            <v>65</v>
          </cell>
          <cell r="E131" t="str">
            <v>LILIANA PAYAN LANDAZURI</v>
          </cell>
          <cell r="F131">
            <v>44589</v>
          </cell>
          <cell r="G131" t="str">
            <v>Prestar servicios técnicos y de apoyo a la gestión para la implementación de las EEM en el DNMI cabo Manglares bajo Mira y Frontera.</v>
          </cell>
          <cell r="H131" t="str">
            <v>2 CONTRATACIÓN DIRECTA</v>
          </cell>
          <cell r="I131" t="str">
            <v>14 PRESTACIÓN DE SERVICIOS</v>
          </cell>
          <cell r="K131">
            <v>11522</v>
          </cell>
          <cell r="L131">
            <v>10922</v>
          </cell>
          <cell r="M131">
            <v>44592</v>
          </cell>
          <cell r="O131" t="str">
            <v>$ 1.412.000</v>
          </cell>
          <cell r="P131">
            <v>29526000</v>
          </cell>
          <cell r="R131" t="str">
            <v>1 PERSONA NATURAL</v>
          </cell>
          <cell r="S131" t="str">
            <v>3 CÉDULA DE CIUDADANÍA</v>
          </cell>
          <cell r="T131">
            <v>1087130885</v>
          </cell>
          <cell r="U131" t="str">
            <v>N-A</v>
          </cell>
          <cell r="V131" t="str">
            <v>11 NO SE DILIGENCIA INFORMACIÓN PARA ESTE FORMULARIO EN ESTE PERÍODO DE REPORTE</v>
          </cell>
          <cell r="Y131" t="str">
            <v>1 PÓLIZA</v>
          </cell>
          <cell r="Z131" t="str">
            <v>12 SEGUROS DEL ESTADO</v>
          </cell>
          <cell r="AA131" t="str">
            <v xml:space="preserve">CUMPLIMIENTO </v>
          </cell>
          <cell r="AB131">
            <v>44592</v>
          </cell>
          <cell r="AC131" t="str">
            <v>45-46-101015240</v>
          </cell>
          <cell r="AD131" t="str">
            <v>DNMI CABO MANGLARES</v>
          </cell>
          <cell r="AE131" t="str">
            <v>2 SUPERVISOR</v>
          </cell>
          <cell r="AF131" t="str">
            <v>3 CÉDULA DE CIUDADANÍA</v>
          </cell>
          <cell r="AG131">
            <v>12973611</v>
          </cell>
          <cell r="AH131" t="str">
            <v>IVAN MAURICIO ZAMBRANO PATIÑO</v>
          </cell>
          <cell r="AI131">
            <v>315</v>
          </cell>
          <cell r="AK131">
            <v>44593</v>
          </cell>
          <cell r="AL131">
            <v>44593</v>
          </cell>
          <cell r="AM131" t="str">
            <v>4 NO SE HA ADICIONADO NI EN VALOR y EN TIEMPO</v>
          </cell>
          <cell r="AN131">
            <v>0</v>
          </cell>
          <cell r="AO131">
            <v>0</v>
          </cell>
          <cell r="AQ131">
            <v>0</v>
          </cell>
          <cell r="AS131">
            <v>44593</v>
          </cell>
          <cell r="AT131">
            <v>44910</v>
          </cell>
          <cell r="AV131" t="str">
            <v>2. NO</v>
          </cell>
          <cell r="AY131" t="str">
            <v>2. NO</v>
          </cell>
          <cell r="BD131" t="str">
            <v>2022753501000065E</v>
          </cell>
          <cell r="BE131">
            <v>29526000</v>
          </cell>
          <cell r="BF131" t="str">
            <v>JULIANA ISABEL MONTES ROMERO</v>
          </cell>
          <cell r="BG131" t="str">
            <v>https://community.secop.gov.co/Public/Tendering/ContractNoticePhases/View?PPI=CO1.PPI.17430459&amp;isFromPublicArea=True&amp;isModal=False</v>
          </cell>
          <cell r="BH131" t="str">
            <v>VIGENTE</v>
          </cell>
          <cell r="BJ131" t="str">
            <v>https://community.secop.gov.co/Public/Tendering/ContractDetailView/Index?UniqueIdentifier=CO1.PCCNTR.3551749</v>
          </cell>
        </row>
        <row r="132">
          <cell r="A132" t="str">
            <v>CPS-DTPA-NACION-2022-066</v>
          </cell>
          <cell r="B132" t="str">
            <v>2 NACIONAL</v>
          </cell>
          <cell r="C132" t="str">
            <v>CD-DTPA-NACION-2022-066</v>
          </cell>
          <cell r="D132">
            <v>66</v>
          </cell>
          <cell r="E132" t="str">
            <v>ISLENA BEATRIZ RAMOS QUIÑONES.</v>
          </cell>
          <cell r="F132">
            <v>44589</v>
          </cell>
          <cell r="G132" t="str">
            <v>Prestación de servicios técnicos y de apoyo a la gestión en los procesos de seguimiento a las herramientas de planeación del DNMI CABO MANGLARES BAJO MIRA Y FRONTERA</v>
          </cell>
          <cell r="H132" t="str">
            <v>2 CONTRATACIÓN DIRECTA</v>
          </cell>
          <cell r="I132" t="str">
            <v>14 PRESTACIÓN DE SERVICIOS</v>
          </cell>
          <cell r="K132">
            <v>11422</v>
          </cell>
          <cell r="L132">
            <v>11222</v>
          </cell>
          <cell r="M132">
            <v>44593</v>
          </cell>
          <cell r="O132" t="str">
            <v>$ 2.330.000</v>
          </cell>
          <cell r="P132">
            <v>6912333</v>
          </cell>
          <cell r="R132" t="str">
            <v>1 PERSONA NATURAL</v>
          </cell>
          <cell r="S132" t="str">
            <v>3 CÉDULA DE CIUDADANÍA</v>
          </cell>
          <cell r="T132">
            <v>59674595</v>
          </cell>
          <cell r="U132" t="str">
            <v>N-A</v>
          </cell>
          <cell r="V132" t="str">
            <v>11 NO SE DILIGENCIA INFORMACIÓN PARA ESTE FORMULARIO EN ESTE PERÍODO DE REPORTE</v>
          </cell>
          <cell r="Y132" t="str">
            <v>1 PÓLIZA</v>
          </cell>
          <cell r="Z132" t="str">
            <v>12 SEGUROS DEL ESTADO</v>
          </cell>
          <cell r="AA132" t="str">
            <v xml:space="preserve">CUMPLIMIENTO </v>
          </cell>
          <cell r="AB132">
            <v>44592</v>
          </cell>
          <cell r="AC132" t="str">
            <v>45-46-101015239</v>
          </cell>
          <cell r="AD132" t="str">
            <v>DNMI CABO MANGLARES</v>
          </cell>
          <cell r="AE132" t="str">
            <v>2 SUPERVISOR</v>
          </cell>
          <cell r="AF132" t="str">
            <v>3 CÉDULA DE CIUDADANÍA</v>
          </cell>
          <cell r="AG132">
            <v>12973611</v>
          </cell>
          <cell r="AH132" t="str">
            <v>IVAN MAURICIO ZAMBRANO PATIÑO</v>
          </cell>
          <cell r="AI132">
            <v>90</v>
          </cell>
          <cell r="AK132">
            <v>44593</v>
          </cell>
          <cell r="AL132">
            <v>44593</v>
          </cell>
          <cell r="AM132" t="str">
            <v>4 NO SE HA ADICIONADO NI EN VALOR y EN TIEMPO</v>
          </cell>
          <cell r="AN132">
            <v>0</v>
          </cell>
          <cell r="AO132">
            <v>0</v>
          </cell>
          <cell r="AQ132">
            <v>0</v>
          </cell>
          <cell r="AS132">
            <v>44593</v>
          </cell>
          <cell r="AT132">
            <v>44681</v>
          </cell>
          <cell r="AV132" t="str">
            <v>2. NO</v>
          </cell>
          <cell r="AY132" t="str">
            <v>2. NO</v>
          </cell>
          <cell r="BD132" t="str">
            <v>2022753501000066E</v>
          </cell>
          <cell r="BE132">
            <v>6912333</v>
          </cell>
          <cell r="BF132" t="str">
            <v>VIVIANA ANDREA ACERO PULIDO</v>
          </cell>
          <cell r="BG132" t="str">
            <v xml:space="preserve">https://community.secop.gov.co/Public/Tendering/ContractNoticePhases/View?PPI=CO1.PPI.17439837&amp;isFromPublicArea=True&amp;isModal=False
</v>
          </cell>
          <cell r="BH132" t="str">
            <v>VIGENTE</v>
          </cell>
          <cell r="BJ132" t="str">
            <v xml:space="preserve">https://community.secop.gov.co/Public/Tendering/OpportunityDetail/Index?noticeUID=CO1.NTC.2816793&amp;isFromPublicArea=True&amp;isModal=False
</v>
          </cell>
        </row>
        <row r="133">
          <cell r="A133" t="str">
            <v>CONTRATO DE SUMINISTRO FONAM 001</v>
          </cell>
          <cell r="B133" t="str">
            <v>1 FONAM</v>
          </cell>
          <cell r="C133" t="str">
            <v>DTPA-IP-NACION-2022-001</v>
          </cell>
          <cell r="D133">
            <v>1</v>
          </cell>
          <cell r="E133" t="str">
            <v>FERRO AGRO DEL PACIFICO SAS</v>
          </cell>
          <cell r="F133">
            <v>44624</v>
          </cell>
          <cell r="G133" t="str">
            <v>SUMINISTRO DE RACIONES DE CAMPAÑA PARA EL PARQUE NACIONAL NATURAL FARALLONES DE CALI.</v>
          </cell>
          <cell r="H133" t="str">
            <v>5 MÍNIMA CUANTÍA</v>
          </cell>
          <cell r="I133" t="str">
            <v>3 COMPRAVENTA y/o SUMINISTRO</v>
          </cell>
          <cell r="J133" t="str">
            <v>SUMINISTRO</v>
          </cell>
          <cell r="K133">
            <v>7222</v>
          </cell>
          <cell r="L133">
            <v>10922</v>
          </cell>
          <cell r="M133">
            <v>44627</v>
          </cell>
          <cell r="O133" t="str">
            <v>N-A</v>
          </cell>
          <cell r="P133">
            <v>20000000</v>
          </cell>
          <cell r="R133" t="str">
            <v>2 PERSONA JURIDICA</v>
          </cell>
          <cell r="S133" t="str">
            <v>1 NIT</v>
          </cell>
          <cell r="T133" t="str">
            <v>N-A</v>
          </cell>
          <cell r="U133">
            <v>900629234</v>
          </cell>
          <cell r="V133">
            <v>2</v>
          </cell>
          <cell r="Y133" t="str">
            <v>1 PÓLIZA</v>
          </cell>
          <cell r="Z133" t="str">
            <v>12 SEGUROS DEL ESTADO</v>
          </cell>
          <cell r="AA133" t="str">
            <v xml:space="preserve">CUMPLIMIENTO </v>
          </cell>
          <cell r="AB133">
            <v>44629</v>
          </cell>
          <cell r="AC133" t="str">
            <v>45-46-101015412</v>
          </cell>
          <cell r="AD133" t="str">
            <v>PNN Farallones de Cali</v>
          </cell>
          <cell r="AE133" t="str">
            <v>2 SUPERVISOR</v>
          </cell>
          <cell r="AF133" t="str">
            <v>3 CÉDULA DE CIUDADANÍA</v>
          </cell>
          <cell r="AG133">
            <v>29667366</v>
          </cell>
          <cell r="AH133" t="str">
            <v>CLAUDIA ISABEL ACEVEDO</v>
          </cell>
          <cell r="AI133">
            <v>300</v>
          </cell>
          <cell r="AM133" t="str">
            <v>4 NO SE HA ADICIONADO NI EN VALOR y EN TIEMPO</v>
          </cell>
          <cell r="AN133">
            <v>0</v>
          </cell>
          <cell r="AO133">
            <v>0</v>
          </cell>
          <cell r="AQ133">
            <v>0</v>
          </cell>
          <cell r="AS133">
            <v>44630</v>
          </cell>
          <cell r="AT133">
            <v>44925</v>
          </cell>
          <cell r="AV133" t="str">
            <v>2. NO</v>
          </cell>
          <cell r="AY133" t="str">
            <v>2. NO</v>
          </cell>
          <cell r="BD133" t="str">
            <v>2022753502000001E</v>
          </cell>
          <cell r="BE133">
            <v>20000000</v>
          </cell>
          <cell r="BF133" t="str">
            <v>JULIANA ISABEL MONTES ROMERO</v>
          </cell>
          <cell r="BG133" t="str">
            <v>https://community.secop.gov.co/Public/Tendering/ContractNoticePhases/View?PPI=CO1.PPI.17652236&amp;isFromPublicArea=True&amp;isModal=False</v>
          </cell>
          <cell r="BH133" t="str">
            <v>VIGENTE</v>
          </cell>
          <cell r="BJ133" t="str">
            <v>https://community.secop.gov.co/Public/Tendering/ContractDetailView/Index?UniqueIdentifier=CO1.PCCNTR.3600141</v>
          </cell>
        </row>
        <row r="134">
          <cell r="A134" t="str">
            <v>CONTRATO DE SUMINISTRO FONAM 002</v>
          </cell>
          <cell r="B134" t="str">
            <v>1 FONAM</v>
          </cell>
          <cell r="C134" t="str">
            <v>DTPA-IP-FONAM-2022-002</v>
          </cell>
          <cell r="D134">
            <v>2</v>
          </cell>
          <cell r="E134" t="str">
            <v>CONTROL SERVICES ENGINEERING S.A.S</v>
          </cell>
          <cell r="F134">
            <v>44629</v>
          </cell>
          <cell r="G134" t="str">
            <v>SERVICIO DE MANTENIMIENTO PREVENTIVO Y CORRECTIVO, INCLUYENDO REPUESTOS Y MANO DE OBRA, DEL SERVIDOR, EQUIPOS DE CÓMPUTO, IMPRESORAS, FOTOCOPIADORAS, SCANNERS Y AIRES ACONDICIONADOS DE LA DIRECCIÓN TERRITORIAL PACÍFICO Y SUS ÁREAS PROTEGIDAS</v>
          </cell>
          <cell r="H134" t="str">
            <v>5 MÍNIMA CUANTÍA</v>
          </cell>
          <cell r="I134" t="str">
            <v>3 COMPRAVENTA y/o SUMINISTRO</v>
          </cell>
          <cell r="J134" t="str">
            <v>SUMINISTRO</v>
          </cell>
          <cell r="K134">
            <v>7322</v>
          </cell>
          <cell r="L134">
            <v>11322</v>
          </cell>
          <cell r="M134">
            <v>44629</v>
          </cell>
          <cell r="O134" t="str">
            <v>N-A</v>
          </cell>
          <cell r="P134">
            <v>26000000</v>
          </cell>
          <cell r="R134" t="str">
            <v>2 PERSONA JURIDICA</v>
          </cell>
          <cell r="S134" t="str">
            <v>1 NIT</v>
          </cell>
          <cell r="T134" t="str">
            <v>N-A</v>
          </cell>
          <cell r="U134">
            <v>900846370</v>
          </cell>
          <cell r="V134">
            <v>6</v>
          </cell>
          <cell r="Y134" t="str">
            <v>1 PÓLIZA</v>
          </cell>
          <cell r="Z134" t="str">
            <v>12 SEGUROS DEL ESTADO</v>
          </cell>
          <cell r="AA134" t="str">
            <v xml:space="preserve">CUMPLIMIENTO </v>
          </cell>
          <cell r="AB134">
            <v>44631</v>
          </cell>
          <cell r="AC134" t="str">
            <v>61-44-101042447</v>
          </cell>
          <cell r="AD134" t="str">
            <v>Dirección Territorial Pacífico</v>
          </cell>
          <cell r="AE134" t="str">
            <v>2 SUPERVISOR</v>
          </cell>
          <cell r="AF134" t="str">
            <v>3 CÉDULA DE CIUDADANÍA</v>
          </cell>
          <cell r="AG134">
            <v>1098611032</v>
          </cell>
          <cell r="AH134" t="str">
            <v xml:space="preserve">ANGELICA ANDREA CACUA BRICEÑO </v>
          </cell>
          <cell r="AI134">
            <v>270</v>
          </cell>
          <cell r="AM134" t="str">
            <v>4 NO SE HA ADICIONADO NI EN VALOR y EN TIEMPO</v>
          </cell>
          <cell r="AN134">
            <v>0</v>
          </cell>
          <cell r="AO134">
            <v>0</v>
          </cell>
          <cell r="AQ134">
            <v>0</v>
          </cell>
          <cell r="AS134">
            <v>44634</v>
          </cell>
          <cell r="AT134">
            <v>44910</v>
          </cell>
          <cell r="AV134" t="str">
            <v>2. NO</v>
          </cell>
          <cell r="AY134" t="str">
            <v>2. NO</v>
          </cell>
          <cell r="BD134" t="str">
            <v>2022753502000002E</v>
          </cell>
          <cell r="BE134">
            <v>26000000</v>
          </cell>
          <cell r="BF134" t="str">
            <v>JULIANA ISABEL MONTES ROMERO</v>
          </cell>
          <cell r="BG134" t="str">
            <v>https://community.secop.gov.co/Public/Tendering/ContractNoticePhases/View?PPI=CO1.PPI.17684854&amp;isFromPublicArea=True&amp;isModal=False</v>
          </cell>
          <cell r="BH134" t="str">
            <v>VIGENTE</v>
          </cell>
          <cell r="BJ134" t="str">
            <v>https://community.secop.gov.co/Public/Tendering/ContractDetailView/Index?UniqueIdentifier=CO1.PCCNTR.3605015</v>
          </cell>
        </row>
        <row r="135">
          <cell r="A135" t="str">
            <v>CONTRATO DE SUMINISTRO FONAM 003</v>
          </cell>
          <cell r="B135" t="str">
            <v>1 FONAM</v>
          </cell>
          <cell r="C135" t="str">
            <v>DTPA-IP-FONAM-2022-003</v>
          </cell>
          <cell r="D135">
            <v>3</v>
          </cell>
          <cell r="E135" t="str">
            <v>COMERCIALIZADORA RS S.A.S</v>
          </cell>
          <cell r="F135">
            <v>44638</v>
          </cell>
          <cell r="G135" t="str">
            <v>SUMINISTRO DE RECARGA DE CILINDROS DE GAS PROPANO PARA EL PARQUE NACIONAL NATURAL FARALLONES DE CALI</v>
          </cell>
          <cell r="H135" t="str">
            <v>5 MÍNIMA CUANTÍA</v>
          </cell>
          <cell r="I135" t="str">
            <v>3 COMPRAVENTA y/o SUMINISTRO</v>
          </cell>
          <cell r="J135" t="str">
            <v>SUMINISTRO</v>
          </cell>
          <cell r="K135">
            <v>7422</v>
          </cell>
          <cell r="L135">
            <v>12922</v>
          </cell>
          <cell r="M135">
            <v>44643</v>
          </cell>
          <cell r="O135" t="str">
            <v>N-A</v>
          </cell>
          <cell r="P135">
            <v>1000000</v>
          </cell>
          <cell r="R135" t="str">
            <v>2 PERSONA JURIDICA</v>
          </cell>
          <cell r="S135" t="str">
            <v>1 NIT</v>
          </cell>
          <cell r="T135" t="str">
            <v>N-A</v>
          </cell>
          <cell r="U135">
            <v>901158236</v>
          </cell>
          <cell r="V135">
            <v>9</v>
          </cell>
          <cell r="Y135" t="str">
            <v>1 PÓLIZA</v>
          </cell>
          <cell r="Z135" t="str">
            <v>14 ASEGURADORA SOLIDARIA</v>
          </cell>
          <cell r="AA135" t="str">
            <v xml:space="preserve">CUMPLIMIENTO </v>
          </cell>
          <cell r="AB135">
            <v>44642</v>
          </cell>
          <cell r="AC135" t="str">
            <v>660-47-994000020550</v>
          </cell>
          <cell r="AD135" t="str">
            <v>PNN Farallones de Cali</v>
          </cell>
          <cell r="AE135" t="str">
            <v>2 SUPERVISOR</v>
          </cell>
          <cell r="AF135" t="str">
            <v>3 CÉDULA DE CIUDADANÍA</v>
          </cell>
          <cell r="AG135">
            <v>29667366</v>
          </cell>
          <cell r="AH135" t="str">
            <v>CLAUDIA ISABEL ACEVEDO</v>
          </cell>
          <cell r="AI135">
            <v>270</v>
          </cell>
          <cell r="AM135" t="str">
            <v>4 NO SE HA ADICIONADO NI EN VALOR y EN TIEMPO</v>
          </cell>
          <cell r="AN135">
            <v>0</v>
          </cell>
          <cell r="AO135">
            <v>0</v>
          </cell>
          <cell r="AQ135">
            <v>0</v>
          </cell>
          <cell r="AS135">
            <v>44644</v>
          </cell>
          <cell r="AT135">
            <v>44910</v>
          </cell>
          <cell r="AV135" t="str">
            <v>2. NO</v>
          </cell>
          <cell r="AY135" t="str">
            <v>2. NO</v>
          </cell>
          <cell r="BD135" t="str">
            <v>2022753502000003E</v>
          </cell>
          <cell r="BE135">
            <v>1000000</v>
          </cell>
          <cell r="BF135" t="str">
            <v>JULIANA ISABEL MONTES ROMERO</v>
          </cell>
          <cell r="BG135" t="str">
            <v>https://community.secop.gov.co/Public/Tendering/ContractNoticePhases/View?PPI=CO1.PPI.17777443&amp;isFromPublicArea=True&amp;isModal=False</v>
          </cell>
          <cell r="BH135" t="str">
            <v>VIGENTE</v>
          </cell>
          <cell r="BJ135" t="str">
            <v>https://community.secop.gov.co/Public/Tendering/ContractDetailView/Index?UniqueIdentifier=CO1.PCCNTR.3616913</v>
          </cell>
        </row>
        <row r="136">
          <cell r="A136" t="str">
            <v>CONTRATO DE SUMINISTRO FONAM 004</v>
          </cell>
          <cell r="B136" t="str">
            <v>1 FONAM</v>
          </cell>
          <cell r="C136" t="str">
            <v>DTPA-IP-FONAM-2022-004</v>
          </cell>
          <cell r="D136">
            <v>4</v>
          </cell>
          <cell r="E136" t="str">
            <v xml:space="preserve">SANTIAGO PERDOMO OZUNA </v>
          </cell>
          <cell r="F136">
            <v>44656</v>
          </cell>
          <cell r="G136" t="str">
            <v>Realizar reparaciones necesarias para los baños de la cabaña denominada restaurante del Parque Nacional Natural Gorgona.</v>
          </cell>
          <cell r="H136" t="str">
            <v>5 MÍNIMA CUANTÍA</v>
          </cell>
          <cell r="I136" t="str">
            <v>3 COMPRAVENTA y/o SUMINISTRO</v>
          </cell>
          <cell r="J136" t="str">
            <v>SUMINISTRO</v>
          </cell>
          <cell r="K136">
            <v>7722</v>
          </cell>
          <cell r="L136">
            <v>14622</v>
          </cell>
          <cell r="M136">
            <v>44656</v>
          </cell>
          <cell r="O136" t="str">
            <v>N-A</v>
          </cell>
          <cell r="P136">
            <v>32055066.739999998</v>
          </cell>
          <cell r="R136" t="str">
            <v>1 PERSONA NATURAL</v>
          </cell>
          <cell r="S136" t="str">
            <v>3 CÉDULA DE CIUDADANÍA</v>
          </cell>
          <cell r="T136" t="str">
            <v>N-A</v>
          </cell>
          <cell r="U136">
            <v>1110579524</v>
          </cell>
          <cell r="V136">
            <v>3</v>
          </cell>
          <cell r="Y136" t="str">
            <v>1 PÓLIZA</v>
          </cell>
          <cell r="Z136" t="str">
            <v>14 ASEGURADORA SOLIDARIA</v>
          </cell>
          <cell r="AA136" t="str">
            <v xml:space="preserve">CUMPLIMIENTO </v>
          </cell>
          <cell r="AB136">
            <v>44662</v>
          </cell>
          <cell r="AC136" t="str">
            <v>480 - 47 - 994000044621</v>
          </cell>
          <cell r="AD136" t="str">
            <v>PNN Gorgona</v>
          </cell>
          <cell r="AE136" t="str">
            <v>2 SUPERVISOR</v>
          </cell>
          <cell r="AF136" t="str">
            <v>3 CÉDULA DE CIUDADANÍA</v>
          </cell>
          <cell r="AG136">
            <v>19409976</v>
          </cell>
          <cell r="AH136" t="str">
            <v>PEDRO JAVIER ACEVEDO</v>
          </cell>
          <cell r="AI136">
            <v>30</v>
          </cell>
          <cell r="AM136" t="str">
            <v>4 NO SE HA ADICIONADO NI EN VALOR y EN TIEMPO</v>
          </cell>
          <cell r="AN136">
            <v>0</v>
          </cell>
          <cell r="AO136">
            <v>0</v>
          </cell>
          <cell r="AQ136">
            <v>0</v>
          </cell>
          <cell r="AS136">
            <v>44663</v>
          </cell>
          <cell r="AT136">
            <v>44692</v>
          </cell>
          <cell r="AV136" t="str">
            <v>2. NO</v>
          </cell>
          <cell r="AY136" t="str">
            <v>2. NO</v>
          </cell>
          <cell r="BD136" t="str">
            <v>2022753502000004E</v>
          </cell>
          <cell r="BE136">
            <v>32055066.739999998</v>
          </cell>
          <cell r="BF136" t="str">
            <v>JULIANA ISABEL MONTES ROMERO</v>
          </cell>
          <cell r="BG136" t="str">
            <v>"https://community.secop.gov.co/Public/Tendering/ContractNoticePhases/View?PPI=CO1.PPI.17970931&amp;isFromPublicArea=True&amp;isModal=False
"</v>
          </cell>
          <cell r="BH136" t="str">
            <v>VIGENTE</v>
          </cell>
          <cell r="BJ136" t="str">
            <v>https://community.secop.gov.co/Public/Tendering/ContractDetailView/Index?UniqueIdentifier=CO1.PCCNTR.3641225</v>
          </cell>
        </row>
        <row r="137">
          <cell r="A137" t="str">
            <v>CONTRATO DE SUMINISTRO FONAM 005</v>
          </cell>
          <cell r="B137" t="str">
            <v>1 FONAM</v>
          </cell>
          <cell r="C137" t="str">
            <v>DTPA-SAMC-FONAM-2022-001</v>
          </cell>
          <cell r="D137">
            <v>5</v>
          </cell>
          <cell r="E137" t="str">
            <v>MAYATUR SAS</v>
          </cell>
          <cell r="F137">
            <v>44656</v>
          </cell>
          <cell r="G137" t="str">
            <v>Suministro de tiquetes aéreos para el desplazamiento de funcionarios y contratistas de la DTPA y sus áreas protegidas (FONAM).</v>
          </cell>
          <cell r="H137" t="str">
            <v>4 SELECCIÓN ABREVIADA</v>
          </cell>
          <cell r="I137" t="str">
            <v>3 COMPRAVENTA y/o SUMINISTRO</v>
          </cell>
          <cell r="J137" t="str">
            <v>SUMINISTRO</v>
          </cell>
          <cell r="K137">
            <v>7522</v>
          </cell>
          <cell r="L137">
            <v>14722</v>
          </cell>
          <cell r="M137">
            <v>44656</v>
          </cell>
          <cell r="O137" t="str">
            <v>N-A</v>
          </cell>
          <cell r="P137">
            <v>99923000</v>
          </cell>
          <cell r="R137" t="str">
            <v>2 PERSONA JURIDICA</v>
          </cell>
          <cell r="S137" t="str">
            <v>1 NIT</v>
          </cell>
          <cell r="T137" t="str">
            <v>N-A</v>
          </cell>
          <cell r="U137">
            <v>860015826</v>
          </cell>
          <cell r="V137">
            <v>2</v>
          </cell>
          <cell r="Y137" t="str">
            <v>1 PÓLIZA</v>
          </cell>
          <cell r="Z137" t="str">
            <v>12 SEGUROS DEL ESTADO</v>
          </cell>
          <cell r="AA137" t="str">
            <v xml:space="preserve">CUMPLIMIENTO </v>
          </cell>
          <cell r="AB137">
            <v>44659</v>
          </cell>
          <cell r="AC137" t="str">
            <v>14-44-101151638</v>
          </cell>
          <cell r="AD137" t="str">
            <v>Dirección Territorial Pacífico</v>
          </cell>
          <cell r="AE137" t="str">
            <v>2 SUPERVISOR</v>
          </cell>
          <cell r="AF137" t="str">
            <v>3 CÉDULA DE CIUDADANÍA</v>
          </cell>
          <cell r="AG137">
            <v>38943172</v>
          </cell>
          <cell r="AH137" t="str">
            <v>ELIZABETH PEÑA MURIEL</v>
          </cell>
          <cell r="AI137">
            <v>265</v>
          </cell>
          <cell r="AM137" t="str">
            <v>4 NO SE HA ADICIONADO NI EN VALOR y EN TIEMPO</v>
          </cell>
          <cell r="AN137">
            <v>0</v>
          </cell>
          <cell r="AO137">
            <v>0</v>
          </cell>
          <cell r="AQ137">
            <v>0</v>
          </cell>
          <cell r="AS137">
            <v>44659</v>
          </cell>
          <cell r="AT137">
            <v>44926</v>
          </cell>
          <cell r="AV137" t="str">
            <v>2. NO</v>
          </cell>
          <cell r="AY137" t="str">
            <v>2. NO</v>
          </cell>
          <cell r="BD137" t="str">
            <v>2022753502000005E</v>
          </cell>
          <cell r="BE137">
            <v>99923000</v>
          </cell>
          <cell r="BF137" t="str">
            <v xml:space="preserve">VIVIAN ALEXA HERRERA </v>
          </cell>
          <cell r="BG137" t="str">
            <v>https://community.secop.gov.co/Public/Tendering/ContractNoticePhases/View?PPI=CO1.PPI.17741358&amp;isFromPublicArea=True&amp;isModal=False</v>
          </cell>
          <cell r="BH137" t="str">
            <v>VIGENTE</v>
          </cell>
          <cell r="BJ137" t="str">
            <v>https://community.secop.gov.co/Public/Tendering/ContractDetailView/Index?UniqueIdentifier=CO1.PCCNTR.3641238</v>
          </cell>
        </row>
        <row r="138">
          <cell r="A138" t="str">
            <v>CONTRATO DE SUMINISTRO FONAM 006</v>
          </cell>
          <cell r="B138" t="str">
            <v>1 FONAM</v>
          </cell>
          <cell r="C138" t="str">
            <v>DTPA-IP-FONAM-2022-007</v>
          </cell>
          <cell r="D138">
            <v>6</v>
          </cell>
          <cell r="E138" t="str">
            <v>ARLEY ESTUPIÑAN ESTUPIÑAN</v>
          </cell>
          <cell r="F138">
            <v>44662</v>
          </cell>
          <cell r="G138" t="str">
            <v>SUMINISTRO DE SERVICIO DE EMBALAJE Y TRANSPORTE MARÍTIMO PARA LOS BIENES DEL PARQUE NACIONAL NATURAL SANQUIANGA Y EL PARQUE NACIONAL NATURAL GORGONA</v>
          </cell>
          <cell r="H138" t="str">
            <v>5 MÍNIMA CUANTÍA</v>
          </cell>
          <cell r="I138" t="str">
            <v>3 COMPRAVENTA y/o SUMINISTRO</v>
          </cell>
          <cell r="J138" t="str">
            <v>SUMINISTRO</v>
          </cell>
          <cell r="K138">
            <v>9022</v>
          </cell>
          <cell r="L138">
            <v>16522</v>
          </cell>
          <cell r="M138">
            <v>44663</v>
          </cell>
          <cell r="O138" t="str">
            <v>N-A</v>
          </cell>
          <cell r="P138">
            <v>19289831</v>
          </cell>
          <cell r="R138" t="str">
            <v>1 PERSONA NATURAL</v>
          </cell>
          <cell r="S138" t="str">
            <v>3 CÉDULA DE CIUDADANÍA</v>
          </cell>
          <cell r="T138" t="str">
            <v>N-A</v>
          </cell>
          <cell r="U138">
            <v>14471555</v>
          </cell>
          <cell r="V138">
            <v>7</v>
          </cell>
          <cell r="Y138" t="str">
            <v>1 PÓLIZA</v>
          </cell>
          <cell r="Z138" t="str">
            <v>12 SEGUROS DEL ESTADO</v>
          </cell>
          <cell r="AA138" t="str">
            <v xml:space="preserve">CUMPLIMIENTO </v>
          </cell>
          <cell r="AB138">
            <v>44662</v>
          </cell>
          <cell r="AC138">
            <v>4546101015513</v>
          </cell>
          <cell r="AD138" t="str">
            <v>PNN Gorgona</v>
          </cell>
          <cell r="AE138" t="str">
            <v>2 SUPERVISOR</v>
          </cell>
          <cell r="AF138" t="str">
            <v>3 CÉDULA DE CIUDADANÍA</v>
          </cell>
          <cell r="AG138">
            <v>91297841</v>
          </cell>
          <cell r="AH138" t="str">
            <v>ROBINSON GALINDO TARAZONA</v>
          </cell>
          <cell r="BE138">
            <v>19289831</v>
          </cell>
        </row>
        <row r="139">
          <cell r="A139" t="str">
            <v>CONTRATO DE SUMINISTRO FONAM 007</v>
          </cell>
          <cell r="B139" t="str">
            <v>1 FONAM</v>
          </cell>
          <cell r="C139" t="str">
            <v>DTPA-SAMC-FONAM-2022-002</v>
          </cell>
          <cell r="D139">
            <v>7</v>
          </cell>
          <cell r="E139" t="str">
            <v>SAFRID INGENIERIA SAS</v>
          </cell>
          <cell r="F139">
            <v>44677</v>
          </cell>
          <cell r="G139" t="str">
            <v>Realizar la adecuación con el suministro, instalación y cambios de cubiertas y actividades complementarias para infraestructuras del Parque Nacional Natural Gorgona.</v>
          </cell>
          <cell r="H139" t="str">
            <v>4 SELECCIÓN ABREVIADA</v>
          </cell>
          <cell r="I139" t="str">
            <v>3 COMPRAVENTA y/o SUMINISTRO</v>
          </cell>
          <cell r="J139" t="str">
            <v>SUMINISTRO</v>
          </cell>
          <cell r="K139">
            <v>9122</v>
          </cell>
          <cell r="L139">
            <v>19722</v>
          </cell>
          <cell r="M139">
            <v>44678</v>
          </cell>
          <cell r="O139" t="str">
            <v>N-A</v>
          </cell>
          <cell r="P139">
            <v>437009196</v>
          </cell>
          <cell r="R139" t="str">
            <v>2 PERSONA JURIDICA</v>
          </cell>
          <cell r="S139" t="str">
            <v>1 NIT</v>
          </cell>
          <cell r="T139" t="str">
            <v>N-A</v>
          </cell>
          <cell r="U139">
            <v>900520848</v>
          </cell>
          <cell r="V139">
            <v>4</v>
          </cell>
          <cell r="Y139" t="str">
            <v>1 PÓLIZA</v>
          </cell>
          <cell r="Z139" t="str">
            <v>12 SEGUROS DEL ESTADO</v>
          </cell>
          <cell r="AA139" t="str">
            <v xml:space="preserve">CUMPLIMIENTO </v>
          </cell>
          <cell r="AB139">
            <v>44680</v>
          </cell>
          <cell r="AC139" t="str">
            <v>14-44-101152742</v>
          </cell>
          <cell r="AD139" t="str">
            <v>PNN Gorgona</v>
          </cell>
          <cell r="AE139" t="str">
            <v>2 SUPERVISOR</v>
          </cell>
          <cell r="AF139" t="str">
            <v>3 CÉDULA DE CIUDADANÍA</v>
          </cell>
          <cell r="AG139">
            <v>19409976</v>
          </cell>
          <cell r="AH139" t="str">
            <v>PEDRO JAVIER ACEVEDO F</v>
          </cell>
          <cell r="BE139">
            <v>437009196</v>
          </cell>
        </row>
        <row r="140">
          <cell r="A140" t="str">
            <v>CONTRATO DE SUMINISTRO FONAM 008</v>
          </cell>
          <cell r="B140" t="str">
            <v>1 FONAM</v>
          </cell>
          <cell r="C140" t="str">
            <v>DTPA-IP-FONAM-2022-014</v>
          </cell>
          <cell r="D140">
            <v>8</v>
          </cell>
          <cell r="E140" t="str">
            <v xml:space="preserve">HENRRY ARLES RAMOS YELA </v>
          </cell>
          <cell r="F140">
            <v>44698</v>
          </cell>
          <cell r="G140" t="str">
            <v>ARRENDAMIENTO DE IMPRESORAS Y SUMINISTRO DE TONER, CON EL CORRESPONDIENTE MANTENIMIENTO PREVENTIVO Y CORRECTIVO PARA LA DIRECCIÓN TERRITORIAL PACÍFICO.</v>
          </cell>
          <cell r="H140" t="str">
            <v>5 MÍNIMA CUANTÍA</v>
          </cell>
          <cell r="I140" t="str">
            <v>3 COMPRAVENTA y/o SUMINISTRO</v>
          </cell>
          <cell r="J140" t="str">
            <v>SUMINISTRO</v>
          </cell>
          <cell r="K140">
            <v>11422</v>
          </cell>
          <cell r="L140">
            <v>23322</v>
          </cell>
          <cell r="M140">
            <v>44699</v>
          </cell>
          <cell r="O140" t="str">
            <v>N-A</v>
          </cell>
          <cell r="P140">
            <v>2067899</v>
          </cell>
          <cell r="R140" t="str">
            <v>1 PERSONA NATURAL</v>
          </cell>
          <cell r="S140" t="str">
            <v>3 CÉDULA DE CIUDADANÍA</v>
          </cell>
          <cell r="T140" t="str">
            <v>N-A</v>
          </cell>
          <cell r="U140" t="str">
            <v>94.061.789-5</v>
          </cell>
          <cell r="V140">
            <v>5</v>
          </cell>
          <cell r="Y140" t="str">
            <v>1 PÓLIZA</v>
          </cell>
          <cell r="Z140" t="str">
            <v>14 ASEGURADORA SOLIDARIA</v>
          </cell>
          <cell r="AA140" t="str">
            <v xml:space="preserve">CUMPLIMIENTO </v>
          </cell>
          <cell r="AB140">
            <v>44701</v>
          </cell>
          <cell r="AC140" t="str">
            <v>660-47-994000021193</v>
          </cell>
          <cell r="AD140" t="str">
            <v>Dirección Territorial Pacífico</v>
          </cell>
          <cell r="AE140" t="str">
            <v>2 SUPERVISOR</v>
          </cell>
          <cell r="AF140" t="str">
            <v>3 CÉDULA DE CIUDADANÍA</v>
          </cell>
          <cell r="AG140">
            <v>1098611032</v>
          </cell>
          <cell r="AH140" t="str">
            <v xml:space="preserve">ANGELICA ANDREA CACUA BRICEÑO </v>
          </cell>
          <cell r="BE140">
            <v>2067899</v>
          </cell>
        </row>
        <row r="141">
          <cell r="A141" t="str">
            <v>CONTRATO DE SUMINISTRO FONAM 009</v>
          </cell>
          <cell r="B141" t="str">
            <v>1 FONAM</v>
          </cell>
          <cell r="C141" t="str">
            <v>DTPA-IP-FONAM-2022-015</v>
          </cell>
          <cell r="D141">
            <v>9</v>
          </cell>
          <cell r="E141" t="str">
            <v>INCOLMOTOS-YAMAHA S A</v>
          </cell>
          <cell r="F141">
            <v>44705</v>
          </cell>
          <cell r="G141" t="str">
            <v>Servicio de Mantenimiento Preventivo y Correctivo, incluyendo repuestos originales y mano de obra calificada, para las Motos asignadas al Parque Nacional Natural Farallones de Cali, con taller en el Municipio de Cali.</v>
          </cell>
          <cell r="H141" t="str">
            <v>5 MÍNIMA CUANTÍA</v>
          </cell>
          <cell r="I141" t="str">
            <v>3 COMPRAVENTA y/o SUMINISTRO</v>
          </cell>
          <cell r="J141" t="str">
            <v>SUMINISTRO</v>
          </cell>
          <cell r="K141">
            <v>10122</v>
          </cell>
          <cell r="P141">
            <v>15000000</v>
          </cell>
          <cell r="R141" t="str">
            <v>2 PERSONA JURIDICA</v>
          </cell>
          <cell r="S141" t="str">
            <v>1 NIT</v>
          </cell>
          <cell r="T141" t="str">
            <v>N-A</v>
          </cell>
          <cell r="U141">
            <v>890916911</v>
          </cell>
          <cell r="V141">
            <v>6</v>
          </cell>
          <cell r="AD141" t="str">
            <v>PNN Farallones de Cali</v>
          </cell>
          <cell r="AE141" t="str">
            <v>2 SUPERVISOR</v>
          </cell>
          <cell r="AF141" t="str">
            <v>3 CÉDULA DE CIUDADANÍA</v>
          </cell>
          <cell r="AG141">
            <v>79307788</v>
          </cell>
          <cell r="AH141" t="str">
            <v>JUAN IVAN SANCHEZ BERNAL</v>
          </cell>
          <cell r="BE141">
            <v>15000000</v>
          </cell>
        </row>
        <row r="142">
          <cell r="A142" t="str">
            <v>CONTRATO DE SUMINISTRO FONAM 010</v>
          </cell>
          <cell r="B142" t="str">
            <v>1 FONAM</v>
          </cell>
          <cell r="C142" t="str">
            <v>DTPA-SAMC-FONAM-2022-003</v>
          </cell>
          <cell r="D142">
            <v>10</v>
          </cell>
          <cell r="E142" t="str">
            <v>MAR 10 SAS</v>
          </cell>
          <cell r="F142">
            <v>44707</v>
          </cell>
          <cell r="G142" t="str">
            <v>Mantenimiento preventivo y correctivo a todo costo de la embarcación Silky de uso compartido de acuerdo convenio de 001 de 2017 entre la FUNDACIÓN BIODIVERSITY CONSERVATION COLOMBIA y Parques Nacionales Naturales de Colombia</v>
          </cell>
          <cell r="H142" t="str">
            <v>4 SELECCIÓN ABREVIADA</v>
          </cell>
          <cell r="I142" t="str">
            <v>3 COMPRAVENTA y/o SUMINISTRO</v>
          </cell>
          <cell r="J142" t="str">
            <v>SUMINISTRO</v>
          </cell>
          <cell r="K142">
            <v>9622</v>
          </cell>
          <cell r="P142">
            <v>80000000</v>
          </cell>
          <cell r="R142" t="str">
            <v>2 PERSONA JURIDICA</v>
          </cell>
          <cell r="S142" t="str">
            <v>1 NIT</v>
          </cell>
          <cell r="T142" t="str">
            <v>N-A</v>
          </cell>
          <cell r="U142">
            <v>900284069</v>
          </cell>
          <cell r="V142">
            <v>0</v>
          </cell>
          <cell r="AD142" t="str">
            <v>SFF Malpelo</v>
          </cell>
          <cell r="AE142" t="str">
            <v>2 SUPERVISOR</v>
          </cell>
          <cell r="AF142" t="str">
            <v>3 CÉDULA DE CIUDADANÍA</v>
          </cell>
        </row>
        <row r="143">
          <cell r="A143" t="str">
            <v>CONTRATO DE SUMINISTRO FONAM 011</v>
          </cell>
          <cell r="B143" t="str">
            <v>1 FONAM</v>
          </cell>
          <cell r="C143" t="str">
            <v>DTPA-IP-FONAM-2022-019</v>
          </cell>
          <cell r="D143">
            <v>11</v>
          </cell>
          <cell r="E143" t="str">
            <v>MANUEL GEORGE GAMBOA CUESTA</v>
          </cell>
          <cell r="F143">
            <v>44715</v>
          </cell>
          <cell r="G143" t="str">
            <v>Suministro de Raciones de Campaña para el equipo de trabajo del PNN Los Katíos que realiza actividades misionales de acuerdo a las metas del PAA para el año 2022.</v>
          </cell>
          <cell r="H143" t="str">
            <v>5 MÍNIMA CUANTÍA</v>
          </cell>
          <cell r="I143" t="str">
            <v>3 COMPRAVENTA y/o SUMINISTRO</v>
          </cell>
          <cell r="J143" t="str">
            <v>SUMINISTRO</v>
          </cell>
          <cell r="K143">
            <v>12522</v>
          </cell>
          <cell r="L143">
            <v>26522</v>
          </cell>
          <cell r="M143">
            <v>44715</v>
          </cell>
          <cell r="O143" t="str">
            <v>N-A</v>
          </cell>
          <cell r="P143">
            <v>8000000</v>
          </cell>
          <cell r="R143" t="str">
            <v>1 PERSONA NATURAL</v>
          </cell>
          <cell r="S143" t="str">
            <v>3 CÉDULA DE CIUDADANÍA</v>
          </cell>
        </row>
        <row r="144">
          <cell r="A144" t="str">
            <v>CONTRATO DE SUMINISTRO FONAM 012</v>
          </cell>
          <cell r="B144" t="str">
            <v>1 FONAM</v>
          </cell>
          <cell r="C144" t="str">
            <v>DTPA-IP-FONAM-2022-022</v>
          </cell>
          <cell r="D144">
            <v>12</v>
          </cell>
          <cell r="E144" t="str">
            <v>SM SOLUCIONES INTEGRALES DEL PACIFICO S.A.S</v>
          </cell>
          <cell r="F144">
            <v>44720</v>
          </cell>
          <cell r="G144" t="str">
            <v xml:space="preserve">SERVICIO DE APOYO LOGÍSTICO PARA LA REALIZACIÓN DE LOS TALLERES, EVENTOS Y CAPACITACIONES EN EL MARCO DE EEM CON LAS COMUNIDADES Y PLANEADOS POR EL PNN LOS FARALLONES DE CALI.
Para habilitar la compatibilidad con lectores de pantalla, pulsa Ctrl+Alt+Z. Para obtener información acerca de las combinaciones de teclas, pulsa Ctrl+barra diagonal.
</v>
          </cell>
          <cell r="H144" t="str">
            <v>5 MÍNIMA CUANTÍA</v>
          </cell>
          <cell r="I144" t="str">
            <v>3 COMPRAVENTA y/o SUMINISTRO</v>
          </cell>
          <cell r="J144" t="str">
            <v>SUMINISTRO</v>
          </cell>
          <cell r="K144">
            <v>12722</v>
          </cell>
          <cell r="L144">
            <v>28022</v>
          </cell>
          <cell r="M144">
            <v>44720</v>
          </cell>
          <cell r="O144" t="str">
            <v>N-A</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Betty82marulanda@yahoo.es" TargetMode="External"/><Relationship Id="rId21" Type="http://schemas.openxmlformats.org/officeDocument/2006/relationships/hyperlink" Target="mailto:Juancamilo.dtao@gmail.com" TargetMode="External"/><Relationship Id="rId42" Type="http://schemas.openxmlformats.org/officeDocument/2006/relationships/hyperlink" Target="mailto:adurango181@gmail.com" TargetMode="External"/><Relationship Id="rId63" Type="http://schemas.openxmlformats.org/officeDocument/2006/relationships/hyperlink" Target="mailto:verdepoema@hotmail.com" TargetMode="External"/><Relationship Id="rId84" Type="http://schemas.openxmlformats.org/officeDocument/2006/relationships/hyperlink" Target="mailto:02.marcela@gmail.com" TargetMode="External"/><Relationship Id="rId138" Type="http://schemas.openxmlformats.org/officeDocument/2006/relationships/hyperlink" Target="mailto:anajimenez2631@gmail.com" TargetMode="External"/><Relationship Id="rId107" Type="http://schemas.openxmlformats.org/officeDocument/2006/relationships/hyperlink" Target="mailto:luiscarlosbailarin.86@gmail.com" TargetMode="External"/><Relationship Id="rId11" Type="http://schemas.openxmlformats.org/officeDocument/2006/relationships/hyperlink" Target="mailto:diegoandresborrero@gmail.com" TargetMode="External"/><Relationship Id="rId32" Type="http://schemas.openxmlformats.org/officeDocument/2006/relationships/hyperlink" Target="mailto:johicaca2020@gmail.com" TargetMode="External"/><Relationship Id="rId37" Type="http://schemas.openxmlformats.org/officeDocument/2006/relationships/hyperlink" Target="mailto:sebas.cardonab@hotmail.com" TargetMode="External"/><Relationship Id="rId53" Type="http://schemas.openxmlformats.org/officeDocument/2006/relationships/hyperlink" Target="mailto:bio.afquinteroa16@gmail.com" TargetMode="External"/><Relationship Id="rId58" Type="http://schemas.openxmlformats.org/officeDocument/2006/relationships/hyperlink" Target="mailto:Luis2013popayan@hotmail.com" TargetMode="External"/><Relationship Id="rId74" Type="http://schemas.openxmlformats.org/officeDocument/2006/relationships/hyperlink" Target="mailto:Gladys.rias@hotmail.com" TargetMode="External"/><Relationship Id="rId79" Type="http://schemas.openxmlformats.org/officeDocument/2006/relationships/hyperlink" Target="mailto:Dknva10025@gmail.com" TargetMode="External"/><Relationship Id="rId102" Type="http://schemas.openxmlformats.org/officeDocument/2006/relationships/hyperlink" Target="mailto:silvia11manjarrez@gmail.com" TargetMode="External"/><Relationship Id="rId123" Type="http://schemas.openxmlformats.org/officeDocument/2006/relationships/hyperlink" Target="mailto:dorismargomonte@hotmail.com" TargetMode="External"/><Relationship Id="rId128" Type="http://schemas.openxmlformats.org/officeDocument/2006/relationships/hyperlink" Target="mailto:nancysantana374@gmail.com" TargetMode="External"/><Relationship Id="rId5" Type="http://schemas.openxmlformats.org/officeDocument/2006/relationships/hyperlink" Target="mailto:chepe.rodriguez@hotmail.com" TargetMode="External"/><Relationship Id="rId90" Type="http://schemas.openxmlformats.org/officeDocument/2006/relationships/hyperlink" Target="mailto:Jeroavestatama@gmail.com" TargetMode="External"/><Relationship Id="rId95" Type="http://schemas.openxmlformats.org/officeDocument/2006/relationships/hyperlink" Target="mailto:laurvelvan@gmail.com" TargetMode="External"/><Relationship Id="rId22" Type="http://schemas.openxmlformats.org/officeDocument/2006/relationships/hyperlink" Target="mailto:Silvia06escuderom@yahoo.es" TargetMode="External"/><Relationship Id="rId27" Type="http://schemas.openxmlformats.org/officeDocument/2006/relationships/hyperlink" Target="mailto:felipebed@gmail.com" TargetMode="External"/><Relationship Id="rId43" Type="http://schemas.openxmlformats.org/officeDocument/2006/relationships/hyperlink" Target="mailto:librosyanotaciones@gmail.com" TargetMode="External"/><Relationship Id="rId48" Type="http://schemas.openxmlformats.org/officeDocument/2006/relationships/hyperlink" Target="mailto:Ludymilena212@gmail.com" TargetMode="External"/><Relationship Id="rId64" Type="http://schemas.openxmlformats.org/officeDocument/2006/relationships/hyperlink" Target="mailto:lylycortez@gmail.com" TargetMode="External"/><Relationship Id="rId69" Type="http://schemas.openxmlformats.org/officeDocument/2006/relationships/hyperlink" Target="mailto:gustavo.papamija@gmail.com" TargetMode="External"/><Relationship Id="rId113" Type="http://schemas.openxmlformats.org/officeDocument/2006/relationships/hyperlink" Target="mailto:marcela_cadena_r@outlook.com" TargetMode="External"/><Relationship Id="rId118" Type="http://schemas.openxmlformats.org/officeDocument/2006/relationships/hyperlink" Target="http://xrealesqgmail.com/" TargetMode="External"/><Relationship Id="rId134" Type="http://schemas.openxmlformats.org/officeDocument/2006/relationships/hyperlink" Target="mailto:HUGUITO-86@HOTMAIL.COM" TargetMode="External"/><Relationship Id="rId139" Type="http://schemas.openxmlformats.org/officeDocument/2006/relationships/hyperlink" Target="mailto:mariajosearredondo53@gmail.com" TargetMode="External"/><Relationship Id="rId80" Type="http://schemas.openxmlformats.org/officeDocument/2006/relationships/hyperlink" Target="mailto:nicolasayala07@gmail.com" TargetMode="External"/><Relationship Id="rId85" Type="http://schemas.openxmlformats.org/officeDocument/2006/relationships/hyperlink" Target="mailto:Patino8526@gmail.com" TargetMode="External"/><Relationship Id="rId12" Type="http://schemas.openxmlformats.org/officeDocument/2006/relationships/hyperlink" Target="mailto:Krolvi23@hotmail.com" TargetMode="External"/><Relationship Id="rId17" Type="http://schemas.openxmlformats.org/officeDocument/2006/relationships/hyperlink" Target="mailto:Heidy.c16@hotmail.com" TargetMode="External"/><Relationship Id="rId33" Type="http://schemas.openxmlformats.org/officeDocument/2006/relationships/hyperlink" Target="mailto:jeffesonbetancurl@gmail.com" TargetMode="External"/><Relationship Id="rId38" Type="http://schemas.openxmlformats.org/officeDocument/2006/relationships/hyperlink" Target="mailto:Jesusdaviddiaz.n.v@gmail.com" TargetMode="External"/><Relationship Id="rId59" Type="http://schemas.openxmlformats.org/officeDocument/2006/relationships/hyperlink" Target="mailto:zonadeinfluencia.corota@gmail.com" TargetMode="External"/><Relationship Id="rId103" Type="http://schemas.openxmlformats.org/officeDocument/2006/relationships/hyperlink" Target="mailto:panguienatalia@gmail.com" TargetMode="External"/><Relationship Id="rId108" Type="http://schemas.openxmlformats.org/officeDocument/2006/relationships/hyperlink" Target="mailto:freyder.f10@gmail.com" TargetMode="External"/><Relationship Id="rId124" Type="http://schemas.openxmlformats.org/officeDocument/2006/relationships/hyperlink" Target="mailto:andreaacastilloo769@gmail.com" TargetMode="External"/><Relationship Id="rId129" Type="http://schemas.openxmlformats.org/officeDocument/2006/relationships/hyperlink" Target="mailto:gaandre09@gmail.com" TargetMode="External"/><Relationship Id="rId54" Type="http://schemas.openxmlformats.org/officeDocument/2006/relationships/hyperlink" Target="mailto:Rubyjojoa24@gmail.com" TargetMode="External"/><Relationship Id="rId70" Type="http://schemas.openxmlformats.org/officeDocument/2006/relationships/hyperlink" Target="mailto:Sayaro.aya@gmail.com" TargetMode="External"/><Relationship Id="rId75" Type="http://schemas.openxmlformats.org/officeDocument/2006/relationships/hyperlink" Target="mailto:cristina.aristizbal@gmail.com" TargetMode="External"/><Relationship Id="rId91" Type="http://schemas.openxmlformats.org/officeDocument/2006/relationships/hyperlink" Target="mailto:renesantander8810@gmail.com" TargetMode="External"/><Relationship Id="rId96" Type="http://schemas.openxmlformats.org/officeDocument/2006/relationships/hyperlink" Target="mailto:cristypas79@gmail.com" TargetMode="External"/><Relationship Id="rId140" Type="http://schemas.openxmlformats.org/officeDocument/2006/relationships/hyperlink" Target="mailto:yuli.pmejia@outlook.com" TargetMode="External"/><Relationship Id="rId1" Type="http://schemas.openxmlformats.org/officeDocument/2006/relationships/hyperlink" Target="mailto:soraidacl78@gmail.com" TargetMode="External"/><Relationship Id="rId6" Type="http://schemas.openxmlformats.org/officeDocument/2006/relationships/hyperlink" Target="mailto:nguapacha@utp.edu.co" TargetMode="External"/><Relationship Id="rId23" Type="http://schemas.openxmlformats.org/officeDocument/2006/relationships/hyperlink" Target="mailto:g.perafan.cardona@gmail.com" TargetMode="External"/><Relationship Id="rId28" Type="http://schemas.openxmlformats.org/officeDocument/2006/relationships/hyperlink" Target="mailto:dilmerfelipe@gmail.com" TargetMode="External"/><Relationship Id="rId49" Type="http://schemas.openxmlformats.org/officeDocument/2006/relationships/hyperlink" Target="mailto:demil278@gmail.com" TargetMode="External"/><Relationship Id="rId114" Type="http://schemas.openxmlformats.org/officeDocument/2006/relationships/hyperlink" Target="mailto:MONICARDENASP23@GMAIL.COM" TargetMode="External"/><Relationship Id="rId119" Type="http://schemas.openxmlformats.org/officeDocument/2006/relationships/hyperlink" Target="mailto:machadofranklin989@gmail.co" TargetMode="External"/><Relationship Id="rId44" Type="http://schemas.openxmlformats.org/officeDocument/2006/relationships/hyperlink" Target="mailto:mhernandezc2205@gmail.com" TargetMode="External"/><Relationship Id="rId60" Type="http://schemas.openxmlformats.org/officeDocument/2006/relationships/hyperlink" Target="mailto:richigarciaarango@gmail.com" TargetMode="External"/><Relationship Id="rId65" Type="http://schemas.openxmlformats.org/officeDocument/2006/relationships/hyperlink" Target="mailto:marcelagutval@hotmail.com" TargetMode="External"/><Relationship Id="rId81" Type="http://schemas.openxmlformats.org/officeDocument/2006/relationships/hyperlink" Target="mailto:Viviana.dtao@qmail.com" TargetMode="External"/><Relationship Id="rId86" Type="http://schemas.openxmlformats.org/officeDocument/2006/relationships/hyperlink" Target="mailto:Juanka2402@gmail.com" TargetMode="External"/><Relationship Id="rId130" Type="http://schemas.openxmlformats.org/officeDocument/2006/relationships/hyperlink" Target="mailto:nancysantana374@gmail.com" TargetMode="External"/><Relationship Id="rId135" Type="http://schemas.openxmlformats.org/officeDocument/2006/relationships/hyperlink" Target="mailto:rubielmahecha@hotmail.com" TargetMode="External"/><Relationship Id="rId13" Type="http://schemas.openxmlformats.org/officeDocument/2006/relationships/hyperlink" Target="mailto:l.felipe.gp@hotmail.com" TargetMode="External"/><Relationship Id="rId18" Type="http://schemas.openxmlformats.org/officeDocument/2006/relationships/hyperlink" Target="mailto:Caro.a06@utp.edu.co" TargetMode="External"/><Relationship Id="rId39" Type="http://schemas.openxmlformats.org/officeDocument/2006/relationships/hyperlink" Target="mailto:Jtorres.dtao@gmail.com" TargetMode="External"/><Relationship Id="rId109" Type="http://schemas.openxmlformats.org/officeDocument/2006/relationships/hyperlink" Target="mailto:brayancamilogonz@gmail.com" TargetMode="External"/><Relationship Id="rId34" Type="http://schemas.openxmlformats.org/officeDocument/2006/relationships/hyperlink" Target="mailto:2000josemontoya@gmail.com" TargetMode="External"/><Relationship Id="rId50" Type="http://schemas.openxmlformats.org/officeDocument/2006/relationships/hyperlink" Target="mailto:leonardourbano25@gmail.com" TargetMode="External"/><Relationship Id="rId55" Type="http://schemas.openxmlformats.org/officeDocument/2006/relationships/hyperlink" Target="mailto:yomelquin@gmail.com" TargetMode="External"/><Relationship Id="rId76" Type="http://schemas.openxmlformats.org/officeDocument/2006/relationships/hyperlink" Target="mailto:saredtm@gmail.com" TargetMode="External"/><Relationship Id="rId97" Type="http://schemas.openxmlformats.org/officeDocument/2006/relationships/hyperlink" Target="mailto:omairahenaogiraldo@gmail.com" TargetMode="External"/><Relationship Id="rId104" Type="http://schemas.openxmlformats.org/officeDocument/2006/relationships/hyperlink" Target="mailto:edwarantonioariza@gmail.com" TargetMode="External"/><Relationship Id="rId120" Type="http://schemas.openxmlformats.org/officeDocument/2006/relationships/hyperlink" Target="mailto:carlosrealesguerrero@gmail.COM" TargetMode="External"/><Relationship Id="rId125" Type="http://schemas.openxmlformats.org/officeDocument/2006/relationships/hyperlink" Target="mailto:sanruizcad@hotmail.com" TargetMode="External"/><Relationship Id="rId141" Type="http://schemas.openxmlformats.org/officeDocument/2006/relationships/hyperlink" Target="mailto:johannatrujillo03@gmail.com" TargetMode="External"/><Relationship Id="rId7" Type="http://schemas.openxmlformats.org/officeDocument/2006/relationships/hyperlink" Target="mailto:patriciacifuentas@gmail.com" TargetMode="External"/><Relationship Id="rId71" Type="http://schemas.openxmlformats.org/officeDocument/2006/relationships/hyperlink" Target="mailto:lagiraldo23@gmail.com" TargetMode="External"/><Relationship Id="rId92" Type="http://schemas.openxmlformats.org/officeDocument/2006/relationships/hyperlink" Target="mailto:Cesarhenao2000o@gmail.com" TargetMode="External"/><Relationship Id="rId2" Type="http://schemas.openxmlformats.org/officeDocument/2006/relationships/hyperlink" Target="mailto:leyderchakin1939@gmail.com" TargetMode="External"/><Relationship Id="rId29" Type="http://schemas.openxmlformats.org/officeDocument/2006/relationships/hyperlink" Target="mailto:tapiflo@gmail.com" TargetMode="External"/><Relationship Id="rId24" Type="http://schemas.openxmlformats.org/officeDocument/2006/relationships/hyperlink" Target="mailto:josebula2011@gmail.com" TargetMode="External"/><Relationship Id="rId40" Type="http://schemas.openxmlformats.org/officeDocument/2006/relationships/hyperlink" Target="mailto:ruthalcirapineda@gmail.com" TargetMode="External"/><Relationship Id="rId45" Type="http://schemas.openxmlformats.org/officeDocument/2006/relationships/hyperlink" Target="mailto:jusaenzm@gmail.com" TargetMode="External"/><Relationship Id="rId66" Type="http://schemas.openxmlformats.org/officeDocument/2006/relationships/hyperlink" Target="mailto:Jumary3@hotmail.com" TargetMode="External"/><Relationship Id="rId87" Type="http://schemas.openxmlformats.org/officeDocument/2006/relationships/hyperlink" Target="mailto:davidhiguita08@gmail.com" TargetMode="External"/><Relationship Id="rId110" Type="http://schemas.openxmlformats.org/officeDocument/2006/relationships/hyperlink" Target="mailto:Patino8526@gmail.com" TargetMode="External"/><Relationship Id="rId115" Type="http://schemas.openxmlformats.org/officeDocument/2006/relationships/hyperlink" Target="mailto:dhiranath72@gmail.com" TargetMode="External"/><Relationship Id="rId131" Type="http://schemas.openxmlformats.org/officeDocument/2006/relationships/hyperlink" Target="mailto:camiloamaya144@gmail.com" TargetMode="External"/><Relationship Id="rId136" Type="http://schemas.openxmlformats.org/officeDocument/2006/relationships/hyperlink" Target="mailto:wilsonromeromarenco@gmail.com" TargetMode="External"/><Relationship Id="rId61" Type="http://schemas.openxmlformats.org/officeDocument/2006/relationships/hyperlink" Target="mailto:leomar0678@hotmail.com" TargetMode="External"/><Relationship Id="rId82" Type="http://schemas.openxmlformats.org/officeDocument/2006/relationships/hyperlink" Target="mailto:Mary.nar@hotmail.com" TargetMode="External"/><Relationship Id="rId19" Type="http://schemas.openxmlformats.org/officeDocument/2006/relationships/hyperlink" Target="mailto:vivimu_1986@hotmail.com" TargetMode="External"/><Relationship Id="rId14" Type="http://schemas.openxmlformats.org/officeDocument/2006/relationships/hyperlink" Target="mailto:pauramosbetancur@gmail.com" TargetMode="External"/><Relationship Id="rId30" Type="http://schemas.openxmlformats.org/officeDocument/2006/relationships/hyperlink" Target="mailto:octaviano1979@gmail.com" TargetMode="External"/><Relationship Id="rId35" Type="http://schemas.openxmlformats.org/officeDocument/2006/relationships/hyperlink" Target="mailto:Olmertutistar6@gmail.com" TargetMode="External"/><Relationship Id="rId56" Type="http://schemas.openxmlformats.org/officeDocument/2006/relationships/hyperlink" Target="mailto:maricelapiedrahita@gmail.com" TargetMode="External"/><Relationship Id="rId77" Type="http://schemas.openxmlformats.org/officeDocument/2006/relationships/hyperlink" Target="mailto:usugariverajulioana@gmail.com" TargetMode="External"/><Relationship Id="rId100" Type="http://schemas.openxmlformats.org/officeDocument/2006/relationships/hyperlink" Target="mailto:alejatirado07@gmail.com" TargetMode="External"/><Relationship Id="rId105" Type="http://schemas.openxmlformats.org/officeDocument/2006/relationships/hyperlink" Target="mailto:mariofernandod@hotmail.com" TargetMode="External"/><Relationship Id="rId126" Type="http://schemas.openxmlformats.org/officeDocument/2006/relationships/hyperlink" Target="mailto:robertdeleon@live.com" TargetMode="External"/><Relationship Id="rId8" Type="http://schemas.openxmlformats.org/officeDocument/2006/relationships/hyperlink" Target="mailto:egwar2201@hotmail.com" TargetMode="External"/><Relationship Id="rId51" Type="http://schemas.openxmlformats.org/officeDocument/2006/relationships/hyperlink" Target="mailto:nayissel@gmail.com" TargetMode="External"/><Relationship Id="rId72" Type="http://schemas.openxmlformats.org/officeDocument/2006/relationships/hyperlink" Target="mailto:monikhc2015@gmail.com" TargetMode="External"/><Relationship Id="rId93" Type="http://schemas.openxmlformats.org/officeDocument/2006/relationships/hyperlink" Target="mailto:luis.guillermo88@hotmail.com" TargetMode="External"/><Relationship Id="rId98" Type="http://schemas.openxmlformats.org/officeDocument/2006/relationships/hyperlink" Target="mailto:martinezarangela@gmail.com" TargetMode="External"/><Relationship Id="rId121" Type="http://schemas.openxmlformats.org/officeDocument/2006/relationships/hyperlink" Target="mailto:dannyehc28@gmail.com" TargetMode="External"/><Relationship Id="rId142" Type="http://schemas.openxmlformats.org/officeDocument/2006/relationships/hyperlink" Target="mailto:yesicadelarosa_71@gmail.com" TargetMode="External"/><Relationship Id="rId3" Type="http://schemas.openxmlformats.org/officeDocument/2006/relationships/hyperlink" Target="mailto:clorenaalopez15@gmail.com" TargetMode="External"/><Relationship Id="rId25" Type="http://schemas.openxmlformats.org/officeDocument/2006/relationships/hyperlink" Target="mailto:melisabet.p.montoya@gmail.com" TargetMode="External"/><Relationship Id="rId46" Type="http://schemas.openxmlformats.org/officeDocument/2006/relationships/hyperlink" Target="mailto:stefaramostorres@gmail.com" TargetMode="External"/><Relationship Id="rId67" Type="http://schemas.openxmlformats.org/officeDocument/2006/relationships/hyperlink" Target="mailto:Frangomez329@gmail.com" TargetMode="External"/><Relationship Id="rId116" Type="http://schemas.openxmlformats.org/officeDocument/2006/relationships/hyperlink" Target="mailto:criverabuiles@gmail.com" TargetMode="External"/><Relationship Id="rId137" Type="http://schemas.openxmlformats.org/officeDocument/2006/relationships/hyperlink" Target="mailto:angelolewisviloria@gmail.com" TargetMode="External"/><Relationship Id="rId20" Type="http://schemas.openxmlformats.org/officeDocument/2006/relationships/hyperlink" Target="mailto:owerjurado@hotmail.com" TargetMode="External"/><Relationship Id="rId41" Type="http://schemas.openxmlformats.org/officeDocument/2006/relationships/hyperlink" Target="mailto:blaijo103@gmail.com" TargetMode="External"/><Relationship Id="rId62" Type="http://schemas.openxmlformats.org/officeDocument/2006/relationships/hyperlink" Target="mailto:Wilsondejesusjimenez@yahoo.es" TargetMode="External"/><Relationship Id="rId83" Type="http://schemas.openxmlformats.org/officeDocument/2006/relationships/hyperlink" Target="mailto:ricardoperezmontalvo@gmail.com" TargetMode="External"/><Relationship Id="rId88" Type="http://schemas.openxmlformats.org/officeDocument/2006/relationships/hyperlink" Target="mailto:fadycusiyaku@hotmail.com" TargetMode="External"/><Relationship Id="rId111" Type="http://schemas.openxmlformats.org/officeDocument/2006/relationships/hyperlink" Target="mailto:Sandram.giraldo191@gmail.com" TargetMode="External"/><Relationship Id="rId132" Type="http://schemas.openxmlformats.org/officeDocument/2006/relationships/hyperlink" Target="mailto:MALORY2002@HOTMAIL.COM" TargetMode="External"/><Relationship Id="rId15" Type="http://schemas.openxmlformats.org/officeDocument/2006/relationships/hyperlink" Target="mailto:Angelamartinez031@gmail.com" TargetMode="External"/><Relationship Id="rId36" Type="http://schemas.openxmlformats.org/officeDocument/2006/relationships/hyperlink" Target="mailto:jlopezm2684@gmail.com" TargetMode="External"/><Relationship Id="rId57" Type="http://schemas.openxmlformats.org/officeDocument/2006/relationships/hyperlink" Target="mailto:edilsongomez1985@gmail.com" TargetMode="External"/><Relationship Id="rId106" Type="http://schemas.openxmlformats.org/officeDocument/2006/relationships/hyperlink" Target="mailto:andres05jimenez@gmail.com" TargetMode="External"/><Relationship Id="rId127" Type="http://schemas.openxmlformats.org/officeDocument/2006/relationships/hyperlink" Target="mailto:florezsepulvedajoserolando@gmail.com" TargetMode="External"/><Relationship Id="rId10" Type="http://schemas.openxmlformats.org/officeDocument/2006/relationships/hyperlink" Target="mailto:adrianamedina7@hotmail.com" TargetMode="External"/><Relationship Id="rId31" Type="http://schemas.openxmlformats.org/officeDocument/2006/relationships/hyperlink" Target="mailto:lidaatillo307@gmail.com" TargetMode="External"/><Relationship Id="rId52" Type="http://schemas.openxmlformats.org/officeDocument/2006/relationships/hyperlink" Target="mailto:Laura.triana.q@gmail.com" TargetMode="External"/><Relationship Id="rId73" Type="http://schemas.openxmlformats.org/officeDocument/2006/relationships/hyperlink" Target="mailto:yccastanedacruz@gmail.com" TargetMode="External"/><Relationship Id="rId78" Type="http://schemas.openxmlformats.org/officeDocument/2006/relationships/hyperlink" Target="mailto:Efraro2003@yahoo.es" TargetMode="External"/><Relationship Id="rId94" Type="http://schemas.openxmlformats.org/officeDocument/2006/relationships/hyperlink" Target="mailto:dubergiraldo97@gmail.com" TargetMode="External"/><Relationship Id="rId99" Type="http://schemas.openxmlformats.org/officeDocument/2006/relationships/hyperlink" Target="mailto:nicodemoguerrero@gmail.com" TargetMode="External"/><Relationship Id="rId101" Type="http://schemas.openxmlformats.org/officeDocument/2006/relationships/hyperlink" Target="mailto:eysonromero821@gmail.com" TargetMode="External"/><Relationship Id="rId122" Type="http://schemas.openxmlformats.org/officeDocument/2006/relationships/hyperlink" Target="mailto:jesuseliasgonzalezgomez@gmail.com" TargetMode="External"/><Relationship Id="rId4" Type="http://schemas.openxmlformats.org/officeDocument/2006/relationships/hyperlink" Target="mailto:jalexis.franco@udea.edu.co" TargetMode="External"/><Relationship Id="rId9" Type="http://schemas.openxmlformats.org/officeDocument/2006/relationships/hyperlink" Target="mailto:johana.echeverry.garzon@gmail.com" TargetMode="External"/><Relationship Id="rId26" Type="http://schemas.openxmlformats.org/officeDocument/2006/relationships/hyperlink" Target="mailto:lorenzanapinito3004@gmail.com" TargetMode="External"/><Relationship Id="rId47" Type="http://schemas.openxmlformats.org/officeDocument/2006/relationships/hyperlink" Target="mailto:Lufer707@hotmail.com" TargetMode="External"/><Relationship Id="rId68" Type="http://schemas.openxmlformats.org/officeDocument/2006/relationships/hyperlink" Target="mailto:ENLACEURRAO@GMAIL.COM" TargetMode="External"/><Relationship Id="rId89" Type="http://schemas.openxmlformats.org/officeDocument/2006/relationships/hyperlink" Target="mailto:Josemarcelinozanabria918@gmail.com" TargetMode="External"/><Relationship Id="rId112" Type="http://schemas.openxmlformats.org/officeDocument/2006/relationships/hyperlink" Target="mailto:mctautiva@utp.edu.co" TargetMode="External"/><Relationship Id="rId133" Type="http://schemas.openxmlformats.org/officeDocument/2006/relationships/hyperlink" Target="mailto:IVMM92@HOTMAIL.COM" TargetMode="External"/><Relationship Id="rId16" Type="http://schemas.openxmlformats.org/officeDocument/2006/relationships/hyperlink" Target="mailto:mariaterehernandezibar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255"/>
  <sheetViews>
    <sheetView tabSelected="1" workbookViewId="0">
      <pane xSplit="4" ySplit="1" topLeftCell="S1124" activePane="bottomRight" state="frozen"/>
      <selection pane="topRight" activeCell="E1" sqref="E1"/>
      <selection pane="bottomLeft" activeCell="A2" sqref="A2"/>
      <selection pane="bottomRight" activeCell="V1255" sqref="V1125:V1255"/>
    </sheetView>
  </sheetViews>
  <sheetFormatPr baseColWidth="10" defaultColWidth="15.140625" defaultRowHeight="15" customHeight="1"/>
  <cols>
    <col min="1" max="1" width="6.42578125" customWidth="1"/>
    <col min="2" max="2" width="21.140625" customWidth="1"/>
    <col min="3" max="3" width="21.85546875" customWidth="1"/>
    <col min="4" max="4" width="19.42578125" customWidth="1"/>
    <col min="11" max="11" width="47" customWidth="1"/>
  </cols>
  <sheetData>
    <row r="1" spans="1:22" ht="45">
      <c r="A1" s="49" t="s">
        <v>1262</v>
      </c>
      <c r="B1" s="48" t="s">
        <v>1261</v>
      </c>
      <c r="C1" s="47" t="s">
        <v>1260</v>
      </c>
      <c r="D1" s="47" t="s">
        <v>1259</v>
      </c>
      <c r="E1" s="47" t="s">
        <v>1258</v>
      </c>
      <c r="F1" s="47" t="s">
        <v>1257</v>
      </c>
      <c r="G1" s="47" t="s">
        <v>1256</v>
      </c>
      <c r="H1" s="47" t="s">
        <v>1255</v>
      </c>
      <c r="I1" s="47" t="s">
        <v>1254</v>
      </c>
      <c r="J1" s="47" t="s">
        <v>1253</v>
      </c>
      <c r="K1" s="47" t="s">
        <v>1252</v>
      </c>
      <c r="L1" s="47" t="s">
        <v>1251</v>
      </c>
      <c r="M1" s="47" t="s">
        <v>1250</v>
      </c>
      <c r="N1" s="47" t="s">
        <v>1249</v>
      </c>
      <c r="O1" s="47" t="s">
        <v>1248</v>
      </c>
      <c r="P1" s="47" t="s">
        <v>3628</v>
      </c>
      <c r="Q1" s="47" t="s">
        <v>1246</v>
      </c>
      <c r="R1" s="47" t="s">
        <v>1245</v>
      </c>
      <c r="S1" s="47" t="s">
        <v>1244</v>
      </c>
      <c r="T1" s="47" t="s">
        <v>1243</v>
      </c>
      <c r="U1" s="47" t="s">
        <v>1242</v>
      </c>
      <c r="V1" s="52" t="s">
        <v>1362</v>
      </c>
    </row>
    <row r="2" spans="1:22" ht="14.25">
      <c r="A2" s="6">
        <v>1</v>
      </c>
      <c r="B2" s="12" t="s">
        <v>1241</v>
      </c>
      <c r="C2" s="39" t="s">
        <v>1240</v>
      </c>
      <c r="D2" s="39" t="s">
        <v>1239</v>
      </c>
      <c r="E2" s="11">
        <f>VLOOKUP(B2,[1]BDD!A:BJ,20,0)</f>
        <v>53029037</v>
      </c>
      <c r="F2" s="16" t="s">
        <v>5</v>
      </c>
      <c r="G2" s="20">
        <v>31020</v>
      </c>
      <c r="H2" s="17" t="s">
        <v>5</v>
      </c>
      <c r="I2" s="18" t="s">
        <v>109</v>
      </c>
      <c r="J2" s="45" t="s">
        <v>25</v>
      </c>
      <c r="K2" s="6" t="s">
        <v>1238</v>
      </c>
      <c r="L2" s="39" t="s">
        <v>1237</v>
      </c>
      <c r="M2" s="7">
        <f>VLOOKUP(B2,[1]BDD!A:BJ,15,0)</f>
        <v>2812000</v>
      </c>
      <c r="N2" s="6" t="str">
        <f>VLOOKUP(B2,[1]BDD!A:BJ,31,0)</f>
        <v>2 SUPERVISOR</v>
      </c>
      <c r="O2" s="6">
        <f>VLOOKUP(B2,[1]BDD!A:BJ,35,0)</f>
        <v>345</v>
      </c>
      <c r="P2" s="39"/>
      <c r="Q2" s="43" t="s">
        <v>1236</v>
      </c>
      <c r="R2" s="42" t="s">
        <v>25</v>
      </c>
      <c r="S2" s="44" t="s">
        <v>9</v>
      </c>
      <c r="T2" s="5" t="str">
        <f>VLOOKUP(B2,[1]BDD!A:BJ,60,0)</f>
        <v>VIGENTE</v>
      </c>
      <c r="V2" t="s">
        <v>1247</v>
      </c>
    </row>
    <row r="3" spans="1:22" ht="14.25">
      <c r="A3" s="6">
        <v>2</v>
      </c>
      <c r="B3" s="12" t="s">
        <v>1235</v>
      </c>
      <c r="C3" s="39" t="s">
        <v>1234</v>
      </c>
      <c r="D3" s="39" t="s">
        <v>1233</v>
      </c>
      <c r="E3" s="11">
        <f>VLOOKUP(B3,[1]BDD!A:BJ,20,0)</f>
        <v>51889049</v>
      </c>
      <c r="F3" s="16" t="s">
        <v>5</v>
      </c>
      <c r="G3" s="20">
        <v>24825</v>
      </c>
      <c r="H3" s="17" t="s">
        <v>5</v>
      </c>
      <c r="I3" s="18" t="s">
        <v>4</v>
      </c>
      <c r="J3" s="45" t="s">
        <v>1232</v>
      </c>
      <c r="K3" s="6" t="str">
        <f>VLOOKUP(B3,[1]BDD!A:BJ,7,0)</f>
        <v>Prestación de Servicios Profesionales para llevar a cabo las actividades propias del proceso de Gestión Contractual para Parques Nacionales Naturales de Colombia</v>
      </c>
      <c r="L3" s="39" t="s">
        <v>1231</v>
      </c>
      <c r="M3" s="7">
        <f>VLOOKUP(B3,[1]BDD!A:BJ,15,0)</f>
        <v>6304000</v>
      </c>
      <c r="N3" s="6" t="str">
        <f>VLOOKUP(B3,[1]BDD!A:BJ,31,0)</f>
        <v>2 SUPERVISOR</v>
      </c>
      <c r="O3" s="6">
        <f>VLOOKUP(B3,[1]BDD!A:BJ,35,0)</f>
        <v>345</v>
      </c>
      <c r="P3" s="39"/>
      <c r="Q3" s="43" t="s">
        <v>23</v>
      </c>
      <c r="R3" s="42" t="s">
        <v>924</v>
      </c>
      <c r="S3" s="44" t="s">
        <v>9</v>
      </c>
      <c r="T3" s="5" t="str">
        <f>VLOOKUP(B3,[1]BDD!A:BJ,60,0)</f>
        <v>VIGENTE</v>
      </c>
      <c r="V3" t="s">
        <v>1247</v>
      </c>
    </row>
    <row r="4" spans="1:22" ht="14.25">
      <c r="A4" s="6">
        <v>3</v>
      </c>
      <c r="B4" s="12" t="s">
        <v>1230</v>
      </c>
      <c r="C4" s="39" t="s">
        <v>1229</v>
      </c>
      <c r="D4" s="39" t="s">
        <v>1228</v>
      </c>
      <c r="E4" s="11">
        <f>VLOOKUP(B4,[1]BDD!A:BJ,20,0)</f>
        <v>80073591</v>
      </c>
      <c r="F4" s="16" t="s">
        <v>5</v>
      </c>
      <c r="G4" s="20">
        <v>30954</v>
      </c>
      <c r="H4" s="17" t="s">
        <v>5</v>
      </c>
      <c r="I4" s="18" t="s">
        <v>4</v>
      </c>
      <c r="J4" s="45" t="s">
        <v>1227</v>
      </c>
      <c r="K4" s="6" t="str">
        <f>VLOOKUP(B4,[1]BDD!A:BJ,7,0)</f>
        <v>Prestación de Servicios Profesionales para llevar a cabo las actividades propias del proceso de Gestión Contractual para Parques Nacionales Naturales de Colombia</v>
      </c>
      <c r="L4" s="39" t="s">
        <v>1226</v>
      </c>
      <c r="M4" s="7">
        <f>VLOOKUP(B4,[1]BDD!A:BJ,15,0)</f>
        <v>6304000</v>
      </c>
      <c r="N4" s="6" t="str">
        <f>VLOOKUP(B4,[1]BDD!A:BJ,31,0)</f>
        <v>2 SUPERVISOR</v>
      </c>
      <c r="O4" s="6">
        <f>VLOOKUP(B4,[1]BDD!A:BJ,35,0)</f>
        <v>345</v>
      </c>
      <c r="P4" s="39"/>
      <c r="Q4" s="43" t="s">
        <v>23</v>
      </c>
      <c r="R4" s="42" t="s">
        <v>1225</v>
      </c>
      <c r="S4" s="44" t="s">
        <v>9</v>
      </c>
      <c r="T4" s="5" t="str">
        <f>VLOOKUP(B4,[1]BDD!A:BJ,60,0)</f>
        <v>VIGENTE</v>
      </c>
      <c r="V4" t="s">
        <v>1247</v>
      </c>
    </row>
    <row r="5" spans="1:22" ht="14.25">
      <c r="A5" s="6">
        <v>4</v>
      </c>
      <c r="B5" s="12" t="s">
        <v>1224</v>
      </c>
      <c r="C5" s="39" t="s">
        <v>1223</v>
      </c>
      <c r="D5" s="39" t="s">
        <v>1222</v>
      </c>
      <c r="E5" s="11">
        <f>VLOOKUP(B5,[1]BDD!A:BJ,20,0)</f>
        <v>43035809</v>
      </c>
      <c r="F5" s="16" t="s">
        <v>761</v>
      </c>
      <c r="G5" s="20">
        <v>22761</v>
      </c>
      <c r="H5" s="17" t="s">
        <v>5</v>
      </c>
      <c r="I5" s="18" t="s">
        <v>4</v>
      </c>
      <c r="J5" s="45" t="s">
        <v>1221</v>
      </c>
      <c r="K5" s="6" t="str">
        <f>VLOOKUP(B5,[1]BDD!A:BJ,7,0)</f>
        <v>Prestación de Servicios Profesionales para llevar a cabo las actividades propias del proceso de Gestión Contractual especialmente el tema de convenios liderados por Parques Nacionales Naturales de Colombia.</v>
      </c>
      <c r="L5" s="39"/>
      <c r="M5" s="7">
        <f>VLOOKUP(B5,[1]BDD!A:BJ,15,0)</f>
        <v>6665000</v>
      </c>
      <c r="N5" s="6" t="str">
        <f>VLOOKUP(B5,[1]BDD!A:BJ,31,0)</f>
        <v>2 SUPERVISOR</v>
      </c>
      <c r="O5" s="6">
        <f>VLOOKUP(B5,[1]BDD!A:BJ,35,0)</f>
        <v>345</v>
      </c>
      <c r="P5" s="39"/>
      <c r="Q5" s="43" t="s">
        <v>23</v>
      </c>
      <c r="R5" s="42" t="s">
        <v>924</v>
      </c>
      <c r="S5" s="44" t="s">
        <v>9</v>
      </c>
      <c r="T5" s="5" t="str">
        <f>VLOOKUP(B5,[1]BDD!A:BJ,60,0)</f>
        <v>VIGENTE</v>
      </c>
      <c r="V5" t="s">
        <v>1247</v>
      </c>
    </row>
    <row r="6" spans="1:22" ht="14.25">
      <c r="A6" s="6">
        <v>5</v>
      </c>
      <c r="B6" s="12" t="s">
        <v>1220</v>
      </c>
      <c r="C6" s="39" t="s">
        <v>1219</v>
      </c>
      <c r="D6" s="39" t="s">
        <v>1218</v>
      </c>
      <c r="E6" s="11">
        <f>VLOOKUP(B6,[1]BDD!A:BJ,20,0)</f>
        <v>93414563</v>
      </c>
      <c r="F6" s="16" t="s">
        <v>387</v>
      </c>
      <c r="G6" s="20">
        <v>29170</v>
      </c>
      <c r="H6" s="17" t="s">
        <v>387</v>
      </c>
      <c r="I6" s="18" t="s">
        <v>26</v>
      </c>
      <c r="J6" s="45" t="s">
        <v>1217</v>
      </c>
      <c r="K6" s="6" t="str">
        <f>VLOOKUP(B6,[1]BDD!A:BJ,7,0)</f>
        <v>Prestación de Servicios Profesionales para llevar a cabo las actividades propias del proceso de Gestión Contractual para Parques Nacionales Naturales de Colombia</v>
      </c>
      <c r="L6" s="4" t="s">
        <v>1216</v>
      </c>
      <c r="M6" s="7">
        <f>VLOOKUP(B6,[1]BDD!A:BJ,15,0)</f>
        <v>6304000</v>
      </c>
      <c r="N6" s="6" t="str">
        <f>VLOOKUP(B6,[1]BDD!A:BJ,31,0)</f>
        <v>2 SUPERVISOR</v>
      </c>
      <c r="O6" s="6">
        <f>VLOOKUP(B6,[1]BDD!A:BJ,35,0)</f>
        <v>345</v>
      </c>
      <c r="P6" s="39"/>
      <c r="Q6" s="43" t="s">
        <v>23</v>
      </c>
      <c r="R6" s="42" t="s">
        <v>25</v>
      </c>
      <c r="S6" s="44" t="s">
        <v>9</v>
      </c>
      <c r="T6" s="5" t="str">
        <f>VLOOKUP(B6,[1]BDD!A:BJ,60,0)</f>
        <v>VIGENTE</v>
      </c>
      <c r="V6" t="s">
        <v>1247</v>
      </c>
    </row>
    <row r="7" spans="1:22" ht="14.25">
      <c r="A7" s="6">
        <v>6</v>
      </c>
      <c r="B7" s="12" t="s">
        <v>1215</v>
      </c>
      <c r="C7" s="39" t="s">
        <v>1214</v>
      </c>
      <c r="D7" s="39" t="s">
        <v>1213</v>
      </c>
      <c r="E7" s="11">
        <f>VLOOKUP(B7,[1]BDD!A:BJ,20,0)</f>
        <v>1016071808</v>
      </c>
      <c r="F7" s="16" t="s">
        <v>5</v>
      </c>
      <c r="G7" s="20">
        <v>34674</v>
      </c>
      <c r="H7" s="19" t="s">
        <v>5</v>
      </c>
      <c r="I7" s="18" t="s">
        <v>4</v>
      </c>
      <c r="J7" s="45" t="s">
        <v>1212</v>
      </c>
      <c r="K7" s="6" t="str">
        <f>VLOOKUP(B7,[1]BDD!A:BJ,7,0)</f>
        <v>Prestación de Servicios Profesionales para llevar a cabo las actividades propias del proceso de Gestión Contractual con énfasis en procesos de mínima cuantía y contratación directa para Parques Nacionales Naturales de Colombia.</v>
      </c>
      <c r="L7" s="43" t="s">
        <v>1211</v>
      </c>
      <c r="M7" s="7">
        <f>VLOOKUP(B7,[1]BDD!A:BJ,15,0)</f>
        <v>5100000</v>
      </c>
      <c r="N7" s="6" t="str">
        <f>VLOOKUP(B7,[1]BDD!A:BJ,31,0)</f>
        <v>2 SUPERVISOR</v>
      </c>
      <c r="O7" s="6">
        <f>VLOOKUP(B7,[1]BDD!A:BJ,35,0)</f>
        <v>345</v>
      </c>
      <c r="P7" s="39"/>
      <c r="Q7" s="43" t="s">
        <v>23</v>
      </c>
      <c r="R7" s="42" t="s">
        <v>961</v>
      </c>
      <c r="S7" s="44" t="s">
        <v>9</v>
      </c>
      <c r="T7" s="5" t="str">
        <f>VLOOKUP(B7,[1]BDD!A:BJ,60,0)</f>
        <v>VIGENTE</v>
      </c>
      <c r="V7" t="s">
        <v>1247</v>
      </c>
    </row>
    <row r="8" spans="1:22" ht="14.25">
      <c r="A8" s="6">
        <v>7</v>
      </c>
      <c r="B8" s="12" t="s">
        <v>1210</v>
      </c>
      <c r="C8" s="39" t="s">
        <v>1209</v>
      </c>
      <c r="D8" s="39" t="s">
        <v>1208</v>
      </c>
      <c r="E8" s="11">
        <f>VLOOKUP(B8,[1]BDD!A:BJ,20,0)</f>
        <v>51760900</v>
      </c>
      <c r="F8" s="16" t="s">
        <v>5</v>
      </c>
      <c r="G8" s="20">
        <v>23279</v>
      </c>
      <c r="H8" s="19" t="s">
        <v>5</v>
      </c>
      <c r="I8" s="18" t="s">
        <v>26</v>
      </c>
      <c r="J8" s="45" t="s">
        <v>1207</v>
      </c>
      <c r="K8" s="6" t="str">
        <f>VLOOKUP(B8,[1]BDD!A:BJ,7,0)</f>
        <v>Prestación de Servicios Profesionales para llevar a cabo las actividades propias del proceso de Gestión Contractual con énfasis en el tema de liquidaciones para Parques Nacionales Naturales de Colombia.</v>
      </c>
      <c r="L8" s="39" t="s">
        <v>1206</v>
      </c>
      <c r="M8" s="7">
        <f>VLOOKUP(B8,[1]BDD!A:BJ,15,0)</f>
        <v>4680000</v>
      </c>
      <c r="N8" s="6" t="str">
        <f>VLOOKUP(B8,[1]BDD!A:BJ,31,0)</f>
        <v>2 SUPERVISOR</v>
      </c>
      <c r="O8" s="6">
        <f>VLOOKUP(B8,[1]BDD!A:BJ,35,0)</f>
        <v>345</v>
      </c>
      <c r="P8" s="39"/>
      <c r="Q8" s="43" t="s">
        <v>23</v>
      </c>
      <c r="R8" s="42" t="s">
        <v>25</v>
      </c>
      <c r="S8" s="44" t="s">
        <v>9</v>
      </c>
      <c r="T8" s="5" t="str">
        <f>VLOOKUP(B8,[1]BDD!A:BJ,60,0)</f>
        <v>VIGENTE</v>
      </c>
      <c r="V8" t="s">
        <v>1247</v>
      </c>
    </row>
    <row r="9" spans="1:22" ht="12.75">
      <c r="A9" s="6">
        <v>8</v>
      </c>
      <c r="B9" s="12" t="s">
        <v>1205</v>
      </c>
      <c r="C9" s="4" t="s">
        <v>1204</v>
      </c>
      <c r="D9" s="4" t="s">
        <v>1203</v>
      </c>
      <c r="E9" s="11">
        <f>VLOOKUP(B9,[1]BDD!A:BJ,20,0)</f>
        <v>1020715729</v>
      </c>
      <c r="F9" s="9" t="s">
        <v>5</v>
      </c>
      <c r="G9" s="20">
        <v>31583</v>
      </c>
      <c r="H9" s="13" t="s">
        <v>5</v>
      </c>
      <c r="I9" s="8" t="s">
        <v>19</v>
      </c>
      <c r="J9" s="8" t="s">
        <v>1202</v>
      </c>
      <c r="K9" s="6" t="str">
        <f>VLOOKUP(B9,[1]BDD!A:BJ,7,0)</f>
        <v>Prestar servicios profesionales a la Dirección General, para prestar el acompañamiento, direccionamiento, seguimiento y registro de los temas estratégicos y prioritarios de la entidad, con el fin de contribuir y facilitar la comunicación con los diferentes actores institucionales, así como participar en espacios de análisis, implementación y seguimiento a las políticas internas de la entidad.</v>
      </c>
      <c r="L9" s="39" t="s">
        <v>1201</v>
      </c>
      <c r="M9" s="7">
        <f>VLOOKUP(B9,[1]BDD!A:BJ,15,0)</f>
        <v>9590000</v>
      </c>
      <c r="N9" s="6" t="str">
        <f>VLOOKUP(B9,[1]BDD!A:BJ,31,0)</f>
        <v>2 SUPERVISOR</v>
      </c>
      <c r="O9" s="6">
        <f>VLOOKUP(B9,[1]BDD!A:BJ,35,0)</f>
        <v>345</v>
      </c>
      <c r="P9" s="39"/>
      <c r="Q9" s="43" t="s">
        <v>1200</v>
      </c>
      <c r="R9" s="42" t="s">
        <v>1199</v>
      </c>
      <c r="S9" s="44" t="s">
        <v>9</v>
      </c>
      <c r="T9" s="5" t="str">
        <f>VLOOKUP(B9,[1]BDD!A:BJ,60,0)</f>
        <v>VIGENTE</v>
      </c>
      <c r="V9" t="s">
        <v>1247</v>
      </c>
    </row>
    <row r="10" spans="1:22" ht="14.25">
      <c r="A10" s="6">
        <v>9</v>
      </c>
      <c r="B10" s="12" t="s">
        <v>1198</v>
      </c>
      <c r="C10" s="39" t="s">
        <v>1197</v>
      </c>
      <c r="D10" s="39" t="s">
        <v>1196</v>
      </c>
      <c r="E10" s="11">
        <f>VLOOKUP(B10,[1]BDD!A:BJ,20,0)</f>
        <v>52912726</v>
      </c>
      <c r="F10" s="16" t="s">
        <v>5</v>
      </c>
      <c r="G10" s="20">
        <v>30217</v>
      </c>
      <c r="H10" s="19" t="s">
        <v>5</v>
      </c>
      <c r="I10" s="18" t="s">
        <v>4</v>
      </c>
      <c r="J10" s="45" t="s">
        <v>1195</v>
      </c>
      <c r="K10" s="6" t="str">
        <f>VLOOKUP(B10,[1]BDD!A:BJ,7,0)</f>
        <v>Prestar los servicios profesionales a la Dirección General para fortalecer el relacionamiento con actores institucionales, organizaciones no gubernamentales, e instancias o dependencias internas, con el fin de generar acciones, procesos, programas o proyectos para el posicionamiento institucional de la entidad.</v>
      </c>
      <c r="L10" s="39" t="s">
        <v>1194</v>
      </c>
      <c r="M10" s="7">
        <f>VLOOKUP(B10,[1]BDD!A:BJ,15,0)</f>
        <v>7574000</v>
      </c>
      <c r="N10" s="6" t="str">
        <f>VLOOKUP(B10,[1]BDD!A:BJ,31,0)</f>
        <v>2 SUPERVISOR</v>
      </c>
      <c r="O10" s="6">
        <f>VLOOKUP(B10,[1]BDD!A:BJ,35,0)</f>
        <v>345</v>
      </c>
      <c r="P10" s="39"/>
      <c r="Q10" s="43" t="s">
        <v>1169</v>
      </c>
      <c r="R10" s="42" t="s">
        <v>1193</v>
      </c>
      <c r="S10" s="44" t="s">
        <v>9</v>
      </c>
      <c r="T10" s="5" t="str">
        <f>VLOOKUP(B10,[1]BDD!A:BJ,60,0)</f>
        <v>VIGENTE</v>
      </c>
      <c r="V10" t="s">
        <v>1247</v>
      </c>
    </row>
    <row r="11" spans="1:22" ht="14.25">
      <c r="A11" s="6">
        <v>10</v>
      </c>
      <c r="B11" s="12" t="s">
        <v>1192</v>
      </c>
      <c r="C11" s="39" t="s">
        <v>1191</v>
      </c>
      <c r="D11" s="39" t="s">
        <v>1190</v>
      </c>
      <c r="E11" s="11">
        <f>VLOOKUP(B11,[1]BDD!A:BJ,20,0)</f>
        <v>1032452082</v>
      </c>
      <c r="F11" s="16" t="s">
        <v>5</v>
      </c>
      <c r="G11" s="20">
        <v>33862</v>
      </c>
      <c r="H11" s="19" t="s">
        <v>5</v>
      </c>
      <c r="I11" s="18" t="s">
        <v>4</v>
      </c>
      <c r="J11" s="45" t="s">
        <v>1189</v>
      </c>
      <c r="K11" s="6" t="str">
        <f>VLOOKUP(B11,[1]BDD!A:BJ,7,0)</f>
        <v>Prestar los servicios profesionales para el desarrollo de las actividades relacionadas con la Dimensión de Talento Humano del Modelo Integrado de Planeación y Gestión - MIPG, para los componentes del Plan Estratégico de Talento Humano para la vigencia 2022 y la Política de la Gestión Estratégica de Talento Humano - GETH, con el fin de fortalecer la gestión propia del talento humano de Parques Nacionales Naturales de Colombia</v>
      </c>
      <c r="L11" s="39" t="s">
        <v>1188</v>
      </c>
      <c r="M11" s="7">
        <f>VLOOKUP(B11,[1]BDD!A:BJ,15,0)</f>
        <v>6304000</v>
      </c>
      <c r="N11" s="6" t="str">
        <f>VLOOKUP(B11,[1]BDD!A:BJ,31,0)</f>
        <v>2 SUPERVISOR</v>
      </c>
      <c r="O11" s="6">
        <f>VLOOKUP(B11,[1]BDD!A:BJ,35,0)</f>
        <v>345</v>
      </c>
      <c r="P11" s="39"/>
      <c r="Q11" s="43" t="s">
        <v>143</v>
      </c>
      <c r="R11" s="42" t="s">
        <v>1187</v>
      </c>
      <c r="S11" s="44" t="s">
        <v>9</v>
      </c>
      <c r="T11" s="5" t="str">
        <f>VLOOKUP(B11,[1]BDD!A:BJ,60,0)</f>
        <v>VIGENTE</v>
      </c>
      <c r="V11" t="s">
        <v>1247</v>
      </c>
    </row>
    <row r="12" spans="1:22" ht="14.25">
      <c r="A12" s="6">
        <v>11</v>
      </c>
      <c r="B12" s="12" t="s">
        <v>1186</v>
      </c>
      <c r="C12" s="39" t="s">
        <v>1185</v>
      </c>
      <c r="D12" s="39" t="s">
        <v>1184</v>
      </c>
      <c r="E12" s="11">
        <f>VLOOKUP(B12,[1]BDD!A:BJ,20,0)</f>
        <v>79642177</v>
      </c>
      <c r="F12" s="16" t="s">
        <v>5</v>
      </c>
      <c r="G12" s="20">
        <v>26592</v>
      </c>
      <c r="H12" s="19" t="s">
        <v>1183</v>
      </c>
      <c r="I12" s="18" t="s">
        <v>26</v>
      </c>
      <c r="J12" s="45" t="s">
        <v>1182</v>
      </c>
      <c r="K12" s="6" t="str">
        <f>VLOOKUP(B12,[1]BDD!A:BJ,7,0)</f>
        <v>Prestación de servicios profesionales en el Grupo Gestión Financiera, para gestionar la estructuración y validación de los indicadores financieros de los procesos de licitación pública de la Entidad; estructuración del estado de costos de los bienes comercializados por la Entidad, así como realizar seguimiento de los ingresos de la Subcuenta FONAM Parques.</v>
      </c>
      <c r="L12" s="46"/>
      <c r="M12" s="7">
        <f>VLOOKUP(B12,[1]BDD!A:BJ,15,0)</f>
        <v>6794000</v>
      </c>
      <c r="N12" s="6" t="str">
        <f>VLOOKUP(B12,[1]BDD!A:BJ,31,0)</f>
        <v>2 SUPERVISOR</v>
      </c>
      <c r="O12" s="6">
        <f>VLOOKUP(B12,[1]BDD!A:BJ,35,0)</f>
        <v>329</v>
      </c>
      <c r="P12" s="39"/>
      <c r="Q12" s="43" t="s">
        <v>1163</v>
      </c>
      <c r="R12" s="42" t="s">
        <v>25</v>
      </c>
      <c r="S12" s="44" t="s">
        <v>9</v>
      </c>
      <c r="T12" s="5" t="str">
        <f>VLOOKUP(B12,[1]BDD!A:BJ,60,0)</f>
        <v>VIGENTE</v>
      </c>
      <c r="V12" t="s">
        <v>1247</v>
      </c>
    </row>
    <row r="13" spans="1:22" ht="14.25">
      <c r="A13" s="6">
        <v>12</v>
      </c>
      <c r="B13" s="12" t="s">
        <v>1181</v>
      </c>
      <c r="C13" s="39" t="s">
        <v>1180</v>
      </c>
      <c r="D13" s="39" t="s">
        <v>1179</v>
      </c>
      <c r="E13" s="11">
        <f>VLOOKUP(B13,[1]BDD!A:BJ,20,0)</f>
        <v>1014207218</v>
      </c>
      <c r="F13" s="16" t="s">
        <v>5</v>
      </c>
      <c r="G13" s="20">
        <v>32887</v>
      </c>
      <c r="H13" s="19" t="s">
        <v>1178</v>
      </c>
      <c r="I13" s="18" t="s">
        <v>26</v>
      </c>
      <c r="J13" s="45" t="s">
        <v>1177</v>
      </c>
      <c r="K13" s="6" t="str">
        <f>VLOOKUP(B13,[1]BDD!A:BJ,7,0)</f>
        <v>Prestar servicios profesionales para administrar y dar soporte técnico del aplicativo SIIF Nación II y realizar las funciones competentes al perfil de registrador entidad.</v>
      </c>
      <c r="L13" s="39" t="s">
        <v>1176</v>
      </c>
      <c r="M13" s="7">
        <f>VLOOKUP(B13,[1]BDD!A:BJ,15,0)</f>
        <v>3333000</v>
      </c>
      <c r="N13" s="6" t="str">
        <f>VLOOKUP(B13,[1]BDD!A:BJ,31,0)</f>
        <v>2 SUPERVISOR</v>
      </c>
      <c r="O13" s="6">
        <f>VLOOKUP(B13,[1]BDD!A:BJ,35,0)</f>
        <v>329</v>
      </c>
      <c r="P13" s="39"/>
      <c r="Q13" s="4" t="s">
        <v>1175</v>
      </c>
      <c r="R13" s="42" t="s">
        <v>25</v>
      </c>
      <c r="S13" s="44" t="s">
        <v>9</v>
      </c>
      <c r="T13" s="5" t="str">
        <f>VLOOKUP(B13,[1]BDD!A:BJ,60,0)</f>
        <v>VIGENTE</v>
      </c>
      <c r="V13" t="s">
        <v>1247</v>
      </c>
    </row>
    <row r="14" spans="1:22" ht="14.25">
      <c r="A14" s="6">
        <v>13</v>
      </c>
      <c r="B14" s="12" t="s">
        <v>1174</v>
      </c>
      <c r="C14" s="39" t="s">
        <v>1173</v>
      </c>
      <c r="D14" s="39" t="s">
        <v>1172</v>
      </c>
      <c r="E14" s="11">
        <f>VLOOKUP(B14,[1]BDD!A:BJ,20,0)</f>
        <v>52896623</v>
      </c>
      <c r="F14" s="16" t="s">
        <v>5</v>
      </c>
      <c r="G14" s="20">
        <v>29793</v>
      </c>
      <c r="H14" s="19" t="s">
        <v>5</v>
      </c>
      <c r="I14" s="18" t="s">
        <v>26</v>
      </c>
      <c r="J14" s="45" t="s">
        <v>1171</v>
      </c>
      <c r="K14" s="6" t="str">
        <f>VLOOKUP(B14,[1]BDD!A:BJ,7,0)</f>
        <v>Prestación de servicios profesionales para la implementación de los instrumentos de planeación y control de la Subdirección Administrativa y Financiera.</v>
      </c>
      <c r="L14" s="43" t="s">
        <v>1170</v>
      </c>
      <c r="M14" s="7">
        <f>VLOOKUP(B14,[1]BDD!A:BJ,15,0)</f>
        <v>6304000</v>
      </c>
      <c r="N14" s="6" t="str">
        <f>VLOOKUP(B14,[1]BDD!A:BJ,31,0)</f>
        <v>2 SUPERVISOR</v>
      </c>
      <c r="O14" s="6">
        <f>VLOOKUP(B14,[1]BDD!A:BJ,35,0)</f>
        <v>345</v>
      </c>
      <c r="P14" s="39"/>
      <c r="Q14" s="43" t="s">
        <v>1169</v>
      </c>
      <c r="R14" s="42" t="s">
        <v>25</v>
      </c>
      <c r="S14" s="44" t="s">
        <v>9</v>
      </c>
      <c r="T14" s="5" t="str">
        <f>VLOOKUP(B14,[1]BDD!A:BJ,60,0)</f>
        <v>VIGENTE</v>
      </c>
      <c r="V14" t="s">
        <v>1247</v>
      </c>
    </row>
    <row r="15" spans="1:22" ht="14.25">
      <c r="A15" s="6">
        <v>14</v>
      </c>
      <c r="B15" s="12" t="s">
        <v>1168</v>
      </c>
      <c r="C15" s="39" t="s">
        <v>1167</v>
      </c>
      <c r="D15" s="39" t="s">
        <v>1166</v>
      </c>
      <c r="E15" s="11">
        <f>VLOOKUP(B15,[1]BDD!A:BJ,20,0)</f>
        <v>79600601</v>
      </c>
      <c r="F15" s="16" t="s">
        <v>5</v>
      </c>
      <c r="G15" s="20">
        <v>26819</v>
      </c>
      <c r="H15" s="19" t="s">
        <v>5</v>
      </c>
      <c r="I15" s="18" t="s">
        <v>4</v>
      </c>
      <c r="J15" s="45" t="s">
        <v>1165</v>
      </c>
      <c r="K15" s="6" t="str">
        <f>VLOOKUP(B15,[1]BDD!A:BJ,7,0)</f>
        <v>Prestación de servicios profesionales especializados en el Grupo de Gestión Financiera con el fin de expedir certificados de disponibilidad presupuestal y registros presupuestales del Nivel Central, así como analizar la ejecución presupuestal de gastos de la Entidad.</v>
      </c>
      <c r="L15" s="39" t="s">
        <v>1164</v>
      </c>
      <c r="M15" s="7">
        <f>VLOOKUP(B15,[1]BDD!A:BJ,15,0)</f>
        <v>6304000</v>
      </c>
      <c r="N15" s="6" t="str">
        <f>VLOOKUP(B15,[1]BDD!A:BJ,31,0)</f>
        <v>2 SUPERVISOR</v>
      </c>
      <c r="O15" s="6">
        <f>VLOOKUP(B15,[1]BDD!A:BJ,35,0)</f>
        <v>330</v>
      </c>
      <c r="P15" s="39"/>
      <c r="Q15" s="43" t="s">
        <v>1163</v>
      </c>
      <c r="R15" s="42" t="s">
        <v>1162</v>
      </c>
      <c r="S15" s="44" t="s">
        <v>9</v>
      </c>
      <c r="T15" s="5" t="str">
        <f>VLOOKUP(B15,[1]BDD!A:BJ,60,0)</f>
        <v>VIGENTE</v>
      </c>
      <c r="V15" t="s">
        <v>1247</v>
      </c>
    </row>
    <row r="16" spans="1:22" ht="14.25">
      <c r="A16" s="6">
        <v>15</v>
      </c>
      <c r="B16" s="12" t="s">
        <v>1161</v>
      </c>
      <c r="C16" s="39" t="s">
        <v>1160</v>
      </c>
      <c r="D16" s="39" t="s">
        <v>1159</v>
      </c>
      <c r="E16" s="11">
        <f>VLOOKUP(B16,[1]BDD!A:BJ,20,0)</f>
        <v>36862774</v>
      </c>
      <c r="F16" s="16" t="s">
        <v>614</v>
      </c>
      <c r="G16" s="20">
        <v>31430</v>
      </c>
      <c r="H16" s="19" t="s">
        <v>1158</v>
      </c>
      <c r="I16" s="18" t="s">
        <v>4</v>
      </c>
      <c r="J16" s="45" t="s">
        <v>1157</v>
      </c>
      <c r="K16" s="6" t="str">
        <f>VLOOKUP(B16,[1]BDD!A:BJ,7,0)</f>
        <v>Prestar los servicios profesionales en la Oficina Asesora Jurídica de Parques Nacionales Naturales, para apoyar las acciones que se deban realizar en el marco de los procesos de relacionamiento con grupos étnicos adelantados por la Entidad, así como fallos judiciales o decisiones administrativas y el apoyo jurídico a los procesos misionales que se enmarcan dentro de la administración y el manejo de la Entidad.</v>
      </c>
      <c r="L16" s="39" t="s">
        <v>1156</v>
      </c>
      <c r="M16" s="7">
        <f>VLOOKUP(B16,[1]BDD!A:BJ,15,0)</f>
        <v>6665000</v>
      </c>
      <c r="N16" s="6" t="str">
        <f>VLOOKUP(B16,[1]BDD!A:BJ,31,0)</f>
        <v>2 SUPERVISOR</v>
      </c>
      <c r="O16" s="6">
        <f>VLOOKUP(B16,[1]BDD!A:BJ,35,0)</f>
        <v>330</v>
      </c>
      <c r="P16" s="39"/>
      <c r="Q16" s="43" t="s">
        <v>23</v>
      </c>
      <c r="R16" s="42" t="s">
        <v>924</v>
      </c>
      <c r="S16" s="42" t="s">
        <v>9</v>
      </c>
      <c r="T16" s="5" t="str">
        <f>VLOOKUP(B16,[1]BDD!A:BJ,60,0)</f>
        <v>VIGENTE</v>
      </c>
      <c r="V16" t="s">
        <v>1247</v>
      </c>
    </row>
    <row r="17" spans="1:22" ht="12.75">
      <c r="A17" s="6">
        <v>16</v>
      </c>
      <c r="B17" s="12" t="s">
        <v>1155</v>
      </c>
      <c r="C17" s="39" t="s">
        <v>1154</v>
      </c>
      <c r="D17" s="39" t="s">
        <v>1153</v>
      </c>
      <c r="E17" s="11">
        <f>VLOOKUP(B17,[1]BDD!A:BJ,20,0)</f>
        <v>52583366</v>
      </c>
      <c r="F17" s="16" t="s">
        <v>1152</v>
      </c>
      <c r="G17" s="20">
        <v>26052</v>
      </c>
      <c r="H17" s="19" t="s">
        <v>5</v>
      </c>
      <c r="I17" s="18" t="s">
        <v>4</v>
      </c>
      <c r="J17" s="8" t="s">
        <v>1151</v>
      </c>
      <c r="K17" s="6" t="str">
        <f>VLOOKUP(B17,[1]BDD!A:BJ,7,0)</f>
        <v>Prestar los servicios profesionales en la Oficina Asesora Jurídica de Parques Nacionales Naturales para apoyar la elaboración de los instrumentos normativos y jurídicos que conduzcan al manejo de los conflictos socio ambientales por Uso Ocupación y Tenencia dentro de las áreas del SPNNC.</v>
      </c>
      <c r="L17" s="39" t="s">
        <v>1150</v>
      </c>
      <c r="M17" s="7">
        <f>VLOOKUP(B17,[1]BDD!A:BJ,15,0)</f>
        <v>6665000</v>
      </c>
      <c r="N17" s="6" t="str">
        <f>VLOOKUP(B17,[1]BDD!A:BJ,31,0)</f>
        <v>2 SUPERVISOR</v>
      </c>
      <c r="O17" s="6">
        <f>VLOOKUP(B17,[1]BDD!A:BJ,35,0)</f>
        <v>330</v>
      </c>
      <c r="P17" s="39"/>
      <c r="Q17" s="43" t="s">
        <v>23</v>
      </c>
      <c r="R17" s="42" t="s">
        <v>1149</v>
      </c>
      <c r="S17" s="44" t="s">
        <v>9</v>
      </c>
      <c r="T17" s="5" t="str">
        <f>VLOOKUP(B17,[1]BDD!A:BJ,60,0)</f>
        <v>VIGENTE</v>
      </c>
      <c r="V17" t="s">
        <v>1247</v>
      </c>
    </row>
    <row r="18" spans="1:22" ht="12.75">
      <c r="A18" s="6">
        <v>17</v>
      </c>
      <c r="B18" s="12" t="s">
        <v>1148</v>
      </c>
      <c r="C18" s="4" t="s">
        <v>1147</v>
      </c>
      <c r="D18" s="4" t="s">
        <v>1146</v>
      </c>
      <c r="E18" s="11">
        <f>VLOOKUP(B18,[1]BDD!A:BJ,20,0)</f>
        <v>1144051098</v>
      </c>
      <c r="F18" s="9" t="s">
        <v>614</v>
      </c>
      <c r="G18" s="20">
        <v>31835</v>
      </c>
      <c r="H18" s="15" t="s">
        <v>1145</v>
      </c>
      <c r="I18" s="8" t="s">
        <v>26</v>
      </c>
      <c r="J18" s="8" t="s">
        <v>1144</v>
      </c>
      <c r="K18" s="6" t="str">
        <f>VLOOKUP(B18,[1]BDD!A:BJ,7,0)</f>
        <v>Prestar los servicios profesionales en la Oficina Asesora Jurídica de Parques Nacionales Naturales para apoyar el desarrollo de diversos asuntos misionales de la entidad, en especial el apoyo jurídico en la proyección de instrumentos normativos, de planificación del manejo y ordenamiento de las áreas, así como el proyecto de estrategias de resolución de conflictos socioambientales con comunidades locales y grupos étnicos.</v>
      </c>
      <c r="L18" s="4" t="s">
        <v>1143</v>
      </c>
      <c r="M18" s="7">
        <f>VLOOKUP(B18,[1]BDD!A:BJ,15,0)</f>
        <v>6304000</v>
      </c>
      <c r="N18" s="6" t="str">
        <f>VLOOKUP(B18,[1]BDD!A:BJ,31,0)</f>
        <v>2 SUPERVISOR</v>
      </c>
      <c r="O18" s="6">
        <f>VLOOKUP(B18,[1]BDD!A:BJ,35,0)</f>
        <v>330</v>
      </c>
      <c r="P18" s="39"/>
      <c r="Q18" s="43" t="s">
        <v>1142</v>
      </c>
      <c r="R18" s="42" t="s">
        <v>25</v>
      </c>
      <c r="S18" s="42" t="s">
        <v>153</v>
      </c>
      <c r="T18" s="5" t="str">
        <f>VLOOKUP(B18,[1]BDD!A:BJ,60,0)</f>
        <v>VIGENTE</v>
      </c>
      <c r="V18" t="s">
        <v>1247</v>
      </c>
    </row>
    <row r="19" spans="1:22" ht="12.75">
      <c r="A19" s="6">
        <v>18</v>
      </c>
      <c r="B19" s="12" t="s">
        <v>1141</v>
      </c>
      <c r="C19" s="4" t="s">
        <v>1140</v>
      </c>
      <c r="D19" s="4" t="s">
        <v>1139</v>
      </c>
      <c r="E19" s="11">
        <f>VLOOKUP(B19,[1]BDD!A:BJ,20,0)</f>
        <v>5661254</v>
      </c>
      <c r="F19" s="9" t="s">
        <v>1138</v>
      </c>
      <c r="G19" s="20">
        <v>29871</v>
      </c>
      <c r="H19" s="13" t="s">
        <v>1137</v>
      </c>
      <c r="I19" s="18" t="s">
        <v>19</v>
      </c>
      <c r="J19" s="8" t="s">
        <v>1136</v>
      </c>
      <c r="K19" s="6" t="str">
        <f>VLOOKUP(B19,[1]BDD!A:BJ,7,0)</f>
        <v>Prestar los servicios profesionales en la Oficina Asesora Jurídica de Parques Nacionales Naturales para el desarrollo de diversos asuntos misionales de la entidad, en especial el apoyo en la sustanciación de los fallos de segunda instancia de los procesos disciplinarios y sancionatorios ambientales</v>
      </c>
      <c r="L19" s="4" t="s">
        <v>1135</v>
      </c>
      <c r="M19" s="7">
        <f>VLOOKUP(B19,[1]BDD!A:BJ,15,0)</f>
        <v>6665000</v>
      </c>
      <c r="N19" s="6" t="str">
        <f>VLOOKUP(B19,[1]BDD!A:BJ,31,0)</f>
        <v>2 SUPERVISOR</v>
      </c>
      <c r="O19" s="6">
        <f>VLOOKUP(B19,[1]BDD!A:BJ,35,0)</f>
        <v>330</v>
      </c>
      <c r="P19" s="39"/>
      <c r="Q19" s="43" t="s">
        <v>23</v>
      </c>
      <c r="R19" s="42" t="s">
        <v>23</v>
      </c>
      <c r="S19" s="44" t="s">
        <v>9</v>
      </c>
      <c r="T19" s="5" t="str">
        <f>VLOOKUP(B19,[1]BDD!A:BJ,60,0)</f>
        <v>VIGENTE</v>
      </c>
      <c r="V19" t="s">
        <v>1247</v>
      </c>
    </row>
    <row r="20" spans="1:22" ht="12.75">
      <c r="A20" s="6">
        <v>19</v>
      </c>
      <c r="B20" s="12" t="s">
        <v>1134</v>
      </c>
      <c r="C20" s="4" t="s">
        <v>1133</v>
      </c>
      <c r="D20" s="4" t="s">
        <v>688</v>
      </c>
      <c r="E20" s="11">
        <f>VLOOKUP(B20,[1]BDD!A:BJ,20,0)</f>
        <v>1113622677</v>
      </c>
      <c r="F20" s="9" t="s">
        <v>1132</v>
      </c>
      <c r="G20" s="20">
        <v>31687</v>
      </c>
      <c r="H20" s="15" t="s">
        <v>1132</v>
      </c>
      <c r="I20" s="8" t="s">
        <v>4</v>
      </c>
      <c r="J20" s="8" t="s">
        <v>1131</v>
      </c>
      <c r="K20" s="6" t="str">
        <f>VLOOKUP(B20,[1]BDD!A:BJ,7,0)</f>
        <v>Prestar los servicios profesionales a la Oficina Asesora Jurídica de Parques Nacionales Naturales, para asesorar y ejercer la defensa y representación judicial de la entidad en los procesos penales, policivos, ambientales e incidentes de reparación integral en curso y los que surjan frente al cometimiento de conductas punibles contra los recursos naturales y el medio ambiente.</v>
      </c>
      <c r="L20" s="4" t="s">
        <v>1130</v>
      </c>
      <c r="M20" s="7">
        <f>VLOOKUP(B20,[1]BDD!A:BJ,15,0)</f>
        <v>8973000</v>
      </c>
      <c r="N20" s="6" t="str">
        <f>VLOOKUP(B20,[1]BDD!A:BJ,31,0)</f>
        <v>2 SUPERVISOR</v>
      </c>
      <c r="O20" s="6">
        <f>VLOOKUP(B20,[1]BDD!A:BJ,35,0)</f>
        <v>329</v>
      </c>
      <c r="P20" s="39"/>
      <c r="Q20" s="43" t="s">
        <v>23</v>
      </c>
      <c r="R20" s="42" t="s">
        <v>1129</v>
      </c>
      <c r="S20" s="42" t="s">
        <v>153</v>
      </c>
      <c r="T20" s="5" t="str">
        <f>VLOOKUP(B20,[1]BDD!A:BJ,60,0)</f>
        <v>VIGENTE</v>
      </c>
      <c r="V20" t="s">
        <v>1247</v>
      </c>
    </row>
    <row r="21" spans="1:22" ht="12.75">
      <c r="A21" s="6">
        <v>20</v>
      </c>
      <c r="B21" s="12" t="s">
        <v>1128</v>
      </c>
      <c r="C21" s="39" t="s">
        <v>1127</v>
      </c>
      <c r="D21" s="39" t="s">
        <v>1126</v>
      </c>
      <c r="E21" s="11">
        <f>VLOOKUP(B21,[1]BDD!A:BJ,20,0)</f>
        <v>1015456251</v>
      </c>
      <c r="F21" s="16" t="s">
        <v>5</v>
      </c>
      <c r="G21" s="20">
        <v>34930</v>
      </c>
      <c r="H21" s="19" t="s">
        <v>1125</v>
      </c>
      <c r="I21" s="18" t="s">
        <v>26</v>
      </c>
      <c r="J21" s="8" t="s">
        <v>1124</v>
      </c>
      <c r="K21" s="6" t="str">
        <f>VLOOKUP(B21,[1]BDD!A:BJ,7,0)</f>
        <v>Prestación de Servicios Profesionales para llevar a cabo las actividades propias del proceso de Gestión Contractual con énfasis en el manejo de las plataformas para Parques Nacionales Naturales de Colombia</v>
      </c>
      <c r="L21" s="39" t="s">
        <v>1123</v>
      </c>
      <c r="M21" s="7">
        <f>VLOOKUP(B21,[1]BDD!A:BJ,15,0)</f>
        <v>3764000</v>
      </c>
      <c r="N21" s="6" t="str">
        <f>VLOOKUP(B21,[1]BDD!A:BJ,31,0)</f>
        <v>2 SUPERVISOR</v>
      </c>
      <c r="O21" s="6">
        <f>VLOOKUP(B21,[1]BDD!A:BJ,35,0)</f>
        <v>344</v>
      </c>
      <c r="P21" s="39"/>
      <c r="Q21" s="43" t="s">
        <v>893</v>
      </c>
      <c r="R21" s="42" t="s">
        <v>25</v>
      </c>
      <c r="S21" s="42" t="s">
        <v>9</v>
      </c>
      <c r="T21" s="5" t="str">
        <f>VLOOKUP(B21,[1]BDD!A:BJ,60,0)</f>
        <v>VIGENTE</v>
      </c>
      <c r="V21" t="s">
        <v>1247</v>
      </c>
    </row>
    <row r="22" spans="1:22" ht="12.75">
      <c r="A22" s="6">
        <v>21</v>
      </c>
      <c r="B22" s="12" t="s">
        <v>1122</v>
      </c>
      <c r="C22" s="39" t="s">
        <v>1121</v>
      </c>
      <c r="D22" s="39" t="s">
        <v>1120</v>
      </c>
      <c r="E22" s="11">
        <f>VLOOKUP(B22,[1]BDD!A:BJ,20,0)</f>
        <v>79918096</v>
      </c>
      <c r="F22" s="16" t="s">
        <v>5</v>
      </c>
      <c r="G22" s="20">
        <v>29350</v>
      </c>
      <c r="H22" s="17" t="s">
        <v>5</v>
      </c>
      <c r="I22" s="18" t="s">
        <v>19</v>
      </c>
      <c r="J22" s="8" t="s">
        <v>1119</v>
      </c>
      <c r="K22" s="6" t="str">
        <f>VLOOKUP(B22,[1]BDD!A:BJ,7,0)</f>
        <v>Prestar los servicios profesionales en la Oficina Asesora Jurídica de Parques Nacionales Naturales para apoyar la revisión y sustanciación de los procesos de corbo persuasivo y coactivo en el ámbito de la jurisdicción coactiva, así como en la representación judicial y extrajudicial de los procesos y asuntos en los cuales pueda llegar a ser parte la entidad.</v>
      </c>
      <c r="L22" s="39" t="s">
        <v>1118</v>
      </c>
      <c r="M22" s="7">
        <f>VLOOKUP(B22,[1]BDD!A:BJ,15,0)</f>
        <v>6304000</v>
      </c>
      <c r="N22" s="6" t="str">
        <f>VLOOKUP(B22,[1]BDD!A:BJ,31,0)</f>
        <v>2 SUPERVISOR</v>
      </c>
      <c r="O22" s="6">
        <f>VLOOKUP(B22,[1]BDD!A:BJ,35,0)</f>
        <v>330</v>
      </c>
      <c r="P22" s="39"/>
      <c r="Q22" s="43" t="s">
        <v>23</v>
      </c>
      <c r="R22" s="42" t="s">
        <v>924</v>
      </c>
      <c r="S22" s="42" t="s">
        <v>153</v>
      </c>
      <c r="T22" s="5" t="str">
        <f>VLOOKUP(B22,[1]BDD!A:BJ,60,0)</f>
        <v>VIGENTE</v>
      </c>
      <c r="V22" t="s">
        <v>1247</v>
      </c>
    </row>
    <row r="23" spans="1:22" ht="12.75">
      <c r="A23" s="6">
        <v>22</v>
      </c>
      <c r="B23" s="12" t="s">
        <v>1117</v>
      </c>
      <c r="C23" s="39" t="s">
        <v>1116</v>
      </c>
      <c r="D23" s="39" t="s">
        <v>1115</v>
      </c>
      <c r="E23" s="11">
        <f>VLOOKUP(B23,[1]BDD!A:BJ,20,0)</f>
        <v>51748041</v>
      </c>
      <c r="F23" s="16" t="s">
        <v>5</v>
      </c>
      <c r="G23" s="20">
        <v>23663</v>
      </c>
      <c r="H23" s="19" t="s">
        <v>5</v>
      </c>
      <c r="I23" s="18" t="s">
        <v>26</v>
      </c>
      <c r="J23" s="8" t="s">
        <v>1114</v>
      </c>
      <c r="K23" s="6" t="str">
        <f>VLOOKUP(B23,[1]BDD!A:BJ,7,0)</f>
        <v>Prestar los servicios profesionales para el desarrollo de las actividades relacionadas con la Dimensión de Talento Humano del Modelo Integrado de Planeación y Gestión – MIPG, para los componentes de planeación y lo correspondiente al plan de previsión de recursos humanos, con el fin de fortalecer la gestión propia del talento humano de Parques Nacionales Naturales de Colombia.</v>
      </c>
      <c r="L23" s="39" t="s">
        <v>1113</v>
      </c>
      <c r="M23" s="7">
        <f>VLOOKUP(B23,[1]BDD!A:BJ,15,0)</f>
        <v>6794000</v>
      </c>
      <c r="N23" s="6" t="str">
        <f>VLOOKUP(B23,[1]BDD!A:BJ,31,0)</f>
        <v>2 SUPERVISOR</v>
      </c>
      <c r="O23" s="6">
        <f>VLOOKUP(B23,[1]BDD!A:BJ,35,0)</f>
        <v>345</v>
      </c>
      <c r="P23" s="39"/>
      <c r="Q23" s="43" t="s">
        <v>880</v>
      </c>
      <c r="R23" s="42" t="s">
        <v>25</v>
      </c>
      <c r="S23" s="42" t="s">
        <v>9</v>
      </c>
      <c r="T23" s="5" t="str">
        <f>VLOOKUP(B23,[1]BDD!A:BJ,60,0)</f>
        <v>VIGENTE</v>
      </c>
      <c r="V23" t="s">
        <v>1247</v>
      </c>
    </row>
    <row r="24" spans="1:22" ht="12.75">
      <c r="A24" s="6">
        <v>23</v>
      </c>
      <c r="B24" s="12" t="s">
        <v>1112</v>
      </c>
      <c r="C24" s="4" t="s">
        <v>1111</v>
      </c>
      <c r="D24" s="4" t="s">
        <v>615</v>
      </c>
      <c r="E24" s="11">
        <f>VLOOKUP(B24,[1]BDD!A:BJ,20,0)</f>
        <v>79532167</v>
      </c>
      <c r="F24" s="9" t="s">
        <v>5</v>
      </c>
      <c r="G24" s="35">
        <v>25808</v>
      </c>
      <c r="H24" s="13" t="s">
        <v>5</v>
      </c>
      <c r="I24" s="13" t="s">
        <v>4</v>
      </c>
      <c r="J24" s="8" t="s">
        <v>1110</v>
      </c>
      <c r="K24" s="6" t="str">
        <f>VLOOKUP(B24,[1]BDD!A:BJ,7,0)</f>
        <v>Prestar los servicios profesionales para el desarrollo de las actividades relacionadas con la Dimensión de Talento Humano del Modelo Integrado de Planeación y Gestión – MIPG, para los componentes de Bienestar e incentivos para la vigencia 2022, así como el programa desvinculación asistida, con el fin de fortalecer la gestión propia del talento humano de Parques Nacionales Naturales de Colombia</v>
      </c>
      <c r="L24" s="39" t="s">
        <v>1109</v>
      </c>
      <c r="M24" s="7">
        <f>VLOOKUP(B24,[1]BDD!A:BJ,15,0)</f>
        <v>5700000</v>
      </c>
      <c r="N24" s="6" t="str">
        <f>VLOOKUP(B24,[1]BDD!A:BJ,31,0)</f>
        <v>2 SUPERVISOR</v>
      </c>
      <c r="O24" s="6">
        <f>VLOOKUP(B24,[1]BDD!A:BJ,35,0)</f>
        <v>345</v>
      </c>
      <c r="P24" s="39"/>
      <c r="Q24" s="43" t="s">
        <v>1108</v>
      </c>
      <c r="R24" s="42" t="s">
        <v>1107</v>
      </c>
      <c r="S24" s="42" t="s">
        <v>9</v>
      </c>
      <c r="T24" s="5" t="str">
        <f>VLOOKUP(B24,[1]BDD!A:BJ,60,0)</f>
        <v>VIGENTE</v>
      </c>
      <c r="V24" t="s">
        <v>1247</v>
      </c>
    </row>
    <row r="25" spans="1:22" ht="12.75">
      <c r="A25" s="6">
        <v>24</v>
      </c>
      <c r="B25" s="12" t="s">
        <v>1106</v>
      </c>
      <c r="C25" s="39" t="s">
        <v>1105</v>
      </c>
      <c r="D25" s="39" t="s">
        <v>1104</v>
      </c>
      <c r="E25" s="11">
        <f>VLOOKUP(B25,[1]BDD!A:BJ,20,0)</f>
        <v>79781725</v>
      </c>
      <c r="F25" s="16" t="s">
        <v>5</v>
      </c>
      <c r="G25" s="20">
        <v>27534</v>
      </c>
      <c r="H25" s="19" t="s">
        <v>5</v>
      </c>
      <c r="I25" s="18" t="s">
        <v>4</v>
      </c>
      <c r="J25" s="8" t="s">
        <v>820</v>
      </c>
      <c r="K25" s="6" t="str">
        <f>VLOOKUP(B25,[1]BDD!A:BJ,7,0)</f>
        <v>Prestar los servicios profesionales en la Oficina Asesora Jurídica de Parques Nacionales Naturales para ejercer la defensa y representación judicial y extrajudicial y de derecho ambiental de la entidad en los procesos y asuntos en los cuales pueda llegar a hacer parte</v>
      </c>
      <c r="L25" s="39" t="s">
        <v>1103</v>
      </c>
      <c r="M25" s="7">
        <f>VLOOKUP(B25,[1]BDD!A:BJ,15,0)</f>
        <v>6794000</v>
      </c>
      <c r="N25" s="6" t="str">
        <f>VLOOKUP(B25,[1]BDD!A:BJ,31,0)</f>
        <v>2 SUPERVISOR</v>
      </c>
      <c r="O25" s="6">
        <f>VLOOKUP(B25,[1]BDD!A:BJ,35,0)</f>
        <v>329</v>
      </c>
      <c r="P25" s="39"/>
      <c r="Q25" s="43" t="s">
        <v>23</v>
      </c>
      <c r="R25" s="42" t="s">
        <v>818</v>
      </c>
      <c r="S25" s="42" t="s">
        <v>9</v>
      </c>
      <c r="T25" s="5" t="str">
        <f>VLOOKUP(B25,[1]BDD!A:BJ,60,0)</f>
        <v>VIGENTE</v>
      </c>
      <c r="V25" t="s">
        <v>1247</v>
      </c>
    </row>
    <row r="26" spans="1:22" ht="12.75">
      <c r="A26" s="6">
        <v>25</v>
      </c>
      <c r="B26" s="12" t="s">
        <v>1102</v>
      </c>
      <c r="C26" s="39" t="s">
        <v>1101</v>
      </c>
      <c r="D26" s="39" t="s">
        <v>1100</v>
      </c>
      <c r="E26" s="11">
        <f>VLOOKUP(B26,[1]BDD!A:BJ,20,0)</f>
        <v>52152097</v>
      </c>
      <c r="F26" s="16" t="s">
        <v>5</v>
      </c>
      <c r="G26" s="20">
        <v>27461</v>
      </c>
      <c r="H26" s="19" t="s">
        <v>1099</v>
      </c>
      <c r="I26" s="18" t="s">
        <v>4</v>
      </c>
      <c r="J26" s="8" t="s">
        <v>1098</v>
      </c>
      <c r="K26" s="6" t="str">
        <f>VLOOKUP(B26,[1]BDD!A:BJ,7,0)</f>
        <v>Prestar los servicios profesionales en la Oficina Asesora Jurídica, para apoyar las actividades relacionadas con el Sistema Integrado de Gestión y Planeación, así como en los procesos presupuestales y financieros</v>
      </c>
      <c r="L26" s="39" t="s">
        <v>1097</v>
      </c>
      <c r="M26" s="7">
        <f>VLOOKUP(B26,[1]BDD!A:BJ,15,0)</f>
        <v>6665000</v>
      </c>
      <c r="N26" s="6" t="str">
        <f>VLOOKUP(B26,[1]BDD!A:BJ,31,0)</f>
        <v>2 SUPERVISOR</v>
      </c>
      <c r="O26" s="6">
        <f>VLOOKUP(B26,[1]BDD!A:BJ,35,0)</f>
        <v>330</v>
      </c>
      <c r="P26" s="39"/>
      <c r="Q26" s="43" t="s">
        <v>1039</v>
      </c>
      <c r="R26" s="42" t="s">
        <v>1096</v>
      </c>
      <c r="S26" s="42" t="s">
        <v>9</v>
      </c>
      <c r="T26" s="5" t="str">
        <f>VLOOKUP(B26,[1]BDD!A:BJ,60,0)</f>
        <v>VIGENTE</v>
      </c>
      <c r="V26" t="s">
        <v>1247</v>
      </c>
    </row>
    <row r="27" spans="1:22" ht="12.75">
      <c r="A27" s="6">
        <v>26</v>
      </c>
      <c r="B27" s="12" t="s">
        <v>1095</v>
      </c>
      <c r="C27" s="39" t="s">
        <v>1094</v>
      </c>
      <c r="D27" s="39" t="s">
        <v>1093</v>
      </c>
      <c r="E27" s="11">
        <f>VLOOKUP(B27,[1]BDD!A:BJ,20,0)</f>
        <v>1032363869</v>
      </c>
      <c r="F27" s="16" t="s">
        <v>5</v>
      </c>
      <c r="G27" s="20">
        <v>31499</v>
      </c>
      <c r="H27" s="19" t="s">
        <v>5</v>
      </c>
      <c r="I27" s="18" t="s">
        <v>4</v>
      </c>
      <c r="J27" s="8" t="s">
        <v>1092</v>
      </c>
      <c r="K27" s="6" t="str">
        <f>VLOOKUP(B27,[1]BDD!A:BJ,7,0)</f>
        <v>Prestación de servicios profesionales para la administración de datos generados a partir  del sensoramiento remoto  relacionados con  acuerdos de restauración con campesinos en Parques Nacionales</v>
      </c>
      <c r="L27" s="39" t="s">
        <v>1091</v>
      </c>
      <c r="M27" s="7">
        <f>VLOOKUP(B27,[1]BDD!A:BJ,15,0)</f>
        <v>5700000</v>
      </c>
      <c r="N27" s="6" t="str">
        <f>VLOOKUP(B27,[1]BDD!A:BJ,31,0)</f>
        <v>2 SUPERVISOR</v>
      </c>
      <c r="O27" s="6">
        <f>VLOOKUP(B27,[1]BDD!A:BJ,35,0)</f>
        <v>329</v>
      </c>
      <c r="P27" s="39"/>
      <c r="Q27" s="2" t="s">
        <v>932</v>
      </c>
      <c r="R27" s="42" t="s">
        <v>1062</v>
      </c>
      <c r="S27" s="42" t="s">
        <v>9</v>
      </c>
      <c r="T27" s="5" t="str">
        <f>VLOOKUP(B27,[1]BDD!A:BJ,60,0)</f>
        <v>VIGENTE</v>
      </c>
      <c r="V27" t="s">
        <v>1247</v>
      </c>
    </row>
    <row r="28" spans="1:22" ht="12.75">
      <c r="A28" s="6">
        <v>27</v>
      </c>
      <c r="B28" s="12" t="s">
        <v>1090</v>
      </c>
      <c r="C28" s="4" t="s">
        <v>1089</v>
      </c>
      <c r="D28" s="4" t="s">
        <v>1088</v>
      </c>
      <c r="E28" s="11">
        <f>VLOOKUP(B28,[1]BDD!A:BJ,20,0)</f>
        <v>1136879550</v>
      </c>
      <c r="F28" s="9" t="s">
        <v>5</v>
      </c>
      <c r="G28" s="20">
        <v>32013</v>
      </c>
      <c r="H28" s="13" t="s">
        <v>5</v>
      </c>
      <c r="I28" s="8" t="s">
        <v>4</v>
      </c>
      <c r="J28" s="8" t="s">
        <v>1087</v>
      </c>
      <c r="K28" s="6" t="str">
        <f>VLOOKUP(B28,[1]BDD!A:BJ,7,0)</f>
        <v>Prestar los servicios profesionales en la Oficina Asesora Jurídica de Parques Nacionales Naturales para apoyar la revisión de los planes de manejo o instrumentos de planificación de las áreas protegidas, así como elaborar instrumentos normativos que conduzcan al cumplimiento de la misión y funciones de la entidad</v>
      </c>
      <c r="L28" s="39" t="s">
        <v>1086</v>
      </c>
      <c r="M28" s="7">
        <f>VLOOKUP(B28,[1]BDD!A:BJ,15,0)</f>
        <v>6665000</v>
      </c>
      <c r="N28" s="6" t="str">
        <f>VLOOKUP(B28,[1]BDD!A:BJ,31,0)</f>
        <v>2 SUPERVISOR</v>
      </c>
      <c r="O28" s="6">
        <f>VLOOKUP(B28,[1]BDD!A:BJ,35,0)</f>
        <v>330</v>
      </c>
      <c r="P28" s="39"/>
      <c r="Q28" s="2" t="s">
        <v>23</v>
      </c>
      <c r="R28" s="1" t="s">
        <v>1085</v>
      </c>
      <c r="S28" s="1" t="s">
        <v>153</v>
      </c>
      <c r="T28" s="5" t="str">
        <f>VLOOKUP(B28,[1]BDD!A:BJ,60,0)</f>
        <v>VIGENTE</v>
      </c>
      <c r="V28" t="s">
        <v>1247</v>
      </c>
    </row>
    <row r="29" spans="1:22" ht="12.75">
      <c r="A29" s="6">
        <v>28</v>
      </c>
      <c r="B29" s="12" t="s">
        <v>1084</v>
      </c>
      <c r="C29" s="4" t="s">
        <v>1083</v>
      </c>
      <c r="D29" s="4" t="s">
        <v>1082</v>
      </c>
      <c r="E29" s="11">
        <f>VLOOKUP(B29,[1]BDD!A:BJ,20,0)</f>
        <v>46669762</v>
      </c>
      <c r="F29" s="16" t="s">
        <v>508</v>
      </c>
      <c r="G29" s="20">
        <v>27031</v>
      </c>
      <c r="H29" s="13" t="s">
        <v>508</v>
      </c>
      <c r="I29" s="8" t="s">
        <v>4</v>
      </c>
      <c r="J29" s="8" t="s">
        <v>1081</v>
      </c>
      <c r="K29" s="6" t="str">
        <f>VLOOKUP(B29,[1]BDD!A:BJ,7,0)</f>
        <v xml:space="preserve">Prestación de servicios profesionales para adelantar la gestión presupuestal y administrativa, así como la implementación y seguimiento de los temas de calidad en la Subdirección de Gestión y Manejo de Áreas Protegidas.	</v>
      </c>
      <c r="L29" s="39" t="s">
        <v>1080</v>
      </c>
      <c r="M29" s="7">
        <f>VLOOKUP(B29,[1]BDD!A:BJ,15,0)</f>
        <v>7574000</v>
      </c>
      <c r="N29" s="6" t="str">
        <f>VLOOKUP(B29,[1]BDD!A:BJ,31,0)</f>
        <v>2 SUPERVISOR</v>
      </c>
      <c r="O29" s="6">
        <f>VLOOKUP(B29,[1]BDD!A:BJ,35,0)</f>
        <v>345</v>
      </c>
      <c r="P29" s="39"/>
      <c r="Q29" s="2" t="s">
        <v>1039</v>
      </c>
      <c r="R29" s="1" t="s">
        <v>950</v>
      </c>
      <c r="S29" s="1" t="s">
        <v>9</v>
      </c>
      <c r="T29" s="5" t="str">
        <f>VLOOKUP(B29,[1]BDD!A:BJ,60,0)</f>
        <v>VIGENTE</v>
      </c>
      <c r="V29" t="s">
        <v>1247</v>
      </c>
    </row>
    <row r="30" spans="1:22" ht="12.75">
      <c r="A30" s="6">
        <v>29</v>
      </c>
      <c r="B30" s="12" t="s">
        <v>1079</v>
      </c>
      <c r="C30" s="4" t="s">
        <v>1078</v>
      </c>
      <c r="D30" s="4" t="s">
        <v>1077</v>
      </c>
      <c r="E30" s="11">
        <f>VLOOKUP(B30,[1]BDD!A:BJ,20,0)</f>
        <v>1136881699</v>
      </c>
      <c r="F30" s="9" t="s">
        <v>5</v>
      </c>
      <c r="G30" s="20">
        <v>32773</v>
      </c>
      <c r="H30" s="13" t="s">
        <v>5</v>
      </c>
      <c r="I30" s="8" t="s">
        <v>26</v>
      </c>
      <c r="J30" s="8" t="s">
        <v>1076</v>
      </c>
      <c r="K30" s="6" t="str">
        <f>VLOOKUP(B30,[1]BDD!A:BJ,7,0)</f>
        <v>Prestar servicios profesionales en el diseño e implementación de estrategias de promoción y divulgación de las áreas protegidas con vocación ecoturística de Parques Nacionales Naturales de Colombia, de acuerdo a las estrategias enfocadas al mejoramiento de la prestación de los servicios asociados.</v>
      </c>
      <c r="L30" s="39" t="s">
        <v>1075</v>
      </c>
      <c r="M30" s="7">
        <f>VLOOKUP(B30,[1]BDD!A:BJ,15,0)</f>
        <v>4100000</v>
      </c>
      <c r="N30" s="6" t="str">
        <f>VLOOKUP(B30,[1]BDD!A:BJ,31,0)</f>
        <v>2 SUPERVISOR</v>
      </c>
      <c r="O30" s="6">
        <f>VLOOKUP(B30,[1]BDD!A:BJ,35,0)</f>
        <v>330</v>
      </c>
      <c r="P30" s="39"/>
      <c r="Q30" s="2" t="s">
        <v>1039</v>
      </c>
      <c r="R30" s="1" t="s">
        <v>25</v>
      </c>
      <c r="S30" s="1" t="s">
        <v>9</v>
      </c>
      <c r="T30" s="5" t="str">
        <f>VLOOKUP(B30,[1]BDD!A:BJ,60,0)</f>
        <v>VIGENTE</v>
      </c>
      <c r="V30" t="s">
        <v>1247</v>
      </c>
    </row>
    <row r="31" spans="1:22" ht="12.75">
      <c r="A31" s="6">
        <v>30</v>
      </c>
      <c r="B31" s="12" t="s">
        <v>1074</v>
      </c>
      <c r="C31" s="4" t="s">
        <v>1073</v>
      </c>
      <c r="D31" s="4" t="s">
        <v>1072</v>
      </c>
      <c r="E31" s="11">
        <f>VLOOKUP(B31,[1]BDD!A:BJ,20,0)</f>
        <v>1085272006</v>
      </c>
      <c r="F31" s="9" t="s">
        <v>614</v>
      </c>
      <c r="G31" s="20">
        <v>32557</v>
      </c>
      <c r="H31" s="13" t="s">
        <v>614</v>
      </c>
      <c r="I31" s="8" t="s">
        <v>26</v>
      </c>
      <c r="J31" s="8" t="s">
        <v>1071</v>
      </c>
      <c r="K31" s="6" t="str">
        <f>VLOOKUP(B31,[1]BDD!A:BJ,7,0)</f>
        <v>Prestar los servicios profesionales al Grupo de Predios de la Oficina Asesora Jurídica para apoyar los asuntos prediales en especial los relacionados con los procesos de saneamiento al interior de las áreas del sistema de Parques Nacionales Naturales.</v>
      </c>
      <c r="L31" s="39" t="s">
        <v>1070</v>
      </c>
      <c r="M31" s="7">
        <f>VLOOKUP(B31,[1]BDD!A:BJ,15,0)</f>
        <v>6304000</v>
      </c>
      <c r="N31" s="6" t="str">
        <f>VLOOKUP(B31,[1]BDD!A:BJ,31,0)</f>
        <v>2 SUPERVISOR</v>
      </c>
      <c r="O31" s="6">
        <f>VLOOKUP(B31,[1]BDD!A:BJ,35,0)</f>
        <v>330</v>
      </c>
      <c r="P31" s="39"/>
      <c r="Q31" s="2" t="s">
        <v>23</v>
      </c>
      <c r="R31" s="1" t="s">
        <v>25</v>
      </c>
      <c r="S31" s="1" t="s">
        <v>9</v>
      </c>
      <c r="T31" s="5" t="str">
        <f>VLOOKUP(B31,[1]BDD!A:BJ,60,0)</f>
        <v>VIGENTE</v>
      </c>
      <c r="V31" t="s">
        <v>1247</v>
      </c>
    </row>
    <row r="32" spans="1:22" ht="12.75">
      <c r="A32" s="6">
        <v>31</v>
      </c>
      <c r="B32" s="12" t="s">
        <v>1069</v>
      </c>
      <c r="C32" s="4" t="s">
        <v>1068</v>
      </c>
      <c r="D32" s="4" t="s">
        <v>1067</v>
      </c>
      <c r="E32" s="11">
        <f>VLOOKUP(B32,[1]BDD!A:BJ,20,0)</f>
        <v>37899919</v>
      </c>
      <c r="F32" s="9" t="s">
        <v>1066</v>
      </c>
      <c r="G32" s="20">
        <v>30055</v>
      </c>
      <c r="H32" s="13" t="s">
        <v>1065</v>
      </c>
      <c r="I32" s="8" t="s">
        <v>4</v>
      </c>
      <c r="J32" s="8" t="s">
        <v>1064</v>
      </c>
      <c r="K32" s="6" t="str">
        <f>VLOOKUP(B32,[1]BDD!A:BJ,7,0)</f>
        <v>Prestación de servicios profesionales a partir de la interpretacion de imágenes de satélite y otros instrumentos relacionados con el estado de conservación de las areas protegidas en la Entidad.</v>
      </c>
      <c r="L32" s="39" t="s">
        <v>1063</v>
      </c>
      <c r="M32" s="7">
        <f>VLOOKUP(B32,[1]BDD!A:BJ,15,0)</f>
        <v>5700000</v>
      </c>
      <c r="N32" s="6" t="str">
        <f>VLOOKUP(B32,[1]BDD!A:BJ,31,0)</f>
        <v>2 SUPERVISOR</v>
      </c>
      <c r="O32" s="6">
        <f>VLOOKUP(B32,[1]BDD!A:BJ,35,0)</f>
        <v>329</v>
      </c>
      <c r="P32" s="39"/>
      <c r="Q32" s="2" t="s">
        <v>932</v>
      </c>
      <c r="R32" s="1" t="s">
        <v>1062</v>
      </c>
      <c r="S32" s="1" t="s">
        <v>9</v>
      </c>
      <c r="T32" s="5" t="str">
        <f>VLOOKUP(B32,[1]BDD!A:BJ,60,0)</f>
        <v>VIGENTE</v>
      </c>
      <c r="V32" t="s">
        <v>1247</v>
      </c>
    </row>
    <row r="33" spans="1:22" ht="12.75">
      <c r="A33" s="6">
        <v>32</v>
      </c>
      <c r="B33" s="12" t="s">
        <v>1061</v>
      </c>
      <c r="C33" s="4" t="s">
        <v>1060</v>
      </c>
      <c r="D33" s="4" t="s">
        <v>300</v>
      </c>
      <c r="E33" s="11">
        <f>VLOOKUP(B33,[1]BDD!A:BJ,20,0)</f>
        <v>6773144</v>
      </c>
      <c r="F33" s="9" t="s">
        <v>509</v>
      </c>
      <c r="G33" s="20">
        <v>24090</v>
      </c>
      <c r="H33" s="13" t="s">
        <v>1059</v>
      </c>
      <c r="I33" s="8" t="s">
        <v>4</v>
      </c>
      <c r="J33" s="8" t="s">
        <v>1058</v>
      </c>
      <c r="K33" s="6" t="str">
        <f>VLOOKUP(B33,[1]BDD!A:BJ,7,0)</f>
        <v>Prestar los servicios profesionales en Parques Nacionales Naturales de Colombia, en especial en la Dirección General, las Subdirecciones y Oficinas Asesoras de la entidad para la asesoría jurídica en temas de derecho administrativo, contratación pública, así como al Grupo de Gestión Humana en asuntos de derecho administrativo laboral.</v>
      </c>
      <c r="L33" s="39" t="s">
        <v>1057</v>
      </c>
      <c r="M33" s="7">
        <f>VLOOKUP(B33,[1]BDD!A:BJ,15,0)</f>
        <v>12305000</v>
      </c>
      <c r="N33" s="6" t="str">
        <f>VLOOKUP(B33,[1]BDD!A:BJ,31,0)</f>
        <v>2 SUPERVISOR</v>
      </c>
      <c r="O33" s="6">
        <f>VLOOKUP(B33,[1]BDD!A:BJ,35,0)</f>
        <v>345</v>
      </c>
      <c r="P33" s="39"/>
      <c r="Q33" s="2" t="s">
        <v>23</v>
      </c>
      <c r="R33" s="1" t="s">
        <v>1056</v>
      </c>
      <c r="S33" s="1" t="s">
        <v>9</v>
      </c>
      <c r="T33" s="5" t="str">
        <f>VLOOKUP(B33,[1]BDD!A:BJ,60,0)</f>
        <v>VIGENTE</v>
      </c>
      <c r="V33" t="s">
        <v>1247</v>
      </c>
    </row>
    <row r="34" spans="1:22" ht="12.75">
      <c r="A34" s="6">
        <v>33</v>
      </c>
      <c r="B34" s="12" t="s">
        <v>1055</v>
      </c>
      <c r="C34" s="4" t="s">
        <v>1054</v>
      </c>
      <c r="D34" s="4" t="s">
        <v>1053</v>
      </c>
      <c r="E34" s="11">
        <f>VLOOKUP(B34,[1]BDD!A:BJ,20,0)</f>
        <v>7309741</v>
      </c>
      <c r="F34" s="9" t="s">
        <v>479</v>
      </c>
      <c r="G34" s="20">
        <v>25583</v>
      </c>
      <c r="H34" s="13" t="s">
        <v>479</v>
      </c>
      <c r="I34" s="8" t="s">
        <v>4</v>
      </c>
      <c r="J34" s="8" t="s">
        <v>1052</v>
      </c>
      <c r="K34" s="6" t="str">
        <f>VLOOKUP(B34,[1]BDD!A:BJ,7,0)</f>
        <v>Prestar servicios profesionales a la Oficina Asesora Jurídica para brindar acompañamiento y asesoría en asuntos de carácter jurídico y contractual</v>
      </c>
      <c r="L34" s="39" t="s">
        <v>1051</v>
      </c>
      <c r="M34" s="7">
        <f>VLOOKUP(B34,[1]BDD!A:BJ,15,0)</f>
        <v>9590000</v>
      </c>
      <c r="N34" s="6" t="str">
        <f>VLOOKUP(B34,[1]BDD!A:BJ,31,0)</f>
        <v>2 SUPERVISOR</v>
      </c>
      <c r="O34" s="6">
        <f>VLOOKUP(B34,[1]BDD!A:BJ,35,0)</f>
        <v>330</v>
      </c>
      <c r="P34" s="39"/>
      <c r="Q34" s="2" t="s">
        <v>23</v>
      </c>
      <c r="R34" s="1" t="s">
        <v>961</v>
      </c>
      <c r="S34" s="1" t="s">
        <v>9</v>
      </c>
      <c r="T34" s="5" t="str">
        <f>VLOOKUP(B34,[1]BDD!A:BJ,60,0)</f>
        <v>VIGENTE</v>
      </c>
      <c r="V34" t="s">
        <v>1247</v>
      </c>
    </row>
    <row r="35" spans="1:22" ht="12.75">
      <c r="A35" s="6">
        <v>34</v>
      </c>
      <c r="B35" s="12" t="s">
        <v>1050</v>
      </c>
      <c r="C35" s="4" t="s">
        <v>1049</v>
      </c>
      <c r="D35" s="4" t="s">
        <v>1048</v>
      </c>
      <c r="E35" s="11">
        <f>VLOOKUP(B35,[1]BDD!A:BJ,20,0)</f>
        <v>28549107</v>
      </c>
      <c r="F35" s="16" t="s">
        <v>387</v>
      </c>
      <c r="G35" s="35">
        <v>29191</v>
      </c>
      <c r="H35" s="13" t="s">
        <v>387</v>
      </c>
      <c r="I35" s="8" t="s">
        <v>4</v>
      </c>
      <c r="J35" s="8" t="s">
        <v>1047</v>
      </c>
      <c r="K35" s="6" t="str">
        <f>VLOOKUP(B35,[1]BDD!A:BJ,7,0)</f>
        <v>Prestar servicios profesionales para el diseño e implementación de incentivos a la conservación, así como la formulación, implementación y seguimiento de proyectos que contribuyan a la sostenibilidad financiera de Parques Nacionales Naturales de Colombia.</v>
      </c>
      <c r="L35" s="4" t="s">
        <v>1046</v>
      </c>
      <c r="M35" s="7">
        <f>VLOOKUP(B35,[1]BDD!A:BJ,15,0)</f>
        <v>6665000</v>
      </c>
      <c r="N35" s="6" t="str">
        <f>VLOOKUP(B35,[1]BDD!A:BJ,31,0)</f>
        <v>2 SUPERVISOR</v>
      </c>
      <c r="O35" s="6">
        <f>VLOOKUP(B35,[1]BDD!A:BJ,35,0)</f>
        <v>330</v>
      </c>
      <c r="P35" s="39"/>
      <c r="Q35" s="2" t="s">
        <v>500</v>
      </c>
      <c r="R35" s="42" t="s">
        <v>1045</v>
      </c>
      <c r="S35" s="42" t="s">
        <v>9</v>
      </c>
      <c r="T35" s="5" t="str">
        <f>VLOOKUP(B35,[1]BDD!A:BJ,60,0)</f>
        <v>VIGENTE</v>
      </c>
      <c r="V35" t="s">
        <v>1247</v>
      </c>
    </row>
    <row r="36" spans="1:22" ht="12.75">
      <c r="A36" s="6">
        <v>35</v>
      </c>
      <c r="B36" s="12" t="s">
        <v>1044</v>
      </c>
      <c r="C36" s="4" t="s">
        <v>1043</v>
      </c>
      <c r="D36" s="4" t="s">
        <v>1042</v>
      </c>
      <c r="E36" s="11">
        <f>VLOOKUP(B36,[1]BDD!A:BJ,20,0)</f>
        <v>1020742868</v>
      </c>
      <c r="F36" s="9" t="s">
        <v>5</v>
      </c>
      <c r="G36" s="35">
        <v>32613</v>
      </c>
      <c r="H36" s="13" t="s">
        <v>5</v>
      </c>
      <c r="I36" s="8" t="s">
        <v>19</v>
      </c>
      <c r="J36" s="8" t="s">
        <v>1041</v>
      </c>
      <c r="K36" s="6" t="str">
        <f>VLOOKUP(B36,[1]BDD!A:BJ,7,0)</f>
        <v>Prestación de los servicios profesionales requeridos por la Oficina Asesora de Planeación de Parques Nacionales Naturales de Colombia en los trámites y procesos presupuestales que se requieran adelantar, en el marco de los proyectos de inversión a cargo de la entidad y de acuerdo con el marco normativo vigente.</v>
      </c>
      <c r="L36" s="4" t="s">
        <v>1040</v>
      </c>
      <c r="M36" s="7">
        <f>VLOOKUP(B36,[1]BDD!A:BJ,15,0)</f>
        <v>7574000</v>
      </c>
      <c r="N36" s="6" t="str">
        <f>VLOOKUP(B36,[1]BDD!A:BJ,31,0)</f>
        <v>2 SUPERVISOR</v>
      </c>
      <c r="O36" s="6">
        <f>VLOOKUP(B36,[1]BDD!A:BJ,35,0)</f>
        <v>345</v>
      </c>
      <c r="P36" s="39"/>
      <c r="Q36" s="2" t="s">
        <v>1039</v>
      </c>
      <c r="R36" s="1" t="s">
        <v>1038</v>
      </c>
      <c r="S36" s="1" t="s">
        <v>9</v>
      </c>
      <c r="T36" s="5" t="str">
        <f>VLOOKUP(B36,[1]BDD!A:BJ,60,0)</f>
        <v>VIGENTE</v>
      </c>
      <c r="V36" t="s">
        <v>1247</v>
      </c>
    </row>
    <row r="37" spans="1:22" ht="12.75">
      <c r="A37" s="6">
        <v>36</v>
      </c>
      <c r="B37" s="12" t="s">
        <v>1037</v>
      </c>
      <c r="C37" s="4" t="s">
        <v>1036</v>
      </c>
      <c r="D37" s="4" t="s">
        <v>1035</v>
      </c>
      <c r="E37" s="11">
        <f>VLOOKUP(B37,[1]BDD!A:BJ,20,0)</f>
        <v>79881484</v>
      </c>
      <c r="F37" s="16" t="s">
        <v>5</v>
      </c>
      <c r="G37" s="35">
        <v>29199</v>
      </c>
      <c r="H37" s="13" t="s">
        <v>5</v>
      </c>
      <c r="I37" s="8" t="s">
        <v>26</v>
      </c>
      <c r="J37" s="8" t="s">
        <v>1034</v>
      </c>
      <c r="K37" s="6" t="str">
        <f>VLOOKUP(B37,[1]BDD!A:BJ,7,0)</f>
        <v>Prestación de servicios profesionales , para la gestión, diagnosticos actualizacion y resultados de los datos generados a partir de la interpretacion de sensoramiento remoto para el monitoreo de coberturas de la tierra al interior de las areas protegidas asignadas.</v>
      </c>
      <c r="L37" s="4" t="s">
        <v>1033</v>
      </c>
      <c r="M37" s="7">
        <f>VLOOKUP(B37,[1]BDD!A:BJ,15,0)</f>
        <v>4680000</v>
      </c>
      <c r="N37" s="6" t="str">
        <f>VLOOKUP(B37,[1]BDD!A:BJ,31,0)</f>
        <v>2 SUPERVISOR</v>
      </c>
      <c r="O37" s="6">
        <f>VLOOKUP(B37,[1]BDD!A:BJ,35,0)</f>
        <v>329</v>
      </c>
      <c r="P37" s="39"/>
      <c r="Q37" s="4" t="s">
        <v>932</v>
      </c>
      <c r="R37" s="1" t="s">
        <v>25</v>
      </c>
      <c r="S37" s="1" t="s">
        <v>9</v>
      </c>
      <c r="T37" s="5" t="str">
        <f>VLOOKUP(B37,[1]BDD!A:BJ,60,0)</f>
        <v>VIGENTE</v>
      </c>
      <c r="V37" t="s">
        <v>1247</v>
      </c>
    </row>
    <row r="38" spans="1:22" ht="12.75">
      <c r="A38" s="6">
        <v>37</v>
      </c>
      <c r="B38" s="12" t="s">
        <v>1032</v>
      </c>
      <c r="C38" s="4" t="s">
        <v>1031</v>
      </c>
      <c r="D38" s="4" t="s">
        <v>67</v>
      </c>
      <c r="E38" s="11">
        <f>VLOOKUP(B38,[1]BDD!A:BJ,20,0)</f>
        <v>46458312</v>
      </c>
      <c r="F38" s="9" t="s">
        <v>508</v>
      </c>
      <c r="G38" s="36">
        <v>31405</v>
      </c>
      <c r="H38" s="13" t="s">
        <v>508</v>
      </c>
      <c r="I38" s="8" t="s">
        <v>4</v>
      </c>
      <c r="J38" s="8" t="s">
        <v>1030</v>
      </c>
      <c r="K38" s="6" t="str">
        <f>VLOOKUP(B38,[1]BDD!A:BJ,7,0)</f>
        <v>Prestar servicios profesionales para desarrollar los lineamientos metodológicos y operativo para la revisión temática de interpretación de imágenes para coberturas de la tierra en Parques Nacionales</v>
      </c>
      <c r="L38" s="4" t="s">
        <v>1029</v>
      </c>
      <c r="M38" s="7">
        <f>VLOOKUP(B38,[1]BDD!A:BJ,15,0)</f>
        <v>6304000</v>
      </c>
      <c r="N38" s="6" t="str">
        <f>VLOOKUP(B38,[1]BDD!A:BJ,31,0)</f>
        <v>2 SUPERVISOR</v>
      </c>
      <c r="O38" s="6">
        <f>VLOOKUP(B38,[1]BDD!A:BJ,35,0)</f>
        <v>330</v>
      </c>
      <c r="P38" s="39"/>
      <c r="Q38" s="4" t="s">
        <v>932</v>
      </c>
      <c r="R38" s="1" t="s">
        <v>1028</v>
      </c>
      <c r="S38" s="1" t="s">
        <v>9</v>
      </c>
      <c r="T38" s="5" t="str">
        <f>VLOOKUP(B38,[1]BDD!A:BJ,60,0)</f>
        <v>VIGENTE</v>
      </c>
      <c r="V38" t="s">
        <v>1247</v>
      </c>
    </row>
    <row r="39" spans="1:22" ht="12.75">
      <c r="A39" s="6">
        <v>38</v>
      </c>
      <c r="B39" s="12" t="s">
        <v>1027</v>
      </c>
      <c r="C39" s="4" t="s">
        <v>1026</v>
      </c>
      <c r="D39" s="4" t="s">
        <v>1025</v>
      </c>
      <c r="E39" s="11">
        <f>VLOOKUP(B39,[1]BDD!A:BJ,20,0)</f>
        <v>1020771322</v>
      </c>
      <c r="F39" s="16" t="s">
        <v>5</v>
      </c>
      <c r="G39" s="20">
        <v>33724</v>
      </c>
      <c r="H39" s="19" t="s">
        <v>5</v>
      </c>
      <c r="I39" s="8" t="s">
        <v>26</v>
      </c>
      <c r="J39" s="8" t="s">
        <v>1024</v>
      </c>
      <c r="K39" s="6" t="str">
        <f>VLOOKUP(B39,[1]BDD!A:BJ,7,0)</f>
        <v>Prestación de servicios profesionales de ingeniería en la Subdirección Administrativa y Financiera - Grupo de Infraestructura para  la realización y especificación de diseños estructurales y adicionalmente brindar apoyo en la ejecución de programas y proyectos desarrollados en parques nacionales naturales de Colombia</v>
      </c>
      <c r="L39" s="39" t="s">
        <v>1023</v>
      </c>
      <c r="M39" s="7">
        <f>VLOOKUP(B39,[1]BDD!A:BJ,15,0)</f>
        <v>4680000</v>
      </c>
      <c r="N39" s="6" t="str">
        <f>VLOOKUP(B39,[1]BDD!A:BJ,31,0)</f>
        <v>2 SUPERVISOR</v>
      </c>
      <c r="O39" s="6">
        <f>VLOOKUP(B39,[1]BDD!A:BJ,35,0)</f>
        <v>345</v>
      </c>
      <c r="P39" s="39"/>
      <c r="Q39" s="4" t="s">
        <v>765</v>
      </c>
      <c r="R39" s="1" t="s">
        <v>25</v>
      </c>
      <c r="S39" s="1" t="s">
        <v>9</v>
      </c>
      <c r="T39" s="5" t="str">
        <f>VLOOKUP(B39,[1]BDD!A:BJ,60,0)</f>
        <v>VIGENTE</v>
      </c>
      <c r="V39" t="s">
        <v>1247</v>
      </c>
    </row>
    <row r="40" spans="1:22" ht="12.75">
      <c r="A40" s="6">
        <v>39</v>
      </c>
      <c r="B40" s="12" t="s">
        <v>1022</v>
      </c>
      <c r="C40" s="4" t="s">
        <v>1021</v>
      </c>
      <c r="D40" s="4" t="s">
        <v>1020</v>
      </c>
      <c r="E40" s="11">
        <f>VLOOKUP(B40,[1]BDD!A:BJ,20,0)</f>
        <v>13544993</v>
      </c>
      <c r="F40" s="9" t="s">
        <v>103</v>
      </c>
      <c r="G40" s="35">
        <v>28763</v>
      </c>
      <c r="H40" s="13" t="s">
        <v>1019</v>
      </c>
      <c r="I40" s="8" t="s">
        <v>19</v>
      </c>
      <c r="J40" s="8" t="s">
        <v>1018</v>
      </c>
      <c r="K40" s="6" t="str">
        <f>VLOOKUP(B40,[1]BDD!A:BJ,7,0)</f>
        <v>Prestar servicios profesionales para la gestión y tratamiento de los datos generados de interpretación de sensoramiento remoto para el monitoreo de coberturas de la tierra al interior de las áreas protegidas asignadas.</v>
      </c>
      <c r="L40" s="39" t="s">
        <v>1017</v>
      </c>
      <c r="M40" s="7">
        <f>VLOOKUP(B40,[1]BDD!A:BJ,15,0)</f>
        <v>4680000</v>
      </c>
      <c r="N40" s="6" t="str">
        <f>VLOOKUP(B40,[1]BDD!A:BJ,31,0)</f>
        <v>2 SUPERVISOR</v>
      </c>
      <c r="O40" s="6">
        <f>VLOOKUP(B40,[1]BDD!A:BJ,35,0)</f>
        <v>329</v>
      </c>
      <c r="P40" s="39"/>
      <c r="Q40" s="2" t="s">
        <v>932</v>
      </c>
      <c r="R40" s="1" t="s">
        <v>1016</v>
      </c>
      <c r="S40" s="1" t="s">
        <v>9</v>
      </c>
      <c r="T40" s="5" t="str">
        <f>VLOOKUP(B40,[1]BDD!A:BJ,60,0)</f>
        <v>VIGENTE</v>
      </c>
      <c r="V40" t="s">
        <v>1247</v>
      </c>
    </row>
    <row r="41" spans="1:22" ht="12.75">
      <c r="A41" s="6">
        <v>40</v>
      </c>
      <c r="B41" s="12" t="s">
        <v>1015</v>
      </c>
      <c r="C41" s="4" t="s">
        <v>1014</v>
      </c>
      <c r="D41" s="4" t="s">
        <v>1013</v>
      </c>
      <c r="E41" s="11">
        <f>VLOOKUP(B41,[1]BDD!A:BJ,20,0)</f>
        <v>53911075</v>
      </c>
      <c r="F41" s="9" t="s">
        <v>1012</v>
      </c>
      <c r="G41" s="35">
        <v>31060</v>
      </c>
      <c r="H41" s="13" t="s">
        <v>1011</v>
      </c>
      <c r="I41" s="8" t="s">
        <v>4</v>
      </c>
      <c r="J41" s="8" t="s">
        <v>1010</v>
      </c>
      <c r="K41" s="6" t="str">
        <f>VLOOKUP(B41,[1]BDD!A:BJ,7,0)</f>
        <v>Prestar servicios profesionales para la implementación de las directrices de cooperación del KfW desde una visión legal y jurídica, en el marco del Programa Áreas Protegidas y Diversidad Biológica - Fases I y II, cofinanciado por el gobierno alemán a través del KfW.</v>
      </c>
      <c r="L41" s="4" t="s">
        <v>1009</v>
      </c>
      <c r="M41" s="7">
        <f>VLOOKUP(B41,[1]BDD!A:BJ,15,0)</f>
        <v>5700000</v>
      </c>
      <c r="N41" s="6" t="str">
        <f>VLOOKUP(B41,[1]BDD!A:BJ,31,0)</f>
        <v>2 SUPERVISOR</v>
      </c>
      <c r="O41" s="6">
        <f>VLOOKUP(B41,[1]BDD!A:BJ,35,0)</f>
        <v>345</v>
      </c>
      <c r="P41" s="39"/>
      <c r="Q41" s="2" t="s">
        <v>23</v>
      </c>
      <c r="R41" s="1" t="s">
        <v>961</v>
      </c>
      <c r="S41" s="1" t="s">
        <v>9</v>
      </c>
      <c r="T41" s="5" t="str">
        <f>VLOOKUP(B41,[1]BDD!A:BJ,60,0)</f>
        <v>VIGENTE</v>
      </c>
      <c r="V41" t="s">
        <v>1247</v>
      </c>
    </row>
    <row r="42" spans="1:22" ht="12.75">
      <c r="A42" s="6">
        <v>41</v>
      </c>
      <c r="B42" s="12" t="s">
        <v>1008</v>
      </c>
      <c r="C42" s="4" t="s">
        <v>1007</v>
      </c>
      <c r="D42" s="4" t="s">
        <v>1006</v>
      </c>
      <c r="E42" s="11">
        <f>VLOOKUP(B42,[1]BDD!A:BJ,20,0)</f>
        <v>1013633313</v>
      </c>
      <c r="F42" s="9" t="s">
        <v>5</v>
      </c>
      <c r="G42" s="20">
        <v>33784</v>
      </c>
      <c r="H42" s="13" t="s">
        <v>5</v>
      </c>
      <c r="I42" s="8" t="s">
        <v>26</v>
      </c>
      <c r="J42" s="8" t="s">
        <v>1005</v>
      </c>
      <c r="K42" s="6" t="str">
        <f>VLOOKUP(B42,[1]BDD!A:BJ,7,0)</f>
        <v>Prestar servicios profesionales a la gestión en la Subdirección Administrativa y Financiera del Grupo de Infraestructura para el adelantamiento de los diseños, proyectos con énfasis en el programa de KfW.</v>
      </c>
      <c r="L42" s="4" t="s">
        <v>1004</v>
      </c>
      <c r="M42" s="7">
        <f>VLOOKUP(B42,[1]BDD!A:BJ,15,0)</f>
        <v>5700000</v>
      </c>
      <c r="N42" s="6" t="str">
        <f>VLOOKUP(B42,[1]BDD!A:BJ,31,0)</f>
        <v>2 SUPERVISOR</v>
      </c>
      <c r="O42" s="6">
        <f>VLOOKUP(B42,[1]BDD!A:BJ,35,0)</f>
        <v>345</v>
      </c>
      <c r="P42" s="39"/>
      <c r="Q42" s="2" t="s">
        <v>1</v>
      </c>
      <c r="R42" s="1" t="s">
        <v>25</v>
      </c>
      <c r="S42" s="1" t="s">
        <v>9</v>
      </c>
      <c r="T42" s="5" t="str">
        <f>VLOOKUP(B42,[1]BDD!A:BJ,60,0)</f>
        <v>VIGENTE</v>
      </c>
      <c r="V42" t="s">
        <v>1247</v>
      </c>
    </row>
    <row r="43" spans="1:22" ht="12.75">
      <c r="A43" s="6">
        <v>42</v>
      </c>
      <c r="B43" s="12" t="s">
        <v>1003</v>
      </c>
      <c r="C43" s="4" t="s">
        <v>1002</v>
      </c>
      <c r="D43" s="4" t="s">
        <v>1001</v>
      </c>
      <c r="E43" s="11">
        <f>VLOOKUP(B43,[1]BDD!A:BJ,20,0)</f>
        <v>1016041939</v>
      </c>
      <c r="F43" s="9" t="s">
        <v>5</v>
      </c>
      <c r="G43" s="35">
        <v>33629</v>
      </c>
      <c r="H43" s="13" t="s">
        <v>5</v>
      </c>
      <c r="I43" s="8" t="s">
        <v>26</v>
      </c>
      <c r="J43" s="8" t="s">
        <v>25</v>
      </c>
      <c r="K43" s="6" t="str">
        <f>VLOOKUP(B43,[1]BDD!A:BJ,7,0)</f>
        <v>Prestar servicios Técnicos y de apoyo a la gestión del Grupo de Procesos Corporativos, así como la consolidación del plan anual de adquisiciones y la ejecución del plan de compras y la actualización de matrices de seguimiento al consumo de servicios públicos de las Direcciones Territorial y sus Áreas Protegidas, en la entrada y salida de elementos del Nivel Central.</v>
      </c>
      <c r="L43" s="4" t="s">
        <v>1000</v>
      </c>
      <c r="M43" s="7">
        <f>VLOOKUP(B43,[1]BDD!A:BJ,15,0)</f>
        <v>2812000</v>
      </c>
      <c r="N43" s="6" t="str">
        <f>VLOOKUP(B43,[1]BDD!A:BJ,31,0)</f>
        <v>2 SUPERVISOR</v>
      </c>
      <c r="O43" s="6">
        <f>VLOOKUP(B43,[1]BDD!A:BJ,35,0)</f>
        <v>340</v>
      </c>
      <c r="P43" s="39"/>
      <c r="Q43" s="2" t="s">
        <v>999</v>
      </c>
      <c r="R43" s="1" t="s">
        <v>25</v>
      </c>
      <c r="S43" s="1" t="s">
        <v>9</v>
      </c>
      <c r="T43" s="5" t="str">
        <f>VLOOKUP(B43,[1]BDD!A:BJ,60,0)</f>
        <v>VIGENTE</v>
      </c>
      <c r="V43" t="s">
        <v>1247</v>
      </c>
    </row>
    <row r="44" spans="1:22" ht="12.75">
      <c r="A44" s="6">
        <v>43</v>
      </c>
      <c r="B44" s="12" t="s">
        <v>998</v>
      </c>
      <c r="C44" s="4" t="s">
        <v>997</v>
      </c>
      <c r="D44" s="4" t="s">
        <v>996</v>
      </c>
      <c r="E44" s="11">
        <f>VLOOKUP(B44,[1]BDD!A:BJ,20,0)</f>
        <v>79896417</v>
      </c>
      <c r="F44" s="9" t="s">
        <v>5</v>
      </c>
      <c r="G44" s="10">
        <v>28674</v>
      </c>
      <c r="H44" s="15" t="s">
        <v>5</v>
      </c>
      <c r="I44" s="8" t="s">
        <v>4</v>
      </c>
      <c r="J44" s="8" t="s">
        <v>995</v>
      </c>
      <c r="K44" s="6" t="str">
        <f>VLOOKUP(B44,[1]BDD!A:BJ,7,0)</f>
        <v>Prestación de servicios profesionales en la Subdirección Administrativa y Financiera - Grupo de Infraestructura para promover y desarrollar proyectos de Ingeniería Eléctrica con énfasis en el uso racional de energía, buscando implementar el uso de energías alternativas.</v>
      </c>
      <c r="L44" s="4" t="s">
        <v>994</v>
      </c>
      <c r="M44" s="7">
        <f>VLOOKUP(B44,[1]BDD!A:BJ,15,0)</f>
        <v>5100000</v>
      </c>
      <c r="N44" s="6" t="str">
        <f>VLOOKUP(B44,[1]BDD!A:BJ,31,0)</f>
        <v>2 SUPERVISOR</v>
      </c>
      <c r="O44" s="6">
        <f>VLOOKUP(B44,[1]BDD!A:BJ,35,0)</f>
        <v>345</v>
      </c>
      <c r="Q44" s="2" t="s">
        <v>993</v>
      </c>
      <c r="R44" s="1" t="s">
        <v>992</v>
      </c>
      <c r="S44" s="1" t="s">
        <v>9</v>
      </c>
      <c r="T44" s="5" t="str">
        <f>VLOOKUP(B44,[1]BDD!A:BJ,60,0)</f>
        <v>VIGENTE</v>
      </c>
      <c r="V44" t="s">
        <v>1247</v>
      </c>
    </row>
    <row r="45" spans="1:22" ht="12.75">
      <c r="A45" s="6">
        <v>44</v>
      </c>
      <c r="B45" s="12" t="s">
        <v>991</v>
      </c>
      <c r="C45" s="4" t="s">
        <v>990</v>
      </c>
      <c r="D45" s="4" t="s">
        <v>989</v>
      </c>
      <c r="E45" s="11">
        <f>VLOOKUP(B45,[1]BDD!A:BJ,20,0)</f>
        <v>1010199529</v>
      </c>
      <c r="F45" s="9" t="s">
        <v>5</v>
      </c>
      <c r="G45" s="10">
        <v>33477</v>
      </c>
      <c r="H45" s="15" t="s">
        <v>988</v>
      </c>
      <c r="I45" s="8" t="s">
        <v>4</v>
      </c>
      <c r="J45" s="8" t="s">
        <v>987</v>
      </c>
      <c r="K45" s="6" t="str">
        <f>VLOOKUP(B45,[1]BDD!A:BJ,7,0)</f>
        <v>Prestación de servicios profesionales para apoyar la gestión de proyectos y procesos de cooperación nacional e internacional de Parques Nacionales Naturales de Colombia, asi como el seguimiento a los mismos.</v>
      </c>
      <c r="L45" s="4" t="s">
        <v>986</v>
      </c>
      <c r="M45" s="7">
        <f>VLOOKUP(B45,[1]BDD!A:BJ,15,0)</f>
        <v>4680000</v>
      </c>
      <c r="N45" s="6" t="str">
        <f>VLOOKUP(B45,[1]BDD!A:BJ,31,0)</f>
        <v>2 SUPERVISOR</v>
      </c>
      <c r="O45" s="6">
        <f>VLOOKUP(B45,[1]BDD!A:BJ,35,0)</f>
        <v>345</v>
      </c>
      <c r="Q45" s="2" t="s">
        <v>985</v>
      </c>
      <c r="R45" s="1" t="s">
        <v>892</v>
      </c>
      <c r="S45" s="1" t="s">
        <v>9</v>
      </c>
      <c r="T45" s="5" t="str">
        <f>VLOOKUP(B45,[1]BDD!A:BJ,60,0)</f>
        <v>VIGENTE</v>
      </c>
      <c r="V45" t="s">
        <v>1247</v>
      </c>
    </row>
    <row r="46" spans="1:22" ht="12.75">
      <c r="A46" s="6">
        <v>45</v>
      </c>
      <c r="B46" s="12" t="s">
        <v>984</v>
      </c>
      <c r="C46" s="4" t="s">
        <v>983</v>
      </c>
      <c r="D46" s="4" t="s">
        <v>982</v>
      </c>
      <c r="E46" s="11">
        <f>VLOOKUP(B46,[1]BDD!A:BJ,20,0)</f>
        <v>1020747020</v>
      </c>
      <c r="F46" s="9" t="s">
        <v>5</v>
      </c>
      <c r="G46" s="10">
        <v>32772</v>
      </c>
      <c r="H46" s="15" t="s">
        <v>5</v>
      </c>
      <c r="I46" s="8" t="s">
        <v>4</v>
      </c>
      <c r="J46" s="8" t="s">
        <v>981</v>
      </c>
      <c r="K46" s="6" t="str">
        <f>VLOOKUP(B46,[1]BDD!A:BJ,7,0)</f>
        <v>Prestación de servicios profesionales para el apoyo de acciones de posicionamiento, articulación y formulación de proyectos de cooperación Internacional de Parques Nacionales Naturales de Colombia.</v>
      </c>
      <c r="L46" s="4" t="s">
        <v>980</v>
      </c>
      <c r="M46" s="7">
        <f>VLOOKUP(B46,[1]BDD!A:BJ,15,0)</f>
        <v>7574000</v>
      </c>
      <c r="N46" s="6" t="str">
        <f>VLOOKUP(B46,[1]BDD!A:BJ,31,0)</f>
        <v>2 SUPERVISOR</v>
      </c>
      <c r="O46" s="6">
        <f>VLOOKUP(B46,[1]BDD!A:BJ,35,0)</f>
        <v>345</v>
      </c>
      <c r="Q46" s="2" t="s">
        <v>979</v>
      </c>
      <c r="R46" s="1" t="s">
        <v>979</v>
      </c>
      <c r="S46" s="1" t="s">
        <v>9</v>
      </c>
      <c r="T46" s="5" t="str">
        <f>VLOOKUP(B46,[1]BDD!A:BJ,60,0)</f>
        <v>VIGENTE</v>
      </c>
      <c r="V46" t="s">
        <v>1247</v>
      </c>
    </row>
    <row r="47" spans="1:22" ht="12.75">
      <c r="A47" s="6">
        <v>46</v>
      </c>
      <c r="B47" s="12" t="s">
        <v>978</v>
      </c>
      <c r="C47" s="4" t="s">
        <v>977</v>
      </c>
      <c r="D47" s="4" t="s">
        <v>976</v>
      </c>
      <c r="E47" s="11">
        <f>VLOOKUP(B47,[1]BDD!A:BJ,20,0)</f>
        <v>52282872</v>
      </c>
      <c r="F47" s="9" t="s">
        <v>5</v>
      </c>
      <c r="G47" s="10">
        <v>28263</v>
      </c>
      <c r="H47" s="15" t="s">
        <v>5</v>
      </c>
      <c r="I47" s="8" t="s">
        <v>4</v>
      </c>
      <c r="J47" s="8" t="s">
        <v>975</v>
      </c>
      <c r="K47" s="6" t="str">
        <f>VLOOKUP(B47,[1]BDD!A:BJ,7,0)</f>
        <v>Prestación de servicios profesionales requeridos por la Oficina Asesora de Planeación de Parques Nacionales Naturales de Colombia, para orientar la implementación y seguimiento del modelo integrado de planeación y en general la gestión estratégica de la Entidad, acorde con el marco normativo vigente, los lineamientos institucionales y sectoriales.</v>
      </c>
      <c r="L47" s="4" t="s">
        <v>974</v>
      </c>
      <c r="M47" s="7">
        <f>VLOOKUP(B47,[1]BDD!A:BJ,15,0)</f>
        <v>8973000</v>
      </c>
      <c r="N47" s="6" t="str">
        <f>VLOOKUP(B47,[1]BDD!A:BJ,31,0)</f>
        <v>2 SUPERVISOR</v>
      </c>
      <c r="O47" s="6">
        <f>VLOOKUP(B47,[1]BDD!A:BJ,35,0)</f>
        <v>345</v>
      </c>
      <c r="Q47" s="2" t="s">
        <v>973</v>
      </c>
      <c r="R47" s="1" t="s">
        <v>972</v>
      </c>
      <c r="S47" s="1" t="s">
        <v>9</v>
      </c>
      <c r="T47" s="5" t="str">
        <f>VLOOKUP(B47,[1]BDD!A:BJ,60,0)</f>
        <v>VIGENTE</v>
      </c>
      <c r="V47" t="s">
        <v>1247</v>
      </c>
    </row>
    <row r="48" spans="1:22" ht="12.75">
      <c r="A48" s="6">
        <v>47</v>
      </c>
      <c r="B48" s="12" t="s">
        <v>971</v>
      </c>
      <c r="C48" s="4" t="s">
        <v>970</v>
      </c>
      <c r="D48" s="4" t="s">
        <v>67</v>
      </c>
      <c r="E48" s="11">
        <f>VLOOKUP(B48,[1]BDD!A:BJ,20,0)</f>
        <v>1030562523</v>
      </c>
      <c r="F48" s="9" t="s">
        <v>5</v>
      </c>
      <c r="G48" s="10">
        <v>32760</v>
      </c>
      <c r="H48" s="15" t="s">
        <v>969</v>
      </c>
      <c r="I48" s="8" t="s">
        <v>19</v>
      </c>
      <c r="J48" s="8" t="s">
        <v>968</v>
      </c>
      <c r="K48" s="6" t="str">
        <f>VLOOKUP(B48,[1]BDD!A:BJ,7,0)</f>
        <v>Prestar los servicios profesionales a la Oficina Asesora Jurídica, para asesorar en la revisión y estudio de los procesos, convenios, contratos, y demás actos contractuales sometidos a consideración o análisis de la oficina</v>
      </c>
      <c r="L48" s="4" t="s">
        <v>967</v>
      </c>
      <c r="M48" s="7">
        <f>VLOOKUP(B48,[1]BDD!A:BJ,15,0)</f>
        <v>8973000</v>
      </c>
      <c r="N48" s="6" t="str">
        <f>VLOOKUP(B48,[1]BDD!A:BJ,31,0)</f>
        <v>2 SUPERVISOR</v>
      </c>
      <c r="O48" s="6">
        <f>VLOOKUP(B48,[1]BDD!A:BJ,35,0)</f>
        <v>329</v>
      </c>
      <c r="Q48" s="2" t="s">
        <v>23</v>
      </c>
      <c r="R48" s="1" t="s">
        <v>23</v>
      </c>
      <c r="S48" s="1" t="s">
        <v>9</v>
      </c>
      <c r="T48" s="5" t="str">
        <f>VLOOKUP(B48,[1]BDD!A:BJ,60,0)</f>
        <v>VIGENTE</v>
      </c>
      <c r="V48" t="s">
        <v>1247</v>
      </c>
    </row>
    <row r="49" spans="1:22" ht="12.75">
      <c r="A49" s="6">
        <v>48</v>
      </c>
      <c r="B49" s="12" t="s">
        <v>966</v>
      </c>
      <c r="C49" s="4" t="s">
        <v>965</v>
      </c>
      <c r="D49" s="4" t="s">
        <v>964</v>
      </c>
      <c r="E49" s="11">
        <f>VLOOKUP(B49,[1]BDD!A:BJ,20,0)</f>
        <v>80205293</v>
      </c>
      <c r="F49" s="9" t="s">
        <v>5</v>
      </c>
      <c r="G49" s="10">
        <v>30761</v>
      </c>
      <c r="H49" s="15" t="s">
        <v>5</v>
      </c>
      <c r="I49" s="8" t="s">
        <v>4</v>
      </c>
      <c r="J49" s="8" t="s">
        <v>963</v>
      </c>
      <c r="K49" s="6" t="str">
        <f>VLOOKUP(B49,[1]BDD!A:BJ,7,0)</f>
        <v>Prestar los servicios profesionales a la Oficina Asesora Jurídica, para asesorar en la revisión y estudio de los procesos, convenios, contratos, y demás actos contractuales sometidos a consideración o análisis de la oficina</v>
      </c>
      <c r="L49" s="4" t="s">
        <v>962</v>
      </c>
      <c r="M49" s="7">
        <f>VLOOKUP(B49,[1]BDD!A:BJ,15,0)</f>
        <v>8973000</v>
      </c>
      <c r="N49" s="6" t="str">
        <f>VLOOKUP(B49,[1]BDD!A:BJ,31,0)</f>
        <v>2 SUPERVISOR</v>
      </c>
      <c r="O49" s="6">
        <f>VLOOKUP(B49,[1]BDD!A:BJ,35,0)</f>
        <v>293</v>
      </c>
      <c r="Q49" s="2" t="s">
        <v>23</v>
      </c>
      <c r="R49" s="1" t="s">
        <v>961</v>
      </c>
      <c r="S49" s="1" t="s">
        <v>153</v>
      </c>
      <c r="T49" s="5" t="str">
        <f>VLOOKUP(B49,[1]BDD!A:BJ,60,0)</f>
        <v>VIGENTE</v>
      </c>
      <c r="V49" t="s">
        <v>1247</v>
      </c>
    </row>
    <row r="50" spans="1:22" ht="12.75">
      <c r="A50" s="6">
        <v>49</v>
      </c>
      <c r="B50" s="12" t="s">
        <v>960</v>
      </c>
      <c r="C50" s="4" t="s">
        <v>959</v>
      </c>
      <c r="D50" s="4" t="s">
        <v>958</v>
      </c>
      <c r="E50" s="11">
        <f>VLOOKUP(B50,[1]BDD!A:BJ,20,0)</f>
        <v>1070018311</v>
      </c>
      <c r="F50" s="9" t="s">
        <v>957</v>
      </c>
      <c r="G50" s="10">
        <v>35409</v>
      </c>
      <c r="H50" s="15" t="s">
        <v>5</v>
      </c>
      <c r="I50" s="8" t="s">
        <v>37</v>
      </c>
      <c r="J50" s="8" t="s">
        <v>25</v>
      </c>
      <c r="K50" s="6" t="str">
        <f>VLOOKUP(B50,[1]BDD!A:BJ,7,0)</f>
        <v>Prestar los servicios técnicos en el Grupo de Predios para el seguimiento de los trámites y requerimientos de acuerdo con las actividades que se adelanten en el marco de los procesos a cargo de este y la identificación de la situación jurídica y saneamiento predial.</v>
      </c>
      <c r="L50" s="4" t="s">
        <v>956</v>
      </c>
      <c r="M50" s="7">
        <f>VLOOKUP(B50,[1]BDD!A:BJ,15,0)</f>
        <v>2812000</v>
      </c>
      <c r="N50" s="6" t="str">
        <f>VLOOKUP(B50,[1]BDD!A:BJ,31,0)</f>
        <v>2 SUPERVISOR</v>
      </c>
      <c r="O50" s="6">
        <f>VLOOKUP(B50,[1]BDD!A:BJ,35,0)</f>
        <v>330</v>
      </c>
      <c r="Q50" s="2" t="s">
        <v>23</v>
      </c>
      <c r="R50" s="1" t="s">
        <v>25</v>
      </c>
      <c r="S50" s="1" t="s">
        <v>9</v>
      </c>
      <c r="T50" s="5" t="str">
        <f>VLOOKUP(B50,[1]BDD!A:BJ,60,0)</f>
        <v>VIGENTE</v>
      </c>
      <c r="V50" t="s">
        <v>1247</v>
      </c>
    </row>
    <row r="51" spans="1:22" ht="12.75">
      <c r="A51" s="6">
        <v>50</v>
      </c>
      <c r="B51" s="12" t="s">
        <v>955</v>
      </c>
      <c r="C51" s="4" t="s">
        <v>954</v>
      </c>
      <c r="D51" s="4" t="s">
        <v>953</v>
      </c>
      <c r="E51" s="11">
        <f>VLOOKUP(B51,[1]BDD!A:BJ,20,0)</f>
        <v>1013643913</v>
      </c>
      <c r="F51" s="9" t="s">
        <v>5</v>
      </c>
      <c r="G51" s="10">
        <v>34088</v>
      </c>
      <c r="H51" s="13" t="s">
        <v>5</v>
      </c>
      <c r="I51" s="8" t="s">
        <v>4</v>
      </c>
      <c r="J51" s="8" t="s">
        <v>952</v>
      </c>
      <c r="K51" s="6" t="str">
        <f>VLOOKUP(B51,[1]BDD!A:BJ,7,0)</f>
        <v>Prestación de servicios profesionales para adelantar la gestión administrativa y financiera en la implementación y seguimiento de la fase de cierre del Programa Desarrollo local Sostenible financiado por la Unión Europea para la vigencia 2022.</v>
      </c>
      <c r="L51" s="4" t="s">
        <v>951</v>
      </c>
      <c r="M51" s="7">
        <f>VLOOKUP(B51,[1]BDD!A:BJ,15,0)</f>
        <v>3764000</v>
      </c>
      <c r="N51" s="6" t="str">
        <f>VLOOKUP(B51,[1]BDD!A:BJ,31,0)</f>
        <v>2 SUPERVISOR</v>
      </c>
      <c r="O51" s="6">
        <f>VLOOKUP(B51,[1]BDD!A:BJ,35,0)</f>
        <v>344</v>
      </c>
      <c r="Q51" s="2" t="s">
        <v>893</v>
      </c>
      <c r="R51" s="1" t="s">
        <v>950</v>
      </c>
      <c r="S51" s="1" t="s">
        <v>9</v>
      </c>
      <c r="T51" s="5" t="str">
        <f>VLOOKUP(B51,[1]BDD!A:BJ,60,0)</f>
        <v>VIGENTE</v>
      </c>
      <c r="V51" t="s">
        <v>1247</v>
      </c>
    </row>
    <row r="52" spans="1:22" ht="12.75">
      <c r="A52" s="6">
        <v>51</v>
      </c>
      <c r="B52" s="12" t="s">
        <v>949</v>
      </c>
      <c r="C52" s="4" t="s">
        <v>948</v>
      </c>
      <c r="D52" s="4" t="s">
        <v>947</v>
      </c>
      <c r="E52" s="11">
        <f>VLOOKUP(B52,[1]BDD!A:BJ,20,0)</f>
        <v>1024558508</v>
      </c>
      <c r="F52" s="9" t="s">
        <v>5</v>
      </c>
      <c r="G52" s="10">
        <v>34663</v>
      </c>
      <c r="H52" s="15" t="s">
        <v>5</v>
      </c>
      <c r="I52" s="8" t="s">
        <v>26</v>
      </c>
      <c r="J52" s="8" t="s">
        <v>946</v>
      </c>
      <c r="K52" s="6" t="str">
        <f>VLOOKUP(B52,[1]BDD!A:BJ,7,0)</f>
        <v>Prestación de servicios profesionales de ingeniería en la Subdirección Administrativa y Financiera - Grupo de Infraestructura para apoyar la ejecución de actividades, programas y proyectos que se ejecuten en Parques Nacionales de Colombia.</v>
      </c>
      <c r="L52" s="4" t="s">
        <v>945</v>
      </c>
      <c r="M52" s="7">
        <f>VLOOKUP(B52,[1]BDD!A:BJ,15,0)</f>
        <v>4100000</v>
      </c>
      <c r="N52" s="6" t="str">
        <f>VLOOKUP(B52,[1]BDD!A:BJ,31,0)</f>
        <v>2 SUPERVISOR</v>
      </c>
      <c r="O52" s="6">
        <f>VLOOKUP(B52,[1]BDD!A:BJ,35,0)</f>
        <v>345</v>
      </c>
      <c r="Q52" s="2" t="s">
        <v>765</v>
      </c>
      <c r="R52" s="1" t="s">
        <v>25</v>
      </c>
      <c r="S52" s="1" t="s">
        <v>9</v>
      </c>
      <c r="T52" s="5" t="str">
        <f>VLOOKUP(B52,[1]BDD!A:BJ,60,0)</f>
        <v>VIGENTE</v>
      </c>
      <c r="V52" t="s">
        <v>1247</v>
      </c>
    </row>
    <row r="53" spans="1:22" ht="12.75">
      <c r="A53" s="6">
        <v>52</v>
      </c>
      <c r="B53" s="12" t="s">
        <v>944</v>
      </c>
      <c r="C53" s="4" t="s">
        <v>943</v>
      </c>
      <c r="D53" s="4" t="s">
        <v>942</v>
      </c>
      <c r="E53" s="11">
        <f>VLOOKUP(B53,[1]BDD!A:BJ,20,0)</f>
        <v>1010171738</v>
      </c>
      <c r="F53" s="9" t="s">
        <v>5</v>
      </c>
      <c r="G53" s="10">
        <v>31931</v>
      </c>
      <c r="H53" s="15" t="s">
        <v>5</v>
      </c>
      <c r="I53" s="8" t="s">
        <v>4</v>
      </c>
      <c r="J53" s="8" t="s">
        <v>941</v>
      </c>
      <c r="K53" s="6" t="str">
        <f>VLOOKUP(B53,[1]BDD!A:BJ,7,0)</f>
        <v>Prestar servicios profesionales para liderar el proceso de finalización de objetivos y metas del convenio de financiación - Programa Desarrollo Local Sostenible financiado por la Unión Europea vigencia 2022.</v>
      </c>
      <c r="L53" s="4" t="s">
        <v>940</v>
      </c>
      <c r="M53" s="7">
        <f>VLOOKUP(B53,[1]BDD!A:BJ,15,0)</f>
        <v>8973000</v>
      </c>
      <c r="N53" s="6" t="str">
        <f>VLOOKUP(B53,[1]BDD!A:BJ,31,0)</f>
        <v>2 SUPERVISOR</v>
      </c>
      <c r="O53" s="6">
        <f>VLOOKUP(B53,[1]BDD!A:BJ,35,0)</f>
        <v>330</v>
      </c>
      <c r="Q53" s="2" t="s">
        <v>23</v>
      </c>
      <c r="R53" s="1" t="s">
        <v>939</v>
      </c>
      <c r="S53" s="1" t="s">
        <v>9</v>
      </c>
      <c r="T53" s="5" t="str">
        <f>VLOOKUP(B53,[1]BDD!A:BJ,60,0)</f>
        <v>VIGENTE</v>
      </c>
      <c r="V53" t="s">
        <v>1247</v>
      </c>
    </row>
    <row r="54" spans="1:22" ht="12.75">
      <c r="A54" s="6">
        <v>53</v>
      </c>
      <c r="B54" s="12" t="s">
        <v>938</v>
      </c>
      <c r="C54" s="4" t="s">
        <v>937</v>
      </c>
      <c r="D54" s="4" t="s">
        <v>936</v>
      </c>
      <c r="E54" s="11">
        <f>VLOOKUP(B54,[1]BDD!A:BJ,20,0)</f>
        <v>52818253</v>
      </c>
      <c r="F54" s="9" t="s">
        <v>5</v>
      </c>
      <c r="G54" s="10">
        <v>30791</v>
      </c>
      <c r="H54" s="15" t="s">
        <v>935</v>
      </c>
      <c r="I54" s="8" t="s">
        <v>19</v>
      </c>
      <c r="J54" s="8" t="s">
        <v>934</v>
      </c>
      <c r="K54" s="6" t="str">
        <f>VLOOKUP(B54,[1]BDD!A:BJ,7,0)</f>
        <v>Prestación de servicios profesionales para el fortalecimiento de la gestión institucional de Parques Nacionales Naturales de Colombia, apoyando los asuntos relacionados con la formulación, actualización y seguimiento del Plan Estratégico Institucional y Plan de Acción Anual de la entidad, acorde con el marco normativo vigente.</v>
      </c>
      <c r="L54" s="4" t="s">
        <v>933</v>
      </c>
      <c r="M54" s="7">
        <f>VLOOKUP(B54,[1]BDD!A:BJ,15,0)</f>
        <v>7574000</v>
      </c>
      <c r="N54" s="6" t="str">
        <f>VLOOKUP(B54,[1]BDD!A:BJ,31,0)</f>
        <v>2 SUPERVISOR</v>
      </c>
      <c r="O54" s="6">
        <f>VLOOKUP(B54,[1]BDD!A:BJ,35,0)</f>
        <v>345</v>
      </c>
      <c r="Q54" s="2" t="s">
        <v>932</v>
      </c>
      <c r="R54" s="1" t="s">
        <v>931</v>
      </c>
      <c r="S54" s="1" t="s">
        <v>9</v>
      </c>
      <c r="T54" s="5" t="str">
        <f>VLOOKUP(B54,[1]BDD!A:BJ,60,0)</f>
        <v>VIGENTE</v>
      </c>
      <c r="V54" t="s">
        <v>1247</v>
      </c>
    </row>
    <row r="55" spans="1:22" ht="12.75">
      <c r="A55" s="6">
        <v>54</v>
      </c>
      <c r="B55" s="12" t="s">
        <v>930</v>
      </c>
      <c r="C55" s="4" t="s">
        <v>929</v>
      </c>
      <c r="D55" s="4" t="s">
        <v>928</v>
      </c>
      <c r="E55" s="11">
        <f>VLOOKUP(B55,[1]BDD!A:BJ,20,0)</f>
        <v>1016063720</v>
      </c>
      <c r="F55" s="9" t="s">
        <v>5</v>
      </c>
      <c r="G55" s="10">
        <v>34310</v>
      </c>
      <c r="H55" s="15" t="s">
        <v>927</v>
      </c>
      <c r="I55" s="8" t="s">
        <v>4</v>
      </c>
      <c r="J55" s="8" t="s">
        <v>926</v>
      </c>
      <c r="K55" s="6" t="str">
        <f>VLOOKUP(B55,[1]BDD!A:BJ,7,0)</f>
        <v>Prestar los servicios profesionales a la Subdirección de Sostenibilidad y Negocios Ambientales en los aspectos precontractuales, contractuales y postcontractuales, necesarios para la implementación, gestión y segumiento de los contratos de concesión, ecoturismo y alianzas interistitucionales</v>
      </c>
      <c r="L55" s="4" t="s">
        <v>925</v>
      </c>
      <c r="M55" s="7">
        <f>VLOOKUP(B55,[1]BDD!A:BJ,15,0)</f>
        <v>5700000</v>
      </c>
      <c r="N55" s="6" t="str">
        <f>VLOOKUP(B55,[1]BDD!A:BJ,31,0)</f>
        <v>2 SUPERVISOR</v>
      </c>
      <c r="O55" s="6">
        <f>VLOOKUP(B55,[1]BDD!A:BJ,35,0)</f>
        <v>330</v>
      </c>
      <c r="Q55" s="2" t="s">
        <v>23</v>
      </c>
      <c r="R55" s="1" t="s">
        <v>924</v>
      </c>
      <c r="S55" s="1" t="s">
        <v>9</v>
      </c>
      <c r="T55" s="5" t="str">
        <f>VLOOKUP(B55,[1]BDD!A:BJ,60,0)</f>
        <v>VIGENTE</v>
      </c>
      <c r="V55" t="s">
        <v>1247</v>
      </c>
    </row>
    <row r="56" spans="1:22" ht="12.75">
      <c r="A56" s="6">
        <v>55</v>
      </c>
      <c r="B56" s="12" t="s">
        <v>923</v>
      </c>
      <c r="C56" s="4" t="s">
        <v>922</v>
      </c>
      <c r="D56" s="4" t="s">
        <v>883</v>
      </c>
      <c r="E56" s="11">
        <f>VLOOKUP(B56,[1]BDD!A:BJ,20,0)</f>
        <v>35530986</v>
      </c>
      <c r="F56" s="9" t="s">
        <v>921</v>
      </c>
      <c r="G56" s="10">
        <v>28942</v>
      </c>
      <c r="H56" s="15" t="s">
        <v>921</v>
      </c>
      <c r="I56" s="8" t="s">
        <v>19</v>
      </c>
      <c r="J56" s="8" t="s">
        <v>920</v>
      </c>
      <c r="K56" s="6" t="str">
        <f>VLOOKUP(B56,[1]BDD!A:BJ,7,0)</f>
        <v>Prestación de servicios profesionales en la Subdirección Administrativa y Financiera del Grupo de Infraestructura en el adelantamiento de los diseños, programas y proyectos que se ejecuten en Parques Nacionales Naturales de Colombia</v>
      </c>
      <c r="L56" s="4" t="s">
        <v>919</v>
      </c>
      <c r="M56" s="7">
        <f>VLOOKUP(B56,[1]BDD!A:BJ,15,0)</f>
        <v>6304000</v>
      </c>
      <c r="N56" s="6" t="str">
        <f>VLOOKUP(B56,[1]BDD!A:BJ,31,0)</f>
        <v>2 SUPERVISOR</v>
      </c>
      <c r="O56" s="6">
        <f>VLOOKUP(B56,[1]BDD!A:BJ,35,0)</f>
        <v>345</v>
      </c>
      <c r="Q56" s="2" t="s">
        <v>1</v>
      </c>
      <c r="R56" s="1" t="s">
        <v>912</v>
      </c>
      <c r="S56" s="1" t="s">
        <v>9</v>
      </c>
      <c r="T56" s="5" t="str">
        <f>VLOOKUP(B56,[1]BDD!A:BJ,60,0)</f>
        <v>VIGENTE</v>
      </c>
      <c r="V56" t="s">
        <v>1247</v>
      </c>
    </row>
    <row r="57" spans="1:22" ht="12.75">
      <c r="A57" s="6">
        <v>56</v>
      </c>
      <c r="B57" s="12" t="s">
        <v>918</v>
      </c>
      <c r="C57" s="4" t="s">
        <v>917</v>
      </c>
      <c r="D57" s="4" t="s">
        <v>916</v>
      </c>
      <c r="E57" s="11">
        <f>VLOOKUP(B57,[1]BDD!A:BJ,20,0)</f>
        <v>427735</v>
      </c>
      <c r="F57" s="9" t="s">
        <v>915</v>
      </c>
      <c r="G57" s="10">
        <v>31387</v>
      </c>
      <c r="H57" s="15" t="s">
        <v>915</v>
      </c>
      <c r="I57" s="8" t="s">
        <v>19</v>
      </c>
      <c r="J57" s="8" t="s">
        <v>914</v>
      </c>
      <c r="K57" s="6" t="str">
        <f>VLOOKUP(B57,[1]BDD!A:BJ,7,0)</f>
        <v>Prestación de servicios profesionales en la Subdirección Administrativa y Financiera – Grupo de Infraestructura para el fortalecimiento, ejecución y desarrollo de las actividades propias de la Arquitectura e Infraestructura con énfasis en diseños arquitectónicos</v>
      </c>
      <c r="L57" s="4" t="s">
        <v>913</v>
      </c>
      <c r="M57" s="7">
        <f>VLOOKUP(B57,[1]BDD!A:BJ,15,0)</f>
        <v>6304000</v>
      </c>
      <c r="N57" s="6" t="str">
        <f>VLOOKUP(B57,[1]BDD!A:BJ,31,0)</f>
        <v>2 SUPERVISOR</v>
      </c>
      <c r="O57" s="6">
        <f>VLOOKUP(B57,[1]BDD!A:BJ,35,0)</f>
        <v>345</v>
      </c>
      <c r="Q57" s="2" t="s">
        <v>1</v>
      </c>
      <c r="R57" s="1" t="s">
        <v>912</v>
      </c>
      <c r="S57" s="1" t="s">
        <v>9</v>
      </c>
      <c r="T57" s="5" t="str">
        <f>VLOOKUP(B57,[1]BDD!A:BJ,60,0)</f>
        <v>VIGENTE</v>
      </c>
      <c r="V57" t="s">
        <v>1247</v>
      </c>
    </row>
    <row r="58" spans="1:22" ht="12.75">
      <c r="A58" s="6">
        <v>57</v>
      </c>
      <c r="B58" s="12" t="s">
        <v>911</v>
      </c>
      <c r="C58" s="4" t="s">
        <v>910</v>
      </c>
      <c r="D58" s="4" t="s">
        <v>909</v>
      </c>
      <c r="E58" s="11">
        <f>VLOOKUP(B58,[1]BDD!A:BJ,20,0)</f>
        <v>53114462</v>
      </c>
      <c r="F58" s="9" t="s">
        <v>5</v>
      </c>
      <c r="G58" s="10">
        <v>30819</v>
      </c>
      <c r="H58" s="15" t="s">
        <v>5</v>
      </c>
      <c r="I58" s="8" t="s">
        <v>4</v>
      </c>
      <c r="J58" s="8" t="s">
        <v>908</v>
      </c>
      <c r="K58" s="6" t="str">
        <f>VLOOKUP(B58,[1]BDD!A:BJ,7,0)</f>
        <v>Prestar los servicios profesionales al Grupo de Predios de la Oficina Asesora Jurídica para apoyar los asuntos prediales en especial los relacionados con los procesos de saneamiento al interior de las áreas del sistema de Parques Nacionales Naturales y proyección de conceptos en materia predial</v>
      </c>
      <c r="L58" s="4" t="s">
        <v>907</v>
      </c>
      <c r="M58" s="7">
        <f>VLOOKUP(B58,[1]BDD!A:BJ,15,0)</f>
        <v>6665000</v>
      </c>
      <c r="N58" s="6" t="str">
        <f>VLOOKUP(B58,[1]BDD!A:BJ,31,0)</f>
        <v>2 SUPERVISOR</v>
      </c>
      <c r="O58" s="6">
        <f>VLOOKUP(B58,[1]BDD!A:BJ,35,0)</f>
        <v>330</v>
      </c>
      <c r="Q58" s="2" t="s">
        <v>23</v>
      </c>
      <c r="R58" s="1" t="s">
        <v>906</v>
      </c>
      <c r="S58" s="1" t="s">
        <v>9</v>
      </c>
      <c r="T58" s="5" t="str">
        <f>VLOOKUP(B58,[1]BDD!A:BJ,60,0)</f>
        <v>VIGENTE</v>
      </c>
      <c r="V58" t="s">
        <v>1247</v>
      </c>
    </row>
    <row r="59" spans="1:22" ht="12.75">
      <c r="A59" s="6">
        <v>58</v>
      </c>
      <c r="B59" s="12" t="s">
        <v>905</v>
      </c>
      <c r="C59" s="4" t="s">
        <v>904</v>
      </c>
      <c r="D59" s="4" t="s">
        <v>903</v>
      </c>
      <c r="E59" s="11">
        <f>VLOOKUP(B59,[1]BDD!A:BJ,20,0)</f>
        <v>1018443539</v>
      </c>
      <c r="F59" s="9" t="s">
        <v>5</v>
      </c>
      <c r="G59" s="20">
        <v>33330</v>
      </c>
      <c r="H59" s="15" t="s">
        <v>902</v>
      </c>
      <c r="I59" s="8" t="s">
        <v>26</v>
      </c>
      <c r="J59" s="8" t="s">
        <v>901</v>
      </c>
      <c r="K59" s="6" t="str">
        <f>VLOOKUP(B59,[1]BDD!A:BJ,7,0)</f>
        <v>Prestación de servicios profesionales en el desarrollo de actividades transversales para los componentes relacionados con la implementación y mantenimiento del Sistema de Gestión Integrado de Parques Nacionales Naturales de Colombia, acorde con el marco normativo vigente.</v>
      </c>
      <c r="L59" s="4" t="s">
        <v>900</v>
      </c>
      <c r="M59" s="7">
        <f>VLOOKUP(B59,[1]BDD!A:BJ,15,0)</f>
        <v>4100000</v>
      </c>
      <c r="N59" s="6" t="str">
        <f>VLOOKUP(B59,[1]BDD!A:BJ,31,0)</f>
        <v>2 SUPERVISOR</v>
      </c>
      <c r="O59" s="6">
        <f>VLOOKUP(B59,[1]BDD!A:BJ,35,0)</f>
        <v>344</v>
      </c>
      <c r="Q59" s="2" t="s">
        <v>160</v>
      </c>
      <c r="R59" s="1" t="s">
        <v>25</v>
      </c>
      <c r="S59" s="1" t="s">
        <v>9</v>
      </c>
      <c r="T59" s="5" t="str">
        <f>VLOOKUP(B59,[1]BDD!A:BJ,60,0)</f>
        <v>VIGENTE</v>
      </c>
      <c r="V59" t="s">
        <v>1247</v>
      </c>
    </row>
    <row r="60" spans="1:22" ht="12.75">
      <c r="A60" s="6">
        <v>59</v>
      </c>
      <c r="B60" s="12" t="s">
        <v>899</v>
      </c>
      <c r="C60" s="4" t="s">
        <v>898</v>
      </c>
      <c r="D60" s="4" t="s">
        <v>897</v>
      </c>
      <c r="E60" s="11">
        <f>VLOOKUP(B60,[1]BDD!A:BJ,20,0)</f>
        <v>0</v>
      </c>
      <c r="F60" s="9" t="s">
        <v>896</v>
      </c>
      <c r="G60" s="10">
        <v>23784</v>
      </c>
      <c r="H60" s="15" t="s">
        <v>5</v>
      </c>
      <c r="I60" s="8" t="s">
        <v>4</v>
      </c>
      <c r="J60" s="8" t="s">
        <v>895</v>
      </c>
      <c r="K60" s="6" t="str">
        <f>VLOOKUP(B60,[1]BDD!A:BJ,7,0)</f>
        <v>Prestación de servicios profesionales especializados en el Grupo de Gestión Financiera, para gestionar, analizar y hacer seguimiento a información de operaciones financieras de Parques Nacionales Naturales y la Subcuenta FONAM – Parques de conformidad con la normatividad vigente</v>
      </c>
      <c r="L60" s="4" t="s">
        <v>894</v>
      </c>
      <c r="M60" s="7">
        <f>VLOOKUP(B60,[1]BDD!A:BJ,15,0)</f>
        <v>5100000</v>
      </c>
      <c r="N60" s="6" t="str">
        <f>VLOOKUP(B60,[1]BDD!A:BJ,31,0)</f>
        <v>2 SUPERVISOR</v>
      </c>
      <c r="O60" s="6">
        <f>VLOOKUP(B60,[1]BDD!A:BJ,35,0)</f>
        <v>344</v>
      </c>
      <c r="Q60" s="2" t="s">
        <v>893</v>
      </c>
      <c r="R60" s="1" t="s">
        <v>892</v>
      </c>
      <c r="S60" s="1" t="s">
        <v>9</v>
      </c>
      <c r="T60" s="5" t="str">
        <f>VLOOKUP(B60,[1]BDD!A:BJ,60,0)</f>
        <v>VIGENTE</v>
      </c>
      <c r="V60" t="s">
        <v>1247</v>
      </c>
    </row>
    <row r="61" spans="1:22" ht="12.75">
      <c r="A61" s="6">
        <v>60</v>
      </c>
      <c r="B61" s="12" t="s">
        <v>891</v>
      </c>
      <c r="C61" s="4" t="s">
        <v>890</v>
      </c>
      <c r="D61" s="4" t="s">
        <v>889</v>
      </c>
      <c r="E61" s="11">
        <f>VLOOKUP(B61,[1]BDD!A:BJ,20,0)</f>
        <v>79626062</v>
      </c>
      <c r="F61" s="9" t="s">
        <v>5</v>
      </c>
      <c r="G61" s="10">
        <v>26925</v>
      </c>
      <c r="H61" s="15" t="s">
        <v>5</v>
      </c>
      <c r="I61" s="8" t="s">
        <v>4</v>
      </c>
      <c r="J61" s="8" t="s">
        <v>888</v>
      </c>
      <c r="K61" s="6" t="str">
        <f>VLOOKUP(B61,[1]BDD!A:BJ,7,0)</f>
        <v>Prestar servicios profesionales para el seguimiento administrativo y financiero de las Fases I y II del Programa Áreas Protegidas y Diversidad Biológica, cofinanciado por el gobierno alemán a través del KfW.</v>
      </c>
      <c r="L61" s="4" t="s">
        <v>887</v>
      </c>
      <c r="M61" s="7">
        <f>VLOOKUP(B61,[1]BDD!A:BJ,15,0)</f>
        <v>5700000</v>
      </c>
      <c r="N61" s="6" t="str">
        <f>VLOOKUP(B61,[1]BDD!A:BJ,31,0)</f>
        <v>2 SUPERVISOR</v>
      </c>
      <c r="O61" s="6">
        <f>VLOOKUP(B61,[1]BDD!A:BJ,35,0)</f>
        <v>343</v>
      </c>
      <c r="Q61" s="2" t="s">
        <v>772</v>
      </c>
      <c r="R61" s="1" t="s">
        <v>886</v>
      </c>
      <c r="S61" s="1" t="s">
        <v>9</v>
      </c>
      <c r="T61" s="5" t="str">
        <f>VLOOKUP(B61,[1]BDD!A:BJ,60,0)</f>
        <v>VIGENTE</v>
      </c>
      <c r="V61" t="s">
        <v>1247</v>
      </c>
    </row>
    <row r="62" spans="1:22" ht="12.75">
      <c r="A62" s="6">
        <v>61</v>
      </c>
      <c r="B62" s="12" t="s">
        <v>885</v>
      </c>
      <c r="C62" s="4" t="s">
        <v>884</v>
      </c>
      <c r="D62" s="4" t="s">
        <v>883</v>
      </c>
      <c r="E62" s="11">
        <f>VLOOKUP(B62,[1]BDD!A:BJ,20,0)</f>
        <v>52517604</v>
      </c>
      <c r="F62" s="9" t="s">
        <v>5</v>
      </c>
      <c r="G62" s="10">
        <v>29730</v>
      </c>
      <c r="H62" s="15" t="s">
        <v>5</v>
      </c>
      <c r="I62" s="8" t="s">
        <v>26</v>
      </c>
      <c r="J62" s="8" t="s">
        <v>882</v>
      </c>
      <c r="K62" s="6" t="str">
        <f>VLOOKUP(B62,[1]BDD!A:BJ,7,0)</f>
        <v>Prestar los servicios profesionales para el desarrollo de las actividades relacionadas con la Dimensión de Talento Humano del Modelo Integrado de Planeación y Gestión - MIPG, la Política de Integridad, y los componentes del del Sistema de Vigilancia Epidemiológica de Factores de Riesgo Psicosocial para la vigencia 2022, con el fin de fortalecer la gestión propia del talento humano de Parques Nacionales Naturales de Colombia.</v>
      </c>
      <c r="L62" s="4" t="s">
        <v>881</v>
      </c>
      <c r="M62" s="7">
        <f>VLOOKUP(B62,[1]BDD!A:BJ,15,0)</f>
        <v>4680000</v>
      </c>
      <c r="N62" s="6" t="str">
        <f>VLOOKUP(B62,[1]BDD!A:BJ,31,0)</f>
        <v>2 SUPERVISOR</v>
      </c>
      <c r="O62" s="6">
        <f>VLOOKUP(B62,[1]BDD!A:BJ,35,0)</f>
        <v>330</v>
      </c>
      <c r="Q62" s="2" t="s">
        <v>880</v>
      </c>
      <c r="R62" s="1" t="s">
        <v>25</v>
      </c>
      <c r="S62" s="1" t="s">
        <v>9</v>
      </c>
      <c r="T62" s="5" t="str">
        <f>VLOOKUP(B62,[1]BDD!A:BJ,60,0)</f>
        <v>VIGENTE</v>
      </c>
      <c r="V62" t="s">
        <v>1247</v>
      </c>
    </row>
    <row r="63" spans="1:22" ht="12.75">
      <c r="A63" s="6">
        <v>62</v>
      </c>
      <c r="B63" s="12" t="s">
        <v>879</v>
      </c>
      <c r="C63" s="4" t="s">
        <v>878</v>
      </c>
      <c r="D63" s="4" t="s">
        <v>877</v>
      </c>
      <c r="E63" s="11">
        <f>VLOOKUP(B63,[1]BDD!A:BJ,20,0)</f>
        <v>1032436144</v>
      </c>
      <c r="F63" s="9" t="s">
        <v>5</v>
      </c>
      <c r="G63" s="10">
        <v>32971</v>
      </c>
      <c r="H63" s="15" t="s">
        <v>5</v>
      </c>
      <c r="I63" s="8" t="s">
        <v>26</v>
      </c>
      <c r="J63" s="8" t="s">
        <v>876</v>
      </c>
      <c r="K63" s="6" t="str">
        <f>VLOOKUP(B63,[1]BDD!A:BJ,7,0)</f>
        <v xml:space="preserve"> Prestar servicios profesionales para realizar el monitoreo a las propuestas de inversión de las fases I y II del Programa Áreas Protegidas y Diversidad Biológica cofinanciado por el Gobierno Alemán a través del KfW.</v>
      </c>
      <c r="L63" s="4" t="s">
        <v>875</v>
      </c>
      <c r="M63" s="7">
        <f>VLOOKUP(B63,[1]BDD!A:BJ,15,0)</f>
        <v>5700000</v>
      </c>
      <c r="N63" s="6" t="str">
        <f>VLOOKUP(B63,[1]BDD!A:BJ,31,0)</f>
        <v>2 SUPERVISOR</v>
      </c>
      <c r="O63" s="6">
        <f>VLOOKUP(B63,[1]BDD!A:BJ,35,0)</f>
        <v>344</v>
      </c>
      <c r="Q63" s="2" t="s">
        <v>143</v>
      </c>
      <c r="R63" s="1" t="s">
        <v>25</v>
      </c>
      <c r="S63" s="1" t="s">
        <v>9</v>
      </c>
      <c r="T63" s="5" t="str">
        <f>VLOOKUP(B63,[1]BDD!A:BJ,60,0)</f>
        <v>VIGENTE</v>
      </c>
      <c r="V63" t="s">
        <v>1247</v>
      </c>
    </row>
    <row r="64" spans="1:22" ht="12.75">
      <c r="A64" s="6">
        <v>63</v>
      </c>
      <c r="B64" s="12" t="s">
        <v>874</v>
      </c>
      <c r="C64" s="4" t="s">
        <v>873</v>
      </c>
      <c r="D64" s="4" t="s">
        <v>872</v>
      </c>
      <c r="E64" s="11">
        <f>VLOOKUP(B64,[1]BDD!A:BJ,20,0)</f>
        <v>1015404310</v>
      </c>
      <c r="F64" s="9" t="s">
        <v>5</v>
      </c>
      <c r="G64" s="10">
        <v>32224</v>
      </c>
      <c r="H64" s="15" t="s">
        <v>5</v>
      </c>
      <c r="I64" s="8" t="s">
        <v>4</v>
      </c>
      <c r="J64" s="8" t="s">
        <v>871</v>
      </c>
      <c r="K64" s="6" t="str">
        <f>VLOOKUP(B64,[1]BDD!A:BJ,7,0)</f>
        <v>Prestación de servicios profesionales para apoyar la gestión de la cooperación nacional no oficial, así como las donaciones y los procedimientos relacionados en Parques Nacionales Naturales de Colombia.</v>
      </c>
      <c r="L64" s="4" t="s">
        <v>870</v>
      </c>
      <c r="M64" s="7">
        <f>VLOOKUP(B64,[1]BDD!A:BJ,15,0)</f>
        <v>5100000</v>
      </c>
      <c r="N64" s="6" t="str">
        <f>VLOOKUP(B64,[1]BDD!A:BJ,31,0)</f>
        <v>2 SUPERVISOR</v>
      </c>
      <c r="O64" s="6">
        <f>VLOOKUP(B64,[1]BDD!A:BJ,35,0)</f>
        <v>344</v>
      </c>
      <c r="Q64" s="2" t="s">
        <v>869</v>
      </c>
      <c r="R64" s="1" t="s">
        <v>868</v>
      </c>
      <c r="S64" s="1" t="s">
        <v>9</v>
      </c>
      <c r="T64" s="5" t="str">
        <f>VLOOKUP(B64,[1]BDD!A:BJ,60,0)</f>
        <v>VIGENTE</v>
      </c>
      <c r="V64" t="s">
        <v>1247</v>
      </c>
    </row>
    <row r="65" spans="1:22" ht="12.75">
      <c r="A65" s="6">
        <v>64</v>
      </c>
      <c r="B65" s="12" t="s">
        <v>867</v>
      </c>
      <c r="C65" s="4" t="s">
        <v>866</v>
      </c>
      <c r="D65" s="4" t="s">
        <v>865</v>
      </c>
      <c r="E65" s="11">
        <f>VLOOKUP(B65,[1]BDD!A:BJ,20,0)</f>
        <v>75086969</v>
      </c>
      <c r="F65" s="9" t="s">
        <v>95</v>
      </c>
      <c r="G65" s="10">
        <v>28583</v>
      </c>
      <c r="H65" s="15" t="s">
        <v>329</v>
      </c>
      <c r="I65" s="8" t="s">
        <v>4</v>
      </c>
      <c r="J65" s="8" t="s">
        <v>864</v>
      </c>
      <c r="K65" s="6" t="str">
        <f>VLOOKUP(B65,[1]BDD!A:BJ,7,0)</f>
        <v xml:space="preserve">Prestar servicios profesionales para la Subdirección Administrativa y Financiera del Grupo de Infraestructura en el adelantamiento de los programas y proyectos que se ejecuten en Parques Nacionales Naturales de Colombia con enfoque en edificación sostenible, seguimiento y la valuación de bienes inmuebles. </v>
      </c>
      <c r="L65" s="4" t="s">
        <v>863</v>
      </c>
      <c r="M65" s="7">
        <f>VLOOKUP(B65,[1]BDD!A:BJ,15,0)</f>
        <v>5100000</v>
      </c>
      <c r="N65" s="6" t="str">
        <f>VLOOKUP(B65,[1]BDD!A:BJ,31,0)</f>
        <v>2 SUPERVISOR</v>
      </c>
      <c r="O65" s="6">
        <f>VLOOKUP(B65,[1]BDD!A:BJ,35,0)</f>
        <v>345</v>
      </c>
      <c r="Q65" s="2" t="s">
        <v>862</v>
      </c>
      <c r="R65" s="1" t="s">
        <v>861</v>
      </c>
      <c r="S65" s="1"/>
      <c r="T65" s="5" t="str">
        <f>VLOOKUP(B65,[1]BDD!A:BJ,60,0)</f>
        <v>VIGENTE</v>
      </c>
      <c r="V65" t="s">
        <v>1247</v>
      </c>
    </row>
    <row r="66" spans="1:22" ht="12.75">
      <c r="A66" s="6">
        <v>65</v>
      </c>
      <c r="B66" s="12" t="s">
        <v>860</v>
      </c>
      <c r="C66" s="4" t="s">
        <v>859</v>
      </c>
      <c r="D66" s="4" t="s">
        <v>858</v>
      </c>
      <c r="E66" s="11">
        <f>VLOOKUP(B66,[1]BDD!A:BJ,20,0)</f>
        <v>28542934</v>
      </c>
      <c r="F66" s="9" t="s">
        <v>387</v>
      </c>
      <c r="G66" s="10">
        <v>29369</v>
      </c>
      <c r="H66" s="13" t="s">
        <v>387</v>
      </c>
      <c r="I66" s="8" t="s">
        <v>4</v>
      </c>
      <c r="J66" s="8" t="s">
        <v>857</v>
      </c>
      <c r="K66" s="6" t="str">
        <f>VLOOKUP(B66,[1]BDD!A:BJ,7,0)</f>
        <v>Prestar servicios profesionales para la construcción e implementación de esquemas financieros, para las Áreas Protegidas de Parques Nacionales Naturales de Colombia con vocación ecoturística que sean definidas por la entidad, así como, apoyar estrategias de fortalecimiento al ecoturismo.</v>
      </c>
      <c r="L66" s="4" t="s">
        <v>856</v>
      </c>
      <c r="M66" s="7">
        <f>VLOOKUP(B66,[1]BDD!A:BJ,15,0)</f>
        <v>5100000</v>
      </c>
      <c r="N66" s="6" t="str">
        <f>VLOOKUP(B66,[1]BDD!A:BJ,31,0)</f>
        <v>2 SUPERVISOR</v>
      </c>
      <c r="O66" s="6">
        <f>VLOOKUP(B66,[1]BDD!A:BJ,35,0)</f>
        <v>330</v>
      </c>
      <c r="Q66" s="2" t="s">
        <v>855</v>
      </c>
      <c r="R66" s="1" t="s">
        <v>854</v>
      </c>
      <c r="S66" s="1"/>
      <c r="T66" s="5" t="str">
        <f>VLOOKUP(B66,[1]BDD!A:BJ,60,0)</f>
        <v>VIGENTE</v>
      </c>
      <c r="V66" t="s">
        <v>1247</v>
      </c>
    </row>
    <row r="67" spans="1:22" ht="12.75">
      <c r="A67" s="6">
        <v>66</v>
      </c>
      <c r="B67" s="12" t="s">
        <v>853</v>
      </c>
      <c r="C67" s="4" t="s">
        <v>852</v>
      </c>
      <c r="D67" s="4" t="s">
        <v>851</v>
      </c>
      <c r="E67" s="11">
        <f>VLOOKUP(B67,[1]BDD!A:BJ,20,0)</f>
        <v>80772650</v>
      </c>
      <c r="F67" s="9" t="s">
        <v>5</v>
      </c>
      <c r="G67" s="10">
        <v>31113</v>
      </c>
      <c r="H67" s="15" t="s">
        <v>5</v>
      </c>
      <c r="I67" s="8" t="s">
        <v>4</v>
      </c>
      <c r="J67" s="8" t="s">
        <v>850</v>
      </c>
      <c r="K67" s="6" t="str">
        <f>VLOOKUP(B67,[1]BDD!A:BJ,7,0)</f>
        <v>Prestar los servicios profesionales para el desarrollo de las actividades relacionadas con la Dimensión de Talento Humano del Modelo Integrado de Planeación y Gestión - MIPG, para los componentes del Plan de Trabajo Anual en Seguridad y Salud en el Trabajo para la vigencia 2022, con el fin de fortalecer la gestión propia del talento humano de Parques Nacionales Naturales de Colombia.</v>
      </c>
      <c r="L67" s="4" t="s">
        <v>849</v>
      </c>
      <c r="M67" s="7">
        <f>VLOOKUP(B67,[1]BDD!A:BJ,15,0)</f>
        <v>5700000</v>
      </c>
      <c r="N67" s="6" t="str">
        <f>VLOOKUP(B67,[1]BDD!A:BJ,31,0)</f>
        <v>2 SUPERVISOR</v>
      </c>
      <c r="O67" s="6">
        <f>VLOOKUP(B67,[1]BDD!A:BJ,35,0)</f>
        <v>330</v>
      </c>
      <c r="Q67" s="2" t="s">
        <v>143</v>
      </c>
      <c r="R67" s="1" t="s">
        <v>848</v>
      </c>
      <c r="S67" s="1"/>
      <c r="T67" s="5" t="str">
        <f>VLOOKUP(B67,[1]BDD!A:BJ,60,0)</f>
        <v>VIGENTE</v>
      </c>
      <c r="V67" t="s">
        <v>1247</v>
      </c>
    </row>
    <row r="68" spans="1:22" ht="12.75">
      <c r="A68" s="6">
        <v>67</v>
      </c>
      <c r="B68" s="12" t="s">
        <v>847</v>
      </c>
      <c r="C68" s="4" t="s">
        <v>846</v>
      </c>
      <c r="D68" s="4" t="s">
        <v>845</v>
      </c>
      <c r="E68" s="11">
        <f>VLOOKUP(B68,[1]BDD!A:BJ,20,0)</f>
        <v>79806408</v>
      </c>
      <c r="F68" s="9" t="s">
        <v>5</v>
      </c>
      <c r="G68" s="10">
        <v>27995</v>
      </c>
      <c r="H68" s="15" t="s">
        <v>5</v>
      </c>
      <c r="I68" s="8" t="s">
        <v>26</v>
      </c>
      <c r="J68" s="8" t="s">
        <v>844</v>
      </c>
      <c r="K68" s="6" t="str">
        <f>VLOOKUP(B68,[1]BDD!A:BJ,7,0)</f>
        <v>Prestar servicios profesionales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la Entidad y el seguimiento y control de los planes de mejoramiento de las metas relacionadas con el tema de gestión documental y gestión de calidad.</v>
      </c>
      <c r="L68" s="4" t="s">
        <v>843</v>
      </c>
      <c r="M68" s="7">
        <f>VLOOKUP(B68,[1]BDD!A:BJ,15,0)</f>
        <v>4680000</v>
      </c>
      <c r="N68" s="6" t="str">
        <f>VLOOKUP(B68,[1]BDD!A:BJ,31,0)</f>
        <v>2 SUPERVISOR</v>
      </c>
      <c r="O68" s="6">
        <f>VLOOKUP(B68,[1]BDD!A:BJ,35,0)</f>
        <v>338</v>
      </c>
      <c r="Q68" s="2" t="s">
        <v>842</v>
      </c>
      <c r="R68" s="1" t="s">
        <v>25</v>
      </c>
      <c r="S68" s="1"/>
      <c r="T68" s="5" t="str">
        <f>VLOOKUP(B68,[1]BDD!A:BJ,60,0)</f>
        <v>VIGENTE</v>
      </c>
      <c r="V68" t="s">
        <v>1247</v>
      </c>
    </row>
    <row r="69" spans="1:22" ht="12.75">
      <c r="A69" s="6">
        <v>68</v>
      </c>
      <c r="B69" s="12" t="s">
        <v>841</v>
      </c>
      <c r="C69" s="4" t="s">
        <v>840</v>
      </c>
      <c r="D69" s="4" t="s">
        <v>839</v>
      </c>
      <c r="E69" s="11">
        <f>VLOOKUP(B69,[1]BDD!A:BJ,20,0)</f>
        <v>82392676</v>
      </c>
      <c r="F69" s="9" t="s">
        <v>396</v>
      </c>
      <c r="G69" s="10">
        <v>28859</v>
      </c>
      <c r="H69" s="15" t="s">
        <v>396</v>
      </c>
      <c r="I69" s="8" t="s">
        <v>26</v>
      </c>
      <c r="J69" s="8" t="s">
        <v>838</v>
      </c>
      <c r="K69" s="6" t="str">
        <f>VLOOKUP(B69,[1]BDD!A:BJ,7,0)</f>
        <v>Prestación de servicios profesionales especializados en seguridad informatica, con el objetivo de desarrollar y mantener el componente de seguridad de la información, asi como liderar el esquema de infraestrucutura fisica y virtual con el que cuenta la entidad</v>
      </c>
      <c r="L69" s="39" t="s">
        <v>837</v>
      </c>
      <c r="M69" s="7">
        <f>VLOOKUP(B69,[1]BDD!A:BJ,15,0)</f>
        <v>8973000</v>
      </c>
      <c r="N69" s="6" t="str">
        <f>VLOOKUP(B69,[1]BDD!A:BJ,31,0)</f>
        <v>2 SUPERVISOR</v>
      </c>
      <c r="O69" s="6">
        <f>VLOOKUP(B69,[1]BDD!A:BJ,35,0)</f>
        <v>342</v>
      </c>
      <c r="Q69" s="2" t="s">
        <v>836</v>
      </c>
      <c r="R69" s="1" t="s">
        <v>25</v>
      </c>
      <c r="S69" s="1"/>
      <c r="T69" s="5" t="str">
        <f>VLOOKUP(B69,[1]BDD!A:BJ,60,0)</f>
        <v>VIGENTE</v>
      </c>
      <c r="V69" t="s">
        <v>1247</v>
      </c>
    </row>
    <row r="70" spans="1:22" ht="12.75">
      <c r="A70" s="6">
        <v>69</v>
      </c>
      <c r="B70" s="12" t="s">
        <v>835</v>
      </c>
      <c r="C70" s="4" t="s">
        <v>834</v>
      </c>
      <c r="D70" s="4" t="s">
        <v>833</v>
      </c>
      <c r="E70" s="11">
        <f>VLOOKUP(B70,[1]BDD!A:BJ,20,0)</f>
        <v>1015457972</v>
      </c>
      <c r="F70" s="9" t="s">
        <v>5</v>
      </c>
      <c r="G70" s="10">
        <v>34988</v>
      </c>
      <c r="H70" s="15" t="s">
        <v>832</v>
      </c>
      <c r="I70" s="8" t="s">
        <v>26</v>
      </c>
      <c r="J70" s="8" t="s">
        <v>25</v>
      </c>
      <c r="K70" s="6" t="str">
        <f>VLOOKUP(B70,[1]BDD!A:BJ,7,0)</f>
        <v>Prestar servicios Técnicos y de apoyo a la gestión del Grupo de Procesos Corporativos, así como la consolidación del plan anual de adquisiciones y la ejecución del plan de compras y la actualización de matrices de seguimiento al consumo de servicios públicos de las Direcciones Territorial y sus Áreas Protegidas, en la entrada y salida de elementos del Nivel Central.</v>
      </c>
      <c r="L70" s="4" t="s">
        <v>831</v>
      </c>
      <c r="M70" s="7">
        <f>VLOOKUP(B70,[1]BDD!A:BJ,15,0)</f>
        <v>2812000</v>
      </c>
      <c r="N70" s="6" t="str">
        <f>VLOOKUP(B70,[1]BDD!A:BJ,31,0)</f>
        <v>2 SUPERVISOR</v>
      </c>
      <c r="O70" s="6">
        <f>VLOOKUP(B70,[1]BDD!A:BJ,35,0)</f>
        <v>339</v>
      </c>
      <c r="Q70" s="2" t="s">
        <v>23</v>
      </c>
      <c r="R70" s="1" t="s">
        <v>25</v>
      </c>
      <c r="S70" s="1"/>
      <c r="T70" s="5" t="str">
        <f>VLOOKUP(B70,[1]BDD!A:BJ,60,0)</f>
        <v>VIGENTE</v>
      </c>
      <c r="V70" t="s">
        <v>1247</v>
      </c>
    </row>
    <row r="71" spans="1:22" ht="12.75">
      <c r="A71" s="6">
        <v>70</v>
      </c>
      <c r="B71" s="12" t="s">
        <v>830</v>
      </c>
      <c r="C71" s="4" t="s">
        <v>829</v>
      </c>
      <c r="D71" s="4" t="s">
        <v>828</v>
      </c>
      <c r="E71" s="11">
        <f>VLOOKUP(B71,[1]BDD!A:BJ,20,0)</f>
        <v>1095825037</v>
      </c>
      <c r="F71" s="9" t="s">
        <v>827</v>
      </c>
      <c r="G71" s="10">
        <v>34883</v>
      </c>
      <c r="H71" s="15" t="s">
        <v>826</v>
      </c>
      <c r="I71" s="8" t="s">
        <v>37</v>
      </c>
      <c r="J71" s="8" t="s">
        <v>25</v>
      </c>
      <c r="K71" s="6" t="str">
        <f>VLOOKUP(B71,[1]BDD!A:BJ,7,0)</f>
        <v>Prestación de servicios tecnicos para el apoyo a la gestión juridica y documental, derivada de los proyectos que lidera el grupo de infraestructura de PNN.</v>
      </c>
      <c r="L71" s="4" t="s">
        <v>825</v>
      </c>
      <c r="M71" s="7">
        <f>VLOOKUP(B71,[1]BDD!A:BJ,15,0)</f>
        <v>2812000</v>
      </c>
      <c r="N71" s="6" t="str">
        <f>VLOOKUP(B71,[1]BDD!A:BJ,31,0)</f>
        <v>2 SUPERVISOR</v>
      </c>
      <c r="O71" s="6">
        <f>VLOOKUP(B71,[1]BDD!A:BJ,35,0)</f>
        <v>345</v>
      </c>
      <c r="Q71" s="2" t="s">
        <v>23</v>
      </c>
      <c r="R71" s="1" t="s">
        <v>25</v>
      </c>
      <c r="S71" s="1"/>
      <c r="T71" s="5" t="str">
        <f>VLOOKUP(B71,[1]BDD!A:BJ,60,0)</f>
        <v>VIGENTE</v>
      </c>
      <c r="V71" t="s">
        <v>1247</v>
      </c>
    </row>
    <row r="72" spans="1:22" ht="12.75">
      <c r="A72" s="6">
        <v>71</v>
      </c>
      <c r="B72" s="12" t="s">
        <v>824</v>
      </c>
      <c r="C72" s="4" t="s">
        <v>823</v>
      </c>
      <c r="D72" s="4" t="s">
        <v>822</v>
      </c>
      <c r="E72" s="11">
        <f>VLOOKUP(B72,[1]BDD!A:BJ,20,0)</f>
        <v>38257980</v>
      </c>
      <c r="F72" s="9" t="s">
        <v>387</v>
      </c>
      <c r="G72" s="10">
        <v>23290</v>
      </c>
      <c r="H72" s="15" t="s">
        <v>821</v>
      </c>
      <c r="I72" s="8" t="s">
        <v>4</v>
      </c>
      <c r="J72" s="8" t="s">
        <v>820</v>
      </c>
      <c r="K72" s="6" t="str">
        <f>VLOOKUP(B72,[1]BDD!A:BJ,7,0)</f>
        <v>Prestación de servicios profesionales especializados y de apoyo a la gestión para realizar la asesoría jurídica y el acompañamiento en los procesos contractuales de especial complejidad que adelante la Dirección General y la Subdirección Administrativa y Financiera.</v>
      </c>
      <c r="L72" s="4" t="s">
        <v>819</v>
      </c>
      <c r="M72" s="7">
        <f>VLOOKUP(B72,[1]BDD!A:BJ,15,0)</f>
        <v>8973000</v>
      </c>
      <c r="N72" s="6" t="str">
        <f>VLOOKUP(B72,[1]BDD!A:BJ,31,0)</f>
        <v>2 SUPERVISOR</v>
      </c>
      <c r="O72" s="6">
        <f>VLOOKUP(B72,[1]BDD!A:BJ,35,0)</f>
        <v>343</v>
      </c>
      <c r="Q72" s="2" t="s">
        <v>23</v>
      </c>
      <c r="R72" s="1" t="s">
        <v>818</v>
      </c>
      <c r="S72" s="1"/>
      <c r="T72" s="5" t="str">
        <f>VLOOKUP(B72,[1]BDD!A:BJ,60,0)</f>
        <v>VIGENTE</v>
      </c>
      <c r="V72" t="s">
        <v>1247</v>
      </c>
    </row>
    <row r="73" spans="1:22" ht="12.75">
      <c r="A73" s="6">
        <v>72</v>
      </c>
      <c r="B73" s="12" t="s">
        <v>817</v>
      </c>
      <c r="C73" s="4" t="s">
        <v>816</v>
      </c>
      <c r="D73" s="4" t="s">
        <v>815</v>
      </c>
      <c r="E73" s="11">
        <f>VLOOKUP(B73,[1]BDD!A:BJ,20,0)</f>
        <v>1010173073</v>
      </c>
      <c r="F73" s="9" t="s">
        <v>5</v>
      </c>
      <c r="G73" s="10">
        <v>32034</v>
      </c>
      <c r="H73" s="15" t="s">
        <v>5</v>
      </c>
      <c r="I73" s="8" t="s">
        <v>4</v>
      </c>
      <c r="J73" s="8" t="s">
        <v>814</v>
      </c>
      <c r="K73" s="6" t="str">
        <f>VLOOKUP(B73,[1]BDD!A:BJ,7,0)</f>
        <v>Prestar servicios profesionales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 con el régimen de protección de base de datos personales del Grupo de Procesos Corporativos</v>
      </c>
      <c r="L73" s="4" t="s">
        <v>813</v>
      </c>
      <c r="M73" s="7">
        <f>VLOOKUP(B73,[1]BDD!A:BJ,15,0)</f>
        <v>5700000</v>
      </c>
      <c r="N73" s="6" t="str">
        <f>VLOOKUP(B73,[1]BDD!A:BJ,31,0)</f>
        <v>2 SUPERVISOR</v>
      </c>
      <c r="O73" s="6">
        <f>VLOOKUP(B73,[1]BDD!A:BJ,35,0)</f>
        <v>337</v>
      </c>
      <c r="Q73" s="2" t="s">
        <v>812</v>
      </c>
      <c r="R73" s="1" t="s">
        <v>811</v>
      </c>
      <c r="S73" s="1" t="s">
        <v>9</v>
      </c>
      <c r="T73" s="5" t="str">
        <f>VLOOKUP(B73,[1]BDD!A:BJ,60,0)</f>
        <v>VIGENTE</v>
      </c>
      <c r="V73" t="s">
        <v>1247</v>
      </c>
    </row>
    <row r="74" spans="1:22" ht="12.75">
      <c r="A74" s="6">
        <v>73</v>
      </c>
      <c r="B74" s="12" t="s">
        <v>810</v>
      </c>
      <c r="C74" s="4" t="s">
        <v>809</v>
      </c>
      <c r="D74" s="4" t="s">
        <v>808</v>
      </c>
      <c r="E74" s="11">
        <f>VLOOKUP(B74,[1]BDD!A:BJ,20,0)</f>
        <v>63546810</v>
      </c>
      <c r="F74" s="9" t="s">
        <v>103</v>
      </c>
      <c r="G74" s="10">
        <v>30694</v>
      </c>
      <c r="H74" s="15" t="s">
        <v>807</v>
      </c>
      <c r="I74" s="8" t="s">
        <v>26</v>
      </c>
      <c r="J74" s="8" t="s">
        <v>806</v>
      </c>
      <c r="K74" s="6" t="str">
        <f>VLOOKUP(B74,[1]BDD!A:BJ,7,0)</f>
        <v>Prestar los servicios profesionales requeridos por la Oficina Asesora de Planeación de Parques Nacionales Naturales de Colombia para apoyar el mantenimiento y mejora del Sistema de Gestión Integrado, de acuerdo a las políticas y requisitos establecidos en el Modelo Integrado de Planeación y Gestión y en articulación a las Normas Técnicas Colombianas NTC en su versión vigente.</v>
      </c>
      <c r="L74" s="4" t="s">
        <v>805</v>
      </c>
      <c r="M74" s="7">
        <f>VLOOKUP(B74,[1]BDD!A:BJ,15,0)</f>
        <v>7574000</v>
      </c>
      <c r="N74" s="6" t="str">
        <f>VLOOKUP(B74,[1]BDD!A:BJ,31,0)</f>
        <v>2 SUPERVISOR</v>
      </c>
      <c r="O74" s="6">
        <f>VLOOKUP(B74,[1]BDD!A:BJ,35,0)</f>
        <v>343</v>
      </c>
      <c r="Q74" s="2" t="s">
        <v>804</v>
      </c>
      <c r="R74" s="1" t="s">
        <v>25</v>
      </c>
      <c r="S74" s="1" t="s">
        <v>9</v>
      </c>
      <c r="T74" s="5" t="str">
        <f>VLOOKUP(B74,[1]BDD!A:BJ,60,0)</f>
        <v>VIGENTE</v>
      </c>
      <c r="V74" t="s">
        <v>1247</v>
      </c>
    </row>
    <row r="75" spans="1:22" ht="12.75">
      <c r="A75" s="6">
        <v>74</v>
      </c>
      <c r="B75" s="12" t="s">
        <v>803</v>
      </c>
      <c r="C75" s="4" t="s">
        <v>802</v>
      </c>
      <c r="D75" s="4" t="s">
        <v>801</v>
      </c>
      <c r="E75" s="11">
        <f>VLOOKUP(B75,[1]BDD!A:BJ,20,0)</f>
        <v>52487485</v>
      </c>
      <c r="F75" s="9" t="s">
        <v>5</v>
      </c>
      <c r="G75" s="10">
        <v>29509</v>
      </c>
      <c r="H75" s="15" t="s">
        <v>5</v>
      </c>
      <c r="I75" s="8" t="s">
        <v>19</v>
      </c>
      <c r="J75" s="8" t="s">
        <v>800</v>
      </c>
      <c r="K75" s="6" t="str">
        <f>VLOOKUP(B75,[1]BDD!A:BJ,7,0)</f>
        <v>Prestación de servicios profesionales para promover y gestionar el registro de Reservas Naturales de la Sociedad Civil, en el marco del proceso de Coordinación del SINAP.</v>
      </c>
      <c r="L75" s="4" t="s">
        <v>799</v>
      </c>
      <c r="M75" s="7">
        <f>VLOOKUP(B75,[1]BDD!A:BJ,15,0)</f>
        <v>5700000</v>
      </c>
      <c r="N75" s="6" t="str">
        <f>VLOOKUP(B75,[1]BDD!A:BJ,31,0)</f>
        <v>2 SUPERVISOR</v>
      </c>
      <c r="O75" s="6">
        <f>VLOOKUP(B75,[1]BDD!A:BJ,35,0)</f>
        <v>344</v>
      </c>
      <c r="Q75" s="2" t="s">
        <v>76</v>
      </c>
      <c r="R75" s="1"/>
      <c r="S75" s="1" t="s">
        <v>9</v>
      </c>
      <c r="T75" s="5" t="str">
        <f>VLOOKUP(B75,[1]BDD!A:BJ,60,0)</f>
        <v>VIGENTE</v>
      </c>
      <c r="V75" t="s">
        <v>1247</v>
      </c>
    </row>
    <row r="76" spans="1:22" ht="12.75">
      <c r="A76" s="6">
        <v>75</v>
      </c>
      <c r="B76" s="12" t="s">
        <v>798</v>
      </c>
      <c r="C76" s="4" t="s">
        <v>797</v>
      </c>
      <c r="D76" s="4" t="s">
        <v>796</v>
      </c>
      <c r="E76" s="11">
        <f>VLOOKUP(B76,[1]BDD!A:BJ,20,0)</f>
        <v>80732924</v>
      </c>
      <c r="F76" s="9" t="s">
        <v>453</v>
      </c>
      <c r="G76" s="10">
        <v>30145</v>
      </c>
      <c r="H76" s="15" t="s">
        <v>453</v>
      </c>
      <c r="I76" s="8" t="s">
        <v>4</v>
      </c>
      <c r="J76" s="8" t="s">
        <v>795</v>
      </c>
      <c r="K76" s="6" t="str">
        <f>VLOOKUP(B76,[1]BDD!A:BJ,7,0)</f>
        <v>Prestación de servicios profesionales para realizar la evaluación y el seguimiento a los trámites relacionados con la regulación del recurso hídrico y demás trámites ambientales de competencia de la Subdirección de Gestión y Manejo de Áreas Protegidas, en el marco del Proceso de Autoridad Ambiental.</v>
      </c>
      <c r="L76" s="4" t="s">
        <v>794</v>
      </c>
      <c r="M76" s="7">
        <f>VLOOKUP(B76,[1]BDD!A:BJ,15,0)</f>
        <v>5700000</v>
      </c>
      <c r="N76" s="6" t="str">
        <f>VLOOKUP(B76,[1]BDD!A:BJ,31,0)</f>
        <v>2 SUPERVISOR</v>
      </c>
      <c r="O76" s="6">
        <f>VLOOKUP(B76,[1]BDD!A:BJ,35,0)</f>
        <v>329</v>
      </c>
      <c r="Q76" s="2" t="s">
        <v>160</v>
      </c>
      <c r="R76" s="1"/>
      <c r="S76" s="1" t="s">
        <v>153</v>
      </c>
      <c r="T76" s="5" t="str">
        <f>VLOOKUP(B76,[1]BDD!A:BJ,60,0)</f>
        <v>VIGENTE</v>
      </c>
      <c r="V76" t="s">
        <v>1247</v>
      </c>
    </row>
    <row r="77" spans="1:22" ht="12.75">
      <c r="A77" s="6">
        <v>76</v>
      </c>
      <c r="B77" s="12" t="s">
        <v>793</v>
      </c>
      <c r="C77" s="4" t="s">
        <v>792</v>
      </c>
      <c r="D77" s="4" t="s">
        <v>791</v>
      </c>
      <c r="E77" s="11">
        <f>VLOOKUP(B77,[1]BDD!A:BJ,20,0)</f>
        <v>1085301502</v>
      </c>
      <c r="F77" s="9" t="s">
        <v>614</v>
      </c>
      <c r="G77" s="10">
        <v>33620</v>
      </c>
      <c r="H77" s="15" t="s">
        <v>790</v>
      </c>
      <c r="I77" s="8" t="s">
        <v>26</v>
      </c>
      <c r="J77" s="8" t="s">
        <v>789</v>
      </c>
      <c r="K77" s="6" t="str">
        <f>VLOOKUP(B77,[1]BDD!A:BJ,7,0)</f>
        <v>Prestación de servicios en el área jurídica, para apoyar la sustanciación y otras actuaciones jurídicas relacionadas con los trámites ambientales, en el marco de las competencias de Parques Nacionales Naturales.</v>
      </c>
      <c r="L77" s="4" t="s">
        <v>788</v>
      </c>
      <c r="M77" s="7">
        <f>VLOOKUP(B77,[1]BDD!A:BJ,15,0)</f>
        <v>4100000</v>
      </c>
      <c r="N77" s="6" t="str">
        <f>VLOOKUP(B77,[1]BDD!A:BJ,31,0)</f>
        <v>2 SUPERVISOR</v>
      </c>
      <c r="O77" s="6">
        <f>VLOOKUP(B77,[1]BDD!A:BJ,35,0)</f>
        <v>326</v>
      </c>
      <c r="Q77" s="2" t="s">
        <v>23</v>
      </c>
      <c r="R77" s="1"/>
      <c r="S77" s="1" t="s">
        <v>9</v>
      </c>
      <c r="T77" s="5" t="str">
        <f>VLOOKUP(B77,[1]BDD!A:BJ,60,0)</f>
        <v>VIGENTE</v>
      </c>
      <c r="V77" t="s">
        <v>1247</v>
      </c>
    </row>
    <row r="78" spans="1:22" ht="12.75">
      <c r="A78" s="6">
        <v>77</v>
      </c>
      <c r="B78" s="12" t="s">
        <v>787</v>
      </c>
      <c r="C78" s="4" t="s">
        <v>786</v>
      </c>
      <c r="D78" s="4" t="s">
        <v>785</v>
      </c>
      <c r="E78" s="11">
        <f>VLOOKUP(B78,[1]BDD!A:BJ,20,0)</f>
        <v>1016006974</v>
      </c>
      <c r="F78" s="9" t="s">
        <v>5</v>
      </c>
      <c r="G78" s="10">
        <v>32021</v>
      </c>
      <c r="H78" s="15" t="s">
        <v>5</v>
      </c>
      <c r="I78" s="8" t="s">
        <v>4</v>
      </c>
      <c r="J78" s="8" t="s">
        <v>784</v>
      </c>
      <c r="K78" s="6" t="str">
        <f>VLOOKUP(B78,[1]BDD!A:BJ,7,0)</f>
        <v xml:space="preserve"> Prestación de servicios jurídicos, para impulsar el trámite de solicitudes de permisos, concesiones y autorizaciones ambientales, en el marco del Proceso de Autoridad Ambiental.</v>
      </c>
      <c r="L78" s="4" t="s">
        <v>783</v>
      </c>
      <c r="M78" s="7">
        <f>VLOOKUP(B78,[1]BDD!A:BJ,15,0)</f>
        <v>5100000</v>
      </c>
      <c r="N78" s="6" t="str">
        <f>VLOOKUP(B78,[1]BDD!A:BJ,31,0)</f>
        <v>2 SUPERVISOR</v>
      </c>
      <c r="O78" s="6">
        <f>VLOOKUP(B78,[1]BDD!A:BJ,35,0)</f>
        <v>329</v>
      </c>
      <c r="Q78" s="2" t="s">
        <v>23</v>
      </c>
      <c r="R78" s="1"/>
      <c r="S78" s="1" t="s">
        <v>9</v>
      </c>
      <c r="T78" s="5" t="str">
        <f>VLOOKUP(B78,[1]BDD!A:BJ,60,0)</f>
        <v>VIGENTE</v>
      </c>
      <c r="V78" t="s">
        <v>1247</v>
      </c>
    </row>
    <row r="79" spans="1:22" ht="12.75">
      <c r="A79" s="6">
        <v>78</v>
      </c>
      <c r="B79" s="12" t="s">
        <v>782</v>
      </c>
      <c r="C79" s="4" t="s">
        <v>781</v>
      </c>
      <c r="D79" s="4" t="s">
        <v>780</v>
      </c>
      <c r="E79" s="11">
        <f>VLOOKUP(B79,[1]BDD!A:BJ,20,0)</f>
        <v>53154411</v>
      </c>
      <c r="F79" s="9" t="s">
        <v>5</v>
      </c>
      <c r="G79" s="10">
        <v>31273</v>
      </c>
      <c r="H79" s="15" t="s">
        <v>5</v>
      </c>
      <c r="I79" s="8" t="s">
        <v>4</v>
      </c>
      <c r="J79" s="8" t="s">
        <v>779</v>
      </c>
      <c r="K79" s="6" t="str">
        <f>VLOOKUP(B79,[1]BDD!A:BJ,7,0)</f>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
      <c r="L79" s="4" t="s">
        <v>778</v>
      </c>
      <c r="M79" s="7">
        <f>VLOOKUP(B79,[1]BDD!A:BJ,15,0)</f>
        <v>5700000</v>
      </c>
      <c r="N79" s="6" t="str">
        <f>VLOOKUP(B79,[1]BDD!A:BJ,31,0)</f>
        <v>2 SUPERVISOR</v>
      </c>
      <c r="O79" s="6">
        <f>VLOOKUP(B79,[1]BDD!A:BJ,35,0)</f>
        <v>330</v>
      </c>
      <c r="Q79" s="2" t="s">
        <v>23</v>
      </c>
      <c r="R79" s="1"/>
      <c r="S79" s="1" t="s">
        <v>153</v>
      </c>
      <c r="T79" s="5" t="str">
        <f>VLOOKUP(B79,[1]BDD!A:BJ,60,0)</f>
        <v>VIGENTE</v>
      </c>
      <c r="V79" t="s">
        <v>1247</v>
      </c>
    </row>
    <row r="80" spans="1:22" ht="12.75">
      <c r="A80" s="6">
        <v>79</v>
      </c>
      <c r="B80" s="12" t="s">
        <v>777</v>
      </c>
      <c r="C80" s="4" t="s">
        <v>776</v>
      </c>
      <c r="D80" s="4" t="s">
        <v>775</v>
      </c>
      <c r="E80" s="11">
        <f>VLOOKUP(B80,[1]BDD!A:BJ,20,0)</f>
        <v>52453791</v>
      </c>
      <c r="F80" s="9" t="s">
        <v>453</v>
      </c>
      <c r="G80" s="10">
        <v>28777</v>
      </c>
      <c r="H80" s="15" t="s">
        <v>453</v>
      </c>
      <c r="I80" s="8" t="s">
        <v>4</v>
      </c>
      <c r="J80" s="8" t="s">
        <v>774</v>
      </c>
      <c r="K80" s="6" t="str">
        <f>VLOOKUP(B80,[1]BDD!A:BJ,7,0)</f>
        <v>Prestar servicios profesionales para el desarrollo del componente financiero y la estructuración de proyectos y mecanismos financieros, que fortalezcan la gestión en las áreas del Sistema de Parques Nacionales Naturales de Colombia con vocación ecoturística y las demás que sean requeridas por la Entidad.</v>
      </c>
      <c r="L80" s="4" t="s">
        <v>773</v>
      </c>
      <c r="M80" s="7">
        <f>VLOOKUP(B80,[1]BDD!A:BJ,15,0)</f>
        <v>8973000</v>
      </c>
      <c r="N80" s="6" t="str">
        <f>VLOOKUP(B80,[1]BDD!A:BJ,31,0)</f>
        <v>2 SUPERVISOR</v>
      </c>
      <c r="O80" s="6">
        <f>VLOOKUP(B80,[1]BDD!A:BJ,35,0)</f>
        <v>330</v>
      </c>
      <c r="Q80" s="2" t="s">
        <v>772</v>
      </c>
      <c r="R80" s="1"/>
      <c r="S80" s="1" t="s">
        <v>9</v>
      </c>
      <c r="T80" s="5" t="str">
        <f>VLOOKUP(B80,[1]BDD!A:BJ,60,0)</f>
        <v>VIGENTE</v>
      </c>
      <c r="V80" t="s">
        <v>1247</v>
      </c>
    </row>
    <row r="81" spans="1:22" ht="12.75">
      <c r="A81" s="6">
        <v>80</v>
      </c>
      <c r="B81" s="12" t="s">
        <v>771</v>
      </c>
      <c r="C81" s="4" t="s">
        <v>770</v>
      </c>
      <c r="D81" s="4" t="s">
        <v>769</v>
      </c>
      <c r="E81" s="11">
        <f>VLOOKUP(B81,[1]BDD!A:BJ,20,0)</f>
        <v>93453219</v>
      </c>
      <c r="F81" s="9" t="s">
        <v>768</v>
      </c>
      <c r="G81" s="10">
        <v>28948</v>
      </c>
      <c r="H81" s="15" t="s">
        <v>768</v>
      </c>
      <c r="I81" s="8" t="s">
        <v>4</v>
      </c>
      <c r="J81" s="8" t="s">
        <v>767</v>
      </c>
      <c r="K81" s="6" t="str">
        <f>VLOOKUP(B81,[1]BDD!A:BJ,7,0)</f>
        <v>Prestación de servicios profesionales de ingeniería en la Subdirección Administrativa y Financiera - Grupo de Infraestructura  para apoyar la ejecución de actividades programas y proyectos que se ejecuten en parques nacionales naturales de Colombia.</v>
      </c>
      <c r="L81" s="4" t="s">
        <v>766</v>
      </c>
      <c r="M81" s="7">
        <f>VLOOKUP(B81,[1]BDD!A:BJ,15,0)</f>
        <v>6304000</v>
      </c>
      <c r="N81" s="6" t="str">
        <f>VLOOKUP(B81,[1]BDD!A:BJ,31,0)</f>
        <v>2 SUPERVISOR</v>
      </c>
      <c r="O81" s="6">
        <f>VLOOKUP(B81,[1]BDD!A:BJ,35,0)</f>
        <v>345</v>
      </c>
      <c r="Q81" s="2" t="s">
        <v>765</v>
      </c>
      <c r="R81" s="1"/>
      <c r="S81" s="1" t="s">
        <v>9</v>
      </c>
      <c r="T81" s="5" t="str">
        <f>VLOOKUP(B81,[1]BDD!A:BJ,60,0)</f>
        <v>VIGENTE</v>
      </c>
      <c r="V81" t="s">
        <v>1247</v>
      </c>
    </row>
    <row r="82" spans="1:22" ht="12.75">
      <c r="A82" s="6">
        <v>81</v>
      </c>
      <c r="B82" s="12" t="s">
        <v>764</v>
      </c>
      <c r="C82" s="4" t="s">
        <v>763</v>
      </c>
      <c r="D82" s="4" t="s">
        <v>762</v>
      </c>
      <c r="E82" s="11">
        <f>VLOOKUP(B82,[1]BDD!A:BJ,20,0)</f>
        <v>42770080</v>
      </c>
      <c r="F82" s="9" t="s">
        <v>634</v>
      </c>
      <c r="G82" s="10">
        <v>24277</v>
      </c>
      <c r="H82" s="15" t="s">
        <v>761</v>
      </c>
      <c r="I82" s="8" t="s">
        <v>48</v>
      </c>
      <c r="J82" s="8" t="s">
        <v>25</v>
      </c>
      <c r="K82" s="6" t="str">
        <f>VLOOKUP(B82,[1]BDD!A:BJ,7,0)</f>
        <v>Prestar servicios técnicos de carácter secretarial y asistencial para la ejecución de las Fases I y II del Programa Áreas Protegidas y Diversidad Biológica, cofinanciado por el Gobierno Alemán a través del KfW.</v>
      </c>
      <c r="L82" s="4" t="s">
        <v>760</v>
      </c>
      <c r="M82" s="7">
        <f>VLOOKUP(B82,[1]BDD!A:BJ,15,0)</f>
        <v>2812000</v>
      </c>
      <c r="N82" s="6" t="str">
        <f>VLOOKUP(B82,[1]BDD!A:BJ,31,0)</f>
        <v>2 SUPERVISOR</v>
      </c>
      <c r="O82" s="6">
        <f>VLOOKUP(B82,[1]BDD!A:BJ,35,0)</f>
        <v>342</v>
      </c>
      <c r="Q82" s="2" t="s">
        <v>759</v>
      </c>
      <c r="R82" s="1"/>
      <c r="S82" s="1" t="s">
        <v>9</v>
      </c>
      <c r="T82" s="5" t="str">
        <f>VLOOKUP(B82,[1]BDD!A:BJ,60,0)</f>
        <v>VIGENTE</v>
      </c>
      <c r="V82" t="s">
        <v>1247</v>
      </c>
    </row>
    <row r="83" spans="1:22" ht="12.75">
      <c r="A83" s="6">
        <v>82</v>
      </c>
      <c r="B83" s="12" t="s">
        <v>758</v>
      </c>
      <c r="C83" s="4" t="s">
        <v>757</v>
      </c>
      <c r="D83" s="4" t="s">
        <v>756</v>
      </c>
      <c r="E83" s="11">
        <f>VLOOKUP(B83,[1]BDD!A:BJ,20,0)</f>
        <v>19311119</v>
      </c>
      <c r="F83" s="9" t="s">
        <v>5</v>
      </c>
      <c r="G83" s="10">
        <v>20160</v>
      </c>
      <c r="H83" s="15" t="s">
        <v>5</v>
      </c>
      <c r="I83" s="8" t="s">
        <v>26</v>
      </c>
      <c r="J83" s="8" t="s">
        <v>755</v>
      </c>
      <c r="K83" s="6" t="str">
        <f>VLOOKUP(B83,[1]BDD!A:BJ,7,0)</f>
        <v>Prestar los servicios profesionales requeridos por la Oficina Asesora de Planeación para apoyar las actividades relacionadas con la programación de la inversión del PNN, formulación y seguimiento a los proyectos, acorde con el marco normativo vigente.</v>
      </c>
      <c r="L83" s="4" t="s">
        <v>754</v>
      </c>
      <c r="M83" s="7">
        <f>VLOOKUP(B83,[1]BDD!A:BJ,15,0)</f>
        <v>7574000</v>
      </c>
      <c r="N83" s="6" t="str">
        <f>VLOOKUP(B83,[1]BDD!A:BJ,31,0)</f>
        <v>2 SUPERVISOR</v>
      </c>
      <c r="O83" s="6">
        <f>VLOOKUP(B83,[1]BDD!A:BJ,35,0)</f>
        <v>342</v>
      </c>
      <c r="Q83" s="2" t="s">
        <v>747</v>
      </c>
      <c r="R83" s="1"/>
      <c r="S83" s="1" t="s">
        <v>9</v>
      </c>
      <c r="T83" s="5" t="str">
        <f>VLOOKUP(B83,[1]BDD!A:BJ,60,0)</f>
        <v>VIGENTE</v>
      </c>
      <c r="V83" t="s">
        <v>1247</v>
      </c>
    </row>
    <row r="84" spans="1:22" ht="12.75">
      <c r="A84" s="6">
        <v>83</v>
      </c>
      <c r="B84" s="12" t="s">
        <v>753</v>
      </c>
      <c r="C84" s="4" t="s">
        <v>752</v>
      </c>
      <c r="D84" s="4" t="s">
        <v>751</v>
      </c>
      <c r="E84" s="11">
        <f>VLOOKUP(B84,[1]BDD!A:BJ,20,0)</f>
        <v>3167588</v>
      </c>
      <c r="F84" s="9" t="s">
        <v>750</v>
      </c>
      <c r="G84" s="10">
        <v>30494</v>
      </c>
      <c r="H84" s="15" t="s">
        <v>750</v>
      </c>
      <c r="I84" s="8" t="s">
        <v>26</v>
      </c>
      <c r="J84" s="8" t="s">
        <v>749</v>
      </c>
      <c r="K84" s="6" t="str">
        <f>VLOOKUP(B84,[1]BDD!A:BJ,7,0)</f>
        <v>Prestación de servicios profesionales al grupo de planeacion y manejo para realizar la gestión y el seguimiento a la ejecución de recursos de nación en los proyectos de restauración ecológica</v>
      </c>
      <c r="L84" s="4" t="s">
        <v>748</v>
      </c>
      <c r="M84" s="7">
        <f>VLOOKUP(B84,[1]BDD!A:BJ,15,0)</f>
        <v>4680000</v>
      </c>
      <c r="N84" s="6" t="str">
        <f>VLOOKUP(B84,[1]BDD!A:BJ,31,0)</f>
        <v>2 SUPERVISOR</v>
      </c>
      <c r="O84" s="6">
        <f>VLOOKUP(B84,[1]BDD!A:BJ,35,0)</f>
        <v>329</v>
      </c>
      <c r="Q84" s="2" t="s">
        <v>747</v>
      </c>
      <c r="R84" s="1"/>
      <c r="S84" s="1" t="s">
        <v>9</v>
      </c>
      <c r="T84" s="5" t="str">
        <f>VLOOKUP(B84,[1]BDD!A:BJ,60,0)</f>
        <v>VIGENTE</v>
      </c>
      <c r="V84" t="s">
        <v>1247</v>
      </c>
    </row>
    <row r="85" spans="1:22" ht="12.75">
      <c r="A85" s="6">
        <v>84</v>
      </c>
      <c r="B85" s="12" t="s">
        <v>746</v>
      </c>
      <c r="C85" s="4" t="s">
        <v>745</v>
      </c>
      <c r="D85" s="4" t="s">
        <v>150</v>
      </c>
      <c r="E85" s="11">
        <f>VLOOKUP(B85,[1]BDD!A:BJ,20,0)</f>
        <v>52158357</v>
      </c>
      <c r="F85" s="9" t="s">
        <v>5</v>
      </c>
      <c r="G85" s="10">
        <v>27600</v>
      </c>
      <c r="H85" s="15" t="s">
        <v>5</v>
      </c>
      <c r="I85" s="8" t="s">
        <v>26</v>
      </c>
      <c r="J85" s="8" t="s">
        <v>744</v>
      </c>
      <c r="K85" s="6" t="str">
        <f>VLOOKUP(B85,[1]BDD!A:BJ,7,0)</f>
        <v>Prestación de servicios profesionales para la implementación y mantenimiento del MIPG y sus requerimientos legales frente al proceso de Gestión de Tecnologías y Seguridad de la Información de PNNC.</v>
      </c>
      <c r="L85" s="4" t="s">
        <v>743</v>
      </c>
      <c r="M85" s="7">
        <f>VLOOKUP(B85,[1]BDD!A:BJ,15,0)</f>
        <v>4100000</v>
      </c>
      <c r="N85" s="6" t="str">
        <f>VLOOKUP(B85,[1]BDD!A:BJ,31,0)</f>
        <v>2 SUPERVISOR</v>
      </c>
      <c r="O85" s="6">
        <f>VLOOKUP(B85,[1]BDD!A:BJ,35,0)</f>
        <v>342</v>
      </c>
      <c r="Q85" s="2" t="s">
        <v>742</v>
      </c>
      <c r="R85" s="1"/>
      <c r="S85" s="1" t="s">
        <v>9</v>
      </c>
      <c r="T85" s="5" t="str">
        <f>VLOOKUP(B85,[1]BDD!A:BJ,60,0)</f>
        <v>VIGENTE</v>
      </c>
      <c r="V85" t="s">
        <v>1247</v>
      </c>
    </row>
    <row r="86" spans="1:22" ht="12.75">
      <c r="A86" s="26">
        <v>85</v>
      </c>
      <c r="B86" s="33" t="s">
        <v>741</v>
      </c>
      <c r="C86" s="22" t="s">
        <v>740</v>
      </c>
      <c r="D86" s="22" t="s">
        <v>739</v>
      </c>
      <c r="E86" s="32">
        <f>VLOOKUP(B86,[1]BDD!A:BJ,20,0)</f>
        <v>24081439</v>
      </c>
      <c r="F86" s="31" t="s">
        <v>738</v>
      </c>
      <c r="G86" s="30">
        <v>29182</v>
      </c>
      <c r="H86" s="29" t="s">
        <v>737</v>
      </c>
      <c r="I86" s="28" t="s">
        <v>109</v>
      </c>
      <c r="J86" s="28" t="s">
        <v>299</v>
      </c>
      <c r="K86" s="26" t="str">
        <f>VLOOKUP(B86,[1]BDD!A:BJ,7,0)</f>
        <v>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e Ingreso</v>
      </c>
      <c r="L86" s="22" t="s">
        <v>736</v>
      </c>
      <c r="M86" s="27">
        <f>VLOOKUP(B86,[1]BDD!A:BJ,15,0)</f>
        <v>2812000</v>
      </c>
      <c r="N86" s="26" t="str">
        <f>VLOOKUP(B86,[1]BDD!A:BJ,31,0)</f>
        <v>2 SUPERVISOR</v>
      </c>
      <c r="O86" s="26">
        <f>VLOOKUP(B86,[1]BDD!A:BJ,35,0)</f>
        <v>10</v>
      </c>
      <c r="P86" s="22"/>
      <c r="Q86" s="25" t="s">
        <v>735</v>
      </c>
      <c r="R86" s="24"/>
      <c r="S86" s="24" t="s">
        <v>9</v>
      </c>
      <c r="T86" s="23" t="str">
        <f>VLOOKUP(B86,[1]BDD!A:BJ,60,0)</f>
        <v>VIGENTE</v>
      </c>
      <c r="U86" s="22"/>
      <c r="V86" t="s">
        <v>1247</v>
      </c>
    </row>
    <row r="87" spans="1:22" ht="12.75">
      <c r="A87" s="6">
        <v>86</v>
      </c>
      <c r="B87" s="12" t="s">
        <v>734</v>
      </c>
      <c r="C87" s="4" t="s">
        <v>733</v>
      </c>
      <c r="D87" s="4" t="s">
        <v>732</v>
      </c>
      <c r="E87" s="11">
        <f>VLOOKUP(B87,[1]BDD!A:BJ,20,0)</f>
        <v>1010211180</v>
      </c>
      <c r="F87" s="9" t="s">
        <v>5</v>
      </c>
      <c r="G87" s="14">
        <v>34264</v>
      </c>
      <c r="H87" s="15" t="s">
        <v>5</v>
      </c>
      <c r="I87" s="8" t="s">
        <v>4</v>
      </c>
      <c r="J87" s="8" t="s">
        <v>215</v>
      </c>
      <c r="K87" s="6" t="str">
        <f>VLOOKUP(B87,[1]BDD!A:BJ,7,0)</f>
        <v>Prestación de servicios profesionales para el análisis y generación de información técnica necesaria en el proceso de Registro de Reservas Naturales de la Sociedad Civil, en el marco del proceso de Coordinación del SINAP</v>
      </c>
      <c r="L87" s="4" t="s">
        <v>731</v>
      </c>
      <c r="M87" s="7">
        <f>VLOOKUP(B87,[1]BDD!A:BJ,15,0)</f>
        <v>3333000</v>
      </c>
      <c r="N87" s="6" t="str">
        <f>VLOOKUP(B87,[1]BDD!A:BJ,31,0)</f>
        <v>2 SUPERVISOR</v>
      </c>
      <c r="O87" s="6">
        <f>VLOOKUP(B87,[1]BDD!A:BJ,35,0)</f>
        <v>329</v>
      </c>
      <c r="Q87" s="2" t="s">
        <v>552</v>
      </c>
      <c r="R87" s="1"/>
      <c r="S87" s="1" t="s">
        <v>9</v>
      </c>
      <c r="T87" s="5" t="str">
        <f>VLOOKUP(B87,[1]BDD!A:BJ,60,0)</f>
        <v>VIGENTE</v>
      </c>
      <c r="V87" t="s">
        <v>1247</v>
      </c>
    </row>
    <row r="88" spans="1:22" ht="12.75">
      <c r="A88" s="6">
        <v>87</v>
      </c>
      <c r="B88" s="12" t="s">
        <v>730</v>
      </c>
      <c r="C88" s="4" t="s">
        <v>729</v>
      </c>
      <c r="D88" s="4" t="s">
        <v>728</v>
      </c>
      <c r="E88" s="11">
        <f>VLOOKUP(B88,[1]BDD!A:BJ,20,0)</f>
        <v>79771679</v>
      </c>
      <c r="F88" s="9" t="s">
        <v>5</v>
      </c>
      <c r="G88" s="14">
        <v>28856</v>
      </c>
      <c r="H88" s="15" t="s">
        <v>5</v>
      </c>
      <c r="I88" s="18" t="s">
        <v>26</v>
      </c>
      <c r="J88" s="8" t="s">
        <v>215</v>
      </c>
      <c r="K88" s="6" t="str">
        <f>VLOOKUP(B88,[1]BDD!A:BJ,7,0)</f>
        <v>Prestación de servicios profesionales para la gestión y administración de infraestructura tecnológica de la entidad, redes, sistemas de almacenamiento y servidores bajo Windows con que cuenta PNNC en el nivel centra</v>
      </c>
      <c r="L88" s="4" t="s">
        <v>727</v>
      </c>
      <c r="M88" s="7">
        <f>VLOOKUP(B88,[1]BDD!A:BJ,15,0)</f>
        <v>4100000</v>
      </c>
      <c r="N88" s="6" t="str">
        <f>VLOOKUP(B88,[1]BDD!A:BJ,31,0)</f>
        <v>2 SUPERVISOR</v>
      </c>
      <c r="O88" s="6">
        <f>VLOOKUP(B88,[1]BDD!A:BJ,35,0)</f>
        <v>342</v>
      </c>
      <c r="Q88" s="2" t="s">
        <v>345</v>
      </c>
      <c r="R88" s="1"/>
      <c r="S88" s="1" t="s">
        <v>9</v>
      </c>
      <c r="T88" s="5" t="str">
        <f>VLOOKUP(B88,[1]BDD!A:BJ,60,0)</f>
        <v>VIGENTE</v>
      </c>
      <c r="V88" t="s">
        <v>1247</v>
      </c>
    </row>
    <row r="89" spans="1:22" ht="12.75">
      <c r="A89" s="6">
        <v>88</v>
      </c>
      <c r="B89" s="12" t="s">
        <v>726</v>
      </c>
      <c r="C89" s="4" t="s">
        <v>725</v>
      </c>
      <c r="D89" s="4" t="s">
        <v>724</v>
      </c>
      <c r="E89" s="11">
        <f>VLOOKUP(B89,[1]BDD!A:BJ,20,0)</f>
        <v>52278660</v>
      </c>
      <c r="F89" s="9" t="s">
        <v>219</v>
      </c>
      <c r="G89" s="34" t="s">
        <v>219</v>
      </c>
      <c r="H89" s="15" t="s">
        <v>219</v>
      </c>
      <c r="I89" s="8" t="s">
        <v>219</v>
      </c>
      <c r="J89" s="8" t="s">
        <v>238</v>
      </c>
      <c r="K89" s="6" t="str">
        <f>VLOOKUP(B89,[1]BDD!A:BJ,7,0)</f>
        <v>Prestación de servicios profesionales, para implementar el dominio de uso y apropiación de TI de Parques Nacionales Naturales de Colombia</v>
      </c>
      <c r="L89" s="4" t="s">
        <v>219</v>
      </c>
      <c r="M89" s="7">
        <f>VLOOKUP(B89,[1]BDD!A:BJ,15,0)</f>
        <v>6794000</v>
      </c>
      <c r="N89" s="6" t="str">
        <f>VLOOKUP(B89,[1]BDD!A:BJ,31,0)</f>
        <v>2 SUPERVISOR</v>
      </c>
      <c r="O89" s="6">
        <f>VLOOKUP(B89,[1]BDD!A:BJ,35,0)</f>
        <v>342</v>
      </c>
      <c r="Q89" s="2" t="s">
        <v>219</v>
      </c>
      <c r="R89" s="1"/>
      <c r="S89" s="1" t="s">
        <v>219</v>
      </c>
      <c r="T89" s="5" t="str">
        <f>VLOOKUP(B89,[1]BDD!A:BJ,60,0)</f>
        <v>VIGENTE</v>
      </c>
      <c r="V89" t="s">
        <v>1247</v>
      </c>
    </row>
    <row r="90" spans="1:22" ht="12.75">
      <c r="A90" s="6">
        <v>89</v>
      </c>
      <c r="B90" s="12" t="s">
        <v>723</v>
      </c>
      <c r="C90" s="4" t="s">
        <v>722</v>
      </c>
      <c r="D90" s="4" t="s">
        <v>721</v>
      </c>
      <c r="E90" s="11">
        <f>VLOOKUP(B90,[1]BDD!A:BJ,20,0)</f>
        <v>46384587</v>
      </c>
      <c r="F90" s="9" t="s">
        <v>329</v>
      </c>
      <c r="G90" s="10">
        <v>30646</v>
      </c>
      <c r="H90" s="15" t="s">
        <v>329</v>
      </c>
      <c r="I90" s="8" t="s">
        <v>4</v>
      </c>
      <c r="J90" s="8" t="s">
        <v>238</v>
      </c>
      <c r="K90" s="6" t="str">
        <f>VLOOKUP(B90,[1]BDD!A:BJ,7,0)</f>
        <v>Prestación de servicios profesionales para facilitar la implementación de lineamientos y estándares de TI y el fortalecimiento de la Política de Gobierno Digital</v>
      </c>
      <c r="L90" s="41" t="s">
        <v>720</v>
      </c>
      <c r="M90" s="7">
        <f>VLOOKUP(B90,[1]BDD!A:BJ,15,0)</f>
        <v>7574000</v>
      </c>
      <c r="N90" s="6" t="str">
        <f>VLOOKUP(B90,[1]BDD!A:BJ,31,0)</f>
        <v>2 SUPERVISOR</v>
      </c>
      <c r="O90" s="6">
        <f>VLOOKUP(B90,[1]BDD!A:BJ,35,0)</f>
        <v>309</v>
      </c>
      <c r="Q90" s="2" t="s">
        <v>719</v>
      </c>
      <c r="R90" s="1"/>
      <c r="S90" s="1" t="s">
        <v>153</v>
      </c>
      <c r="T90" s="5" t="str">
        <f>VLOOKUP(B90,[1]BDD!A:BJ,60,0)</f>
        <v>VIGENTE</v>
      </c>
      <c r="V90" t="s">
        <v>1247</v>
      </c>
    </row>
    <row r="91" spans="1:22" ht="12.75">
      <c r="A91" s="6">
        <v>90</v>
      </c>
      <c r="B91" s="12" t="s">
        <v>718</v>
      </c>
      <c r="C91" s="4" t="s">
        <v>717</v>
      </c>
      <c r="D91" s="4" t="s">
        <v>716</v>
      </c>
      <c r="E91" s="11">
        <f>VLOOKUP(B91,[1]BDD!A:BJ,20,0)</f>
        <v>80762011</v>
      </c>
      <c r="F91" s="9" t="s">
        <v>5</v>
      </c>
      <c r="G91" s="10">
        <v>30533</v>
      </c>
      <c r="H91" s="15" t="s">
        <v>5</v>
      </c>
      <c r="I91" s="8" t="s">
        <v>4</v>
      </c>
      <c r="J91" s="8" t="s">
        <v>215</v>
      </c>
      <c r="K91" s="6" t="str">
        <f>VLOOKUP(B91,[1]BDD!A:BJ,7,0)</f>
        <v>Prestación de servicios profesionales para apoyar la gestión, estructuración y/o restauración de la infraestructura tecnológica de las redes de radiocomunicaciones de la entidad de acuerdo a la normatividad vigente</v>
      </c>
      <c r="L91" s="4" t="s">
        <v>715</v>
      </c>
      <c r="M91" s="7">
        <f>VLOOKUP(B91,[1]BDD!A:BJ,15,0)</f>
        <v>5700000</v>
      </c>
      <c r="N91" s="6" t="str">
        <f>VLOOKUP(B91,[1]BDD!A:BJ,31,0)</f>
        <v>2 SUPERVISOR</v>
      </c>
      <c r="O91" s="6">
        <f>VLOOKUP(B91,[1]BDD!A:BJ,35,0)</f>
        <v>342</v>
      </c>
      <c r="Q91" s="2" t="s">
        <v>284</v>
      </c>
      <c r="R91" s="1"/>
      <c r="S91" s="1" t="s">
        <v>9</v>
      </c>
      <c r="T91" s="5" t="str">
        <f>VLOOKUP(B91,[1]BDD!A:BJ,60,0)</f>
        <v>VIGENTE</v>
      </c>
      <c r="V91" t="s">
        <v>1247</v>
      </c>
    </row>
    <row r="92" spans="1:22" ht="12.75">
      <c r="A92" s="6">
        <v>91</v>
      </c>
      <c r="B92" s="12" t="s">
        <v>714</v>
      </c>
      <c r="C92" s="4" t="s">
        <v>713</v>
      </c>
      <c r="D92" s="4" t="s">
        <v>712</v>
      </c>
      <c r="E92" s="11">
        <f>VLOOKUP(B92,[1]BDD!A:BJ,20,0)</f>
        <v>1018408126</v>
      </c>
      <c r="F92" s="9" t="s">
        <v>5</v>
      </c>
      <c r="G92" s="10">
        <v>31773</v>
      </c>
      <c r="H92" s="13" t="s">
        <v>5</v>
      </c>
      <c r="I92" s="8" t="s">
        <v>26</v>
      </c>
      <c r="J92" s="8" t="s">
        <v>215</v>
      </c>
      <c r="K92" s="6" t="str">
        <f>VLOOKUP(B92,[1]BDD!A:BJ,7,0)</f>
        <v>Prestación de servicios profesionales para apoyar el levantamiento y análisis de información físico-biótica, destinada al procedimiento de Registro de Reservas Naturales de la Sociedad Civil como figura de conservación privada, como contribución al desarrollo del proceso de Coordinación del SINAP.</v>
      </c>
      <c r="L92" s="4" t="s">
        <v>711</v>
      </c>
      <c r="M92" s="7">
        <f>VLOOKUP(B92,[1]BDD!A:BJ,15,0)</f>
        <v>4100000</v>
      </c>
      <c r="N92" s="6" t="str">
        <f>VLOOKUP(B92,[1]BDD!A:BJ,31,0)</f>
        <v>2 SUPERVISOR</v>
      </c>
      <c r="O92" s="6">
        <f>VLOOKUP(B92,[1]BDD!A:BJ,35,0)</f>
        <v>327</v>
      </c>
      <c r="Q92" s="2" t="s">
        <v>710</v>
      </c>
      <c r="R92" s="1"/>
      <c r="S92" s="1" t="s">
        <v>9</v>
      </c>
      <c r="T92" s="5" t="str">
        <f>VLOOKUP(B92,[1]BDD!A:BJ,60,0)</f>
        <v>VIGENTE</v>
      </c>
      <c r="V92" t="s">
        <v>1247</v>
      </c>
    </row>
    <row r="93" spans="1:22" ht="12.75">
      <c r="A93" s="6">
        <v>92</v>
      </c>
      <c r="B93" s="12" t="s">
        <v>709</v>
      </c>
      <c r="C93" s="4" t="s">
        <v>708</v>
      </c>
      <c r="D93" s="4" t="s">
        <v>707</v>
      </c>
      <c r="E93" s="11">
        <f>VLOOKUP(B93,[1]BDD!A:BJ,20,0)</f>
        <v>1233507817</v>
      </c>
      <c r="F93" s="9" t="s">
        <v>5</v>
      </c>
      <c r="G93" s="10">
        <v>36343</v>
      </c>
      <c r="H93" s="15" t="s">
        <v>5</v>
      </c>
      <c r="I93" s="8" t="s">
        <v>37</v>
      </c>
      <c r="J93" s="8" t="s">
        <v>226</v>
      </c>
      <c r="K93" s="6" t="str">
        <f>VLOOKUP(B93,[1]BDD!A:BJ,7,0)</f>
        <v>Prestar servicios Técnicos y de apoyo a la gestión del Grupo de Procesos Corporativos, para la organización y digitalización de los archivos, así como la actualización de contenidos web e intranet del GPC y aquellas que están relacionadas con estas.</v>
      </c>
      <c r="L93" s="4" t="s">
        <v>706</v>
      </c>
      <c r="M93" s="7">
        <f>VLOOKUP(B93,[1]BDD!A:BJ,15,0)</f>
        <v>1960000</v>
      </c>
      <c r="N93" s="6" t="str">
        <f>VLOOKUP(B93,[1]BDD!A:BJ,31,0)</f>
        <v>2 SUPERVISOR</v>
      </c>
      <c r="O93" s="6">
        <f>VLOOKUP(B93,[1]BDD!A:BJ,35,0)</f>
        <v>339</v>
      </c>
      <c r="Q93" s="2" t="s">
        <v>262</v>
      </c>
      <c r="R93" s="1"/>
      <c r="S93" s="1" t="s">
        <v>9</v>
      </c>
      <c r="T93" s="5" t="str">
        <f>VLOOKUP(B93,[1]BDD!A:BJ,60,0)</f>
        <v>VIGENTE</v>
      </c>
      <c r="V93" t="s">
        <v>1247</v>
      </c>
    </row>
    <row r="94" spans="1:22" ht="12.75">
      <c r="A94" s="6">
        <v>93</v>
      </c>
      <c r="B94" s="12" t="s">
        <v>705</v>
      </c>
      <c r="C94" s="4" t="s">
        <v>704</v>
      </c>
      <c r="D94" s="4" t="s">
        <v>703</v>
      </c>
      <c r="E94" s="11">
        <f>VLOOKUP(B94,[1]BDD!A:BJ,20,0)</f>
        <v>52708409</v>
      </c>
      <c r="F94" s="9" t="s">
        <v>5</v>
      </c>
      <c r="G94" s="10">
        <v>29394</v>
      </c>
      <c r="H94" s="15" t="s">
        <v>5</v>
      </c>
      <c r="I94" s="8" t="s">
        <v>4</v>
      </c>
      <c r="J94" s="8" t="s">
        <v>42</v>
      </c>
      <c r="K94" s="6" t="str">
        <f>VLOOKUP(B94,[1]BDD!A:BJ,7,0)</f>
        <v>Prestación de servicios profesionales para desarrollar lineamientos y estrategias para el análisis y aplicación en los procesos de sensoramiento remoto en las áreas protegidas de Parques Nacionales Naturales.</v>
      </c>
      <c r="L94" s="4" t="s">
        <v>702</v>
      </c>
      <c r="M94" s="7">
        <f>VLOOKUP(B94,[1]BDD!A:BJ,15,0)</f>
        <v>6794000</v>
      </c>
      <c r="N94" s="6" t="str">
        <f>VLOOKUP(B94,[1]BDD!A:BJ,31,0)</f>
        <v>2 SUPERVISOR</v>
      </c>
      <c r="O94" s="6">
        <f>VLOOKUP(B94,[1]BDD!A:BJ,35,0)</f>
        <v>330</v>
      </c>
      <c r="Q94" s="2" t="s">
        <v>189</v>
      </c>
      <c r="R94" s="1"/>
      <c r="S94" s="1" t="s">
        <v>9</v>
      </c>
      <c r="T94" s="5" t="str">
        <f>VLOOKUP(B94,[1]BDD!A:BJ,60,0)</f>
        <v>VIGENTE</v>
      </c>
      <c r="V94" t="s">
        <v>1247</v>
      </c>
    </row>
    <row r="95" spans="1:22" ht="12.75">
      <c r="A95" s="6">
        <v>94</v>
      </c>
      <c r="B95" s="12" t="s">
        <v>701</v>
      </c>
      <c r="C95" s="4" t="s">
        <v>700</v>
      </c>
      <c r="D95" s="4" t="s">
        <v>699</v>
      </c>
      <c r="E95" s="11">
        <f>VLOOKUP(B95,[1]BDD!A:BJ,20,0)</f>
        <v>79945525</v>
      </c>
      <c r="F95" s="9" t="s">
        <v>219</v>
      </c>
      <c r="G95" s="34" t="s">
        <v>219</v>
      </c>
      <c r="H95" s="15" t="s">
        <v>219</v>
      </c>
      <c r="I95" s="8" t="s">
        <v>219</v>
      </c>
      <c r="J95" s="8" t="s">
        <v>215</v>
      </c>
      <c r="K95" s="6" t="str">
        <f>VLOOKUP(B95,[1]BDD!A:BJ,7,0)</f>
        <v>Prestación de servicios profesionales de ingeniería en la Subdirección Administrativa y Financiera - Grupo de Infraestructura para apoyar la ejecución de actividades, programas, y proyectos que se ejecuten en Parques Nacionales de Colombia.</v>
      </c>
      <c r="L95" s="4" t="s">
        <v>219</v>
      </c>
      <c r="M95" s="7">
        <f>VLOOKUP(B95,[1]BDD!A:BJ,15,0)</f>
        <v>6304000</v>
      </c>
      <c r="N95" s="6" t="str">
        <f>VLOOKUP(B95,[1]BDD!A:BJ,31,0)</f>
        <v>2 SUPERVISOR</v>
      </c>
      <c r="O95" s="6">
        <f>VLOOKUP(B95,[1]BDD!A:BJ,35,0)</f>
        <v>345</v>
      </c>
      <c r="Q95" s="2" t="s">
        <v>219</v>
      </c>
      <c r="R95" s="1"/>
      <c r="S95" s="1" t="s">
        <v>219</v>
      </c>
      <c r="T95" s="5" t="str">
        <f>VLOOKUP(B95,[1]BDD!A:BJ,60,0)</f>
        <v>VIGENTE</v>
      </c>
      <c r="V95" t="s">
        <v>1247</v>
      </c>
    </row>
    <row r="96" spans="1:22" ht="12.75">
      <c r="A96" s="6">
        <v>95</v>
      </c>
      <c r="B96" s="12" t="s">
        <v>698</v>
      </c>
      <c r="C96" s="4" t="s">
        <v>697</v>
      </c>
      <c r="D96" s="4" t="s">
        <v>696</v>
      </c>
      <c r="E96" s="11">
        <f>VLOOKUP(B96,[1]BDD!A:BJ,20,0)</f>
        <v>1053818489</v>
      </c>
      <c r="F96" s="9" t="s">
        <v>95</v>
      </c>
      <c r="G96" s="10">
        <v>33740</v>
      </c>
      <c r="H96" s="15" t="s">
        <v>95</v>
      </c>
      <c r="I96" s="8" t="s">
        <v>26</v>
      </c>
      <c r="J96" s="8" t="s">
        <v>25</v>
      </c>
      <c r="K96" s="6" t="str">
        <f>VLOOKUP(B96,[1]BDD!A:BJ,7,0)</f>
        <v>Prestación de servicios profesionales para desarrollar diferentes análisis espaciales, temáticos requeridos para la aplicación de los diferentes criterios biofísicos, socioeconómicos y culturales, para los diferentes procesos de nuevas áreas protegidas y ampliaciones liderados desde la Subdirección de Gestión y Manejo de Áreas Protegidas.</v>
      </c>
      <c r="L96" s="4" t="s">
        <v>695</v>
      </c>
      <c r="M96" s="7">
        <f>VLOOKUP(B96,[1]BDD!A:BJ,15,0)</f>
        <v>4100000</v>
      </c>
      <c r="N96" s="6" t="str">
        <f>VLOOKUP(B96,[1]BDD!A:BJ,31,0)</f>
        <v>2 SUPERVISOR</v>
      </c>
      <c r="O96" s="6">
        <f>VLOOKUP(B96,[1]BDD!A:BJ,35,0)</f>
        <v>340</v>
      </c>
      <c r="Q96" s="2" t="s">
        <v>297</v>
      </c>
      <c r="R96" s="1"/>
      <c r="S96" s="1" t="s">
        <v>153</v>
      </c>
      <c r="T96" s="5" t="str">
        <f>VLOOKUP(B96,[1]BDD!A:BJ,60,0)</f>
        <v>VIGENTE</v>
      </c>
      <c r="V96" t="s">
        <v>1247</v>
      </c>
    </row>
    <row r="97" spans="1:22" ht="12.75">
      <c r="A97" s="6">
        <v>96</v>
      </c>
      <c r="B97" s="12" t="s">
        <v>694</v>
      </c>
      <c r="C97" s="4" t="s">
        <v>693</v>
      </c>
      <c r="D97" s="4" t="s">
        <v>692</v>
      </c>
      <c r="E97" s="11">
        <f>VLOOKUP(B97,[1]BDD!A:BJ,20,0)</f>
        <v>27080661</v>
      </c>
      <c r="F97" s="9" t="s">
        <v>614</v>
      </c>
      <c r="G97" s="10">
        <v>28266</v>
      </c>
      <c r="H97" s="15" t="s">
        <v>614</v>
      </c>
      <c r="I97" s="8" t="s">
        <v>26</v>
      </c>
      <c r="J97" s="8" t="s">
        <v>299</v>
      </c>
      <c r="K97" s="6" t="str">
        <f>VLOOKUP(B97,[1]BDD!A:BJ,7,0)</f>
        <v>Prestación de servicios profesionales para aplicar criterios socioeconómicos y culturales en procesos de nuevas áreas protegidas y ampliaciones, liderados desde la Subdirección de Gestión y Manejo de Áreas Protegidas, con énfasis en comunidades étnicas y campesinas; así como apoyar la implementación para la consolidación de la Política del SINAP CONPES 4050.</v>
      </c>
      <c r="L97" s="4" t="s">
        <v>691</v>
      </c>
      <c r="M97" s="7">
        <f>VLOOKUP(B97,[1]BDD!A:BJ,15,0)</f>
        <v>6665000</v>
      </c>
      <c r="N97" s="6" t="str">
        <f>VLOOKUP(B97,[1]BDD!A:BJ,31,0)</f>
        <v>2 SUPERVISOR</v>
      </c>
      <c r="O97" s="6">
        <f>VLOOKUP(B97,[1]BDD!A:BJ,35,0)</f>
        <v>330</v>
      </c>
      <c r="Q97" s="2" t="s">
        <v>189</v>
      </c>
      <c r="R97" s="1"/>
      <c r="S97" s="1" t="s">
        <v>9</v>
      </c>
      <c r="T97" s="5" t="str">
        <f>VLOOKUP(B97,[1]BDD!A:BJ,60,0)</f>
        <v>VIGENTE</v>
      </c>
      <c r="V97" t="s">
        <v>1247</v>
      </c>
    </row>
    <row r="98" spans="1:22" ht="12.75">
      <c r="A98" s="6">
        <v>97</v>
      </c>
      <c r="B98" s="12" t="s">
        <v>690</v>
      </c>
      <c r="C98" s="4" t="s">
        <v>689</v>
      </c>
      <c r="D98" s="4" t="s">
        <v>688</v>
      </c>
      <c r="E98" s="11">
        <f>VLOOKUP(B98,[1]BDD!A:BJ,20,0)</f>
        <v>1014274506</v>
      </c>
      <c r="F98" s="9" t="s">
        <v>5</v>
      </c>
      <c r="G98" s="10">
        <v>35110</v>
      </c>
      <c r="H98" s="15" t="s">
        <v>5</v>
      </c>
      <c r="I98" s="8" t="s">
        <v>109</v>
      </c>
      <c r="J98" s="8" t="s">
        <v>215</v>
      </c>
      <c r="K98" s="6" t="str">
        <f>VLOOKUP(B98,[1]BDD!A:BJ,7,0)</f>
        <v>Prestación de servicios para brindar soporte tecnológico, gestionar los casos recibidos a través de la mesa de ayuda, gestionar la plataforma de licenciamiento de microsoft de la entidad y apoyar la estrategia de backups de información de la entidad.</v>
      </c>
      <c r="L98" s="4" t="s">
        <v>687</v>
      </c>
      <c r="M98" s="7">
        <f>VLOOKUP(B98,[1]BDD!A:BJ,15,0)</f>
        <v>2812000</v>
      </c>
      <c r="N98" s="6" t="str">
        <f>VLOOKUP(B98,[1]BDD!A:BJ,31,0)</f>
        <v>2 SUPERVISOR</v>
      </c>
      <c r="O98" s="6">
        <f>VLOOKUP(B98,[1]BDD!A:BJ,35,0)</f>
        <v>342</v>
      </c>
      <c r="Q98" s="2" t="s">
        <v>686</v>
      </c>
      <c r="R98" s="1"/>
      <c r="S98" s="1" t="s">
        <v>9</v>
      </c>
      <c r="T98" s="5" t="str">
        <f>VLOOKUP(B98,[1]BDD!A:BJ,60,0)</f>
        <v>VIGENTE</v>
      </c>
      <c r="V98" t="s">
        <v>1247</v>
      </c>
    </row>
    <row r="99" spans="1:22" ht="12.75">
      <c r="A99" s="6">
        <v>98</v>
      </c>
      <c r="B99" s="12" t="s">
        <v>685</v>
      </c>
      <c r="C99" s="4" t="s">
        <v>684</v>
      </c>
      <c r="D99" s="4" t="s">
        <v>683</v>
      </c>
      <c r="E99" s="11">
        <f>VLOOKUP(B99,[1]BDD!A:BJ,20,0)</f>
        <v>1088314684</v>
      </c>
      <c r="F99" s="9" t="s">
        <v>219</v>
      </c>
      <c r="G99" s="34" t="s">
        <v>219</v>
      </c>
      <c r="H99" s="15" t="s">
        <v>219</v>
      </c>
      <c r="I99" s="18" t="s">
        <v>219</v>
      </c>
      <c r="J99" s="8" t="s">
        <v>226</v>
      </c>
      <c r="K99" s="6" t="str">
        <f>VLOOKUP(B99,[1]BDD!A:BJ,7,0)</f>
        <v>Prestar los servicios profesionales a la Subdirección de Sostenibilidad y Negocios Ambientales en los aspectos juridicos necesarios para la implemntación, gestión y segumiento de los programas y proyectos que adelanta la subdirección.</v>
      </c>
      <c r="L99" s="4" t="s">
        <v>219</v>
      </c>
      <c r="M99" s="7">
        <f>VLOOKUP(B99,[1]BDD!A:BJ,15,0)</f>
        <v>5100000</v>
      </c>
      <c r="N99" s="6" t="str">
        <f>VLOOKUP(B99,[1]BDD!A:BJ,31,0)</f>
        <v>2 SUPERVISOR</v>
      </c>
      <c r="O99" s="6">
        <f>VLOOKUP(B99,[1]BDD!A:BJ,35,0)</f>
        <v>330</v>
      </c>
      <c r="Q99" s="2" t="s">
        <v>219</v>
      </c>
      <c r="R99" s="1"/>
      <c r="S99" s="1" t="s">
        <v>219</v>
      </c>
      <c r="T99" s="5" t="str">
        <f>VLOOKUP(B99,[1]BDD!A:BJ,60,0)</f>
        <v>VIGENTE</v>
      </c>
      <c r="V99" t="s">
        <v>1247</v>
      </c>
    </row>
    <row r="100" spans="1:22" ht="12.75">
      <c r="A100" s="6">
        <v>99</v>
      </c>
      <c r="B100" s="12" t="s">
        <v>682</v>
      </c>
      <c r="C100" s="4" t="s">
        <v>681</v>
      </c>
      <c r="D100" s="4" t="s">
        <v>680</v>
      </c>
      <c r="E100" s="11">
        <f>VLOOKUP(B100,[1]BDD!A:BJ,20,0)</f>
        <v>52786971</v>
      </c>
      <c r="F100" s="9" t="s">
        <v>5</v>
      </c>
      <c r="G100" s="14">
        <v>29198</v>
      </c>
      <c r="H100" s="15" t="s">
        <v>5</v>
      </c>
      <c r="I100" s="8" t="s">
        <v>4</v>
      </c>
      <c r="J100" s="8" t="s">
        <v>42</v>
      </c>
      <c r="K100" s="6" t="str">
        <f>VLOOKUP(B100,[1]BDD!A:BJ,7,0)</f>
        <v>Prestación de servicios profesionales para el análisis y evaluación de estudios, diseños, proyectos de infraestructura y demás relacionados con obras civiles, realizar seguimiento ambiental a los proyectos en desarrollo o previstos dentro de las áreas del Sistema de Parques Nacionales Naturales y apoyar a la SGM en temas relacionados con infraestructura, en el marco del Proceso de Autoridad Ambiental.</v>
      </c>
      <c r="L100" s="4" t="s">
        <v>679</v>
      </c>
      <c r="M100" s="7">
        <f>VLOOKUP(B100,[1]BDD!A:BJ,15,0)</f>
        <v>6304000</v>
      </c>
      <c r="N100" s="6" t="str">
        <f>VLOOKUP(B100,[1]BDD!A:BJ,31,0)</f>
        <v>2 SUPERVISOR</v>
      </c>
      <c r="O100" s="6">
        <f>VLOOKUP(B100,[1]BDD!A:BJ,35,0)</f>
        <v>329</v>
      </c>
      <c r="Q100" s="2" t="s">
        <v>678</v>
      </c>
      <c r="R100" s="1"/>
      <c r="S100" s="1" t="s">
        <v>9</v>
      </c>
      <c r="T100" s="5" t="str">
        <f>VLOOKUP(B100,[1]BDD!A:BJ,60,0)</f>
        <v>VIGENTE</v>
      </c>
      <c r="V100" t="s">
        <v>1247</v>
      </c>
    </row>
    <row r="101" spans="1:22" ht="12.75">
      <c r="A101" s="6">
        <v>100</v>
      </c>
      <c r="B101" s="12" t="s">
        <v>677</v>
      </c>
      <c r="C101" s="4" t="s">
        <v>676</v>
      </c>
      <c r="D101" s="4" t="s">
        <v>675</v>
      </c>
      <c r="E101" s="11">
        <f>VLOOKUP(B101,[1]BDD!A:BJ,20,0)</f>
        <v>79850133</v>
      </c>
      <c r="F101" s="9" t="s">
        <v>5</v>
      </c>
      <c r="G101" s="10">
        <v>27926</v>
      </c>
      <c r="H101" s="15" t="s">
        <v>5</v>
      </c>
      <c r="I101" s="8" t="s">
        <v>4</v>
      </c>
      <c r="J101" s="8" t="s">
        <v>215</v>
      </c>
      <c r="K101" s="6" t="str">
        <f>VLOOKUP(B101,[1]BDD!A:BJ,7,0)</f>
        <v>Prestación de servicios para asesorar técnicamente los diferentes procesos de nuevas áreas protegidas y ampliaciones liderados desde la Subdirección de Gestión y Manejo de Áreas Protegidas; así como coadyuvar en los diferentes procesos para la consolidación de la Política del SINAP CONPES 4050.</v>
      </c>
      <c r="L101" s="4" t="s">
        <v>674</v>
      </c>
      <c r="M101" s="7">
        <f>VLOOKUP(B101,[1]BDD!A:BJ,15,0)</f>
        <v>8973000</v>
      </c>
      <c r="N101" s="6" t="str">
        <f>VLOOKUP(B101,[1]BDD!A:BJ,31,0)</f>
        <v>2 SUPERVISOR</v>
      </c>
      <c r="O101" s="6">
        <f>VLOOKUP(B101,[1]BDD!A:BJ,35,0)</f>
        <v>342</v>
      </c>
      <c r="Q101" s="2" t="s">
        <v>327</v>
      </c>
      <c r="R101" s="1"/>
      <c r="S101" s="1" t="s">
        <v>9</v>
      </c>
      <c r="T101" s="5" t="str">
        <f>VLOOKUP(B101,[1]BDD!A:BJ,60,0)</f>
        <v>VIGENTE</v>
      </c>
      <c r="V101" t="s">
        <v>1247</v>
      </c>
    </row>
    <row r="102" spans="1:22" ht="12.75">
      <c r="A102" s="6">
        <v>101</v>
      </c>
      <c r="B102" s="12" t="s">
        <v>673</v>
      </c>
      <c r="C102" s="4" t="s">
        <v>672</v>
      </c>
      <c r="D102" s="4" t="s">
        <v>435</v>
      </c>
      <c r="E102" s="11">
        <f>VLOOKUP(B102,[1]BDD!A:BJ,20,0)</f>
        <v>1012397612</v>
      </c>
      <c r="F102" s="9" t="s">
        <v>5</v>
      </c>
      <c r="G102" s="10">
        <v>34021</v>
      </c>
      <c r="H102" s="15" t="s">
        <v>5</v>
      </c>
      <c r="I102" s="8" t="s">
        <v>26</v>
      </c>
      <c r="J102" s="8" t="s">
        <v>215</v>
      </c>
      <c r="K102" s="6" t="str">
        <f>VLOOKUP(B102,[1]BDD!A:BJ,7,0)</f>
        <v>Prestación de servicios profesionales para recopilar, analizar y organizar la información que sustenta la aplicación de los criterios biofísicos, en el marco de los procesos de ampliación y declaración de nuevas áreas protegidas liderados por Parques Nacionales Naturales de Colombia desde la Subdirección de Gestión y Manejo de Áreas Protegidas.</v>
      </c>
      <c r="L102" s="4" t="s">
        <v>671</v>
      </c>
      <c r="M102" s="7">
        <f>VLOOKUP(B102,[1]BDD!A:BJ,15,0)</f>
        <v>3000000</v>
      </c>
      <c r="N102" s="6" t="str">
        <f>VLOOKUP(B102,[1]BDD!A:BJ,31,0)</f>
        <v>2 SUPERVISOR</v>
      </c>
      <c r="O102" s="6">
        <f>VLOOKUP(B102,[1]BDD!A:BJ,35,0)</f>
        <v>340</v>
      </c>
      <c r="Q102" s="2" t="s">
        <v>670</v>
      </c>
      <c r="R102" s="1"/>
      <c r="S102" s="1" t="s">
        <v>9</v>
      </c>
      <c r="T102" s="5" t="str">
        <f>VLOOKUP(B102,[1]BDD!A:BJ,60,0)</f>
        <v>VIGENTE</v>
      </c>
      <c r="V102" t="s">
        <v>1247</v>
      </c>
    </row>
    <row r="103" spans="1:22" ht="12.75">
      <c r="A103" s="6">
        <v>102</v>
      </c>
      <c r="B103" s="12" t="s">
        <v>669</v>
      </c>
      <c r="C103" s="4" t="s">
        <v>668</v>
      </c>
      <c r="D103" s="4" t="s">
        <v>667</v>
      </c>
      <c r="E103" s="11">
        <f>VLOOKUP(B103,[1]BDD!A:BJ,20,0)</f>
        <v>52154763</v>
      </c>
      <c r="F103" s="9" t="s">
        <v>5</v>
      </c>
      <c r="G103" s="10">
        <v>26904</v>
      </c>
      <c r="H103" s="15" t="s">
        <v>5</v>
      </c>
      <c r="I103" s="8" t="s">
        <v>19</v>
      </c>
      <c r="J103" s="8" t="s">
        <v>238</v>
      </c>
      <c r="K103" s="6" t="str">
        <f>VLOOKUP(B103,[1]BDD!A:BJ,7,0)</f>
        <v>Prestar servicios profesionales para orientar técnicamente la tematica de turismo en el Sistema Nacional de Areas Protegidas.</v>
      </c>
      <c r="L103" s="4" t="s">
        <v>666</v>
      </c>
      <c r="M103" s="7">
        <f>VLOOKUP(B103,[1]BDD!A:BJ,15,0)</f>
        <v>6794000</v>
      </c>
      <c r="N103" s="6" t="str">
        <f>VLOOKUP(B103,[1]BDD!A:BJ,31,0)</f>
        <v>2 SUPERVISOR</v>
      </c>
      <c r="O103" s="6">
        <f>VLOOKUP(B103,[1]BDD!A:BJ,35,0)</f>
        <v>341</v>
      </c>
      <c r="Q103" s="2" t="s">
        <v>665</v>
      </c>
      <c r="R103" s="1"/>
      <c r="S103" s="1" t="s">
        <v>9</v>
      </c>
      <c r="T103" s="5" t="str">
        <f>VLOOKUP(B103,[1]BDD!A:BJ,60,0)</f>
        <v>VIGENTE</v>
      </c>
      <c r="V103" t="s">
        <v>1247</v>
      </c>
    </row>
    <row r="104" spans="1:22" ht="12.75">
      <c r="A104" s="6">
        <v>103</v>
      </c>
      <c r="B104" s="12" t="s">
        <v>664</v>
      </c>
      <c r="C104" s="4" t="s">
        <v>663</v>
      </c>
      <c r="D104" s="4" t="s">
        <v>662</v>
      </c>
      <c r="E104" s="11">
        <f>VLOOKUP(B104,[1]BDD!A:BJ,20,0)</f>
        <v>1085260862</v>
      </c>
      <c r="F104" s="9" t="s">
        <v>614</v>
      </c>
      <c r="G104" s="10">
        <v>31835</v>
      </c>
      <c r="H104" s="15" t="s">
        <v>661</v>
      </c>
      <c r="I104" s="8" t="s">
        <v>26</v>
      </c>
      <c r="J104" s="8" t="s">
        <v>226</v>
      </c>
      <c r="K104" s="6" t="str">
        <f>VLOOKUP(B104,[1]BDD!A:BJ,7,0)</f>
        <v>Prestación de servicios profesionales al grupo de planeacion y manejo para apoyar la implementacion de los lineamientos tecnicos de restauracion ecologica</v>
      </c>
      <c r="L104" s="4" t="s">
        <v>660</v>
      </c>
      <c r="M104" s="7">
        <f>VLOOKUP(B104,[1]BDD!A:BJ,15,0)</f>
        <v>6794000</v>
      </c>
      <c r="N104" s="6" t="str">
        <f>VLOOKUP(B104,[1]BDD!A:BJ,31,0)</f>
        <v>2 SUPERVISOR</v>
      </c>
      <c r="O104" s="6">
        <f>VLOOKUP(B104,[1]BDD!A:BJ,35,0)</f>
        <v>329</v>
      </c>
      <c r="Q104" s="2" t="s">
        <v>189</v>
      </c>
      <c r="R104" s="1"/>
      <c r="S104" s="1" t="s">
        <v>9</v>
      </c>
      <c r="T104" s="5" t="str">
        <f>VLOOKUP(B104,[1]BDD!A:BJ,60,0)</f>
        <v>VIGENTE</v>
      </c>
      <c r="V104" t="s">
        <v>1247</v>
      </c>
    </row>
    <row r="105" spans="1:22" ht="12.75">
      <c r="A105" s="6">
        <v>104</v>
      </c>
      <c r="B105" s="12" t="s">
        <v>659</v>
      </c>
      <c r="C105" s="4" t="s">
        <v>658</v>
      </c>
      <c r="D105" s="4" t="s">
        <v>657</v>
      </c>
      <c r="E105" s="11">
        <f>VLOOKUP(B105,[1]BDD!A:BJ,20,0)</f>
        <v>80002671</v>
      </c>
      <c r="F105" s="9" t="s">
        <v>5</v>
      </c>
      <c r="G105" s="14">
        <v>27901</v>
      </c>
      <c r="H105" s="15" t="s">
        <v>5</v>
      </c>
      <c r="I105" s="8" t="s">
        <v>4</v>
      </c>
      <c r="J105" s="8" t="s">
        <v>215</v>
      </c>
      <c r="K105" s="6" t="str">
        <f>VLOOKUP(B105,[1]BDD!A:BJ,7,0)</f>
        <v>Prestación de servicios profesionales para desarrollar lineamientos para los procesos de limites, captura de imágenes, y zonificaciones requeridos por la Entidad.Prestación de servicios profesionales para desarrollar lineamientos para los procesos de limites, captura de imágenes, y zonificaciones requeridos por la Entidad.</v>
      </c>
      <c r="L105" s="4" t="s">
        <v>656</v>
      </c>
      <c r="M105" s="7">
        <f>VLOOKUP(B105,[1]BDD!A:BJ,15,0)</f>
        <v>5700000</v>
      </c>
      <c r="N105" s="6" t="str">
        <f>VLOOKUP(B105,[1]BDD!A:BJ,31,0)</f>
        <v>2 SUPERVISOR</v>
      </c>
      <c r="O105" s="6">
        <f>VLOOKUP(B105,[1]BDD!A:BJ,35,0)</f>
        <v>342</v>
      </c>
      <c r="Q105" s="2" t="s">
        <v>380</v>
      </c>
      <c r="R105" s="1"/>
      <c r="S105" s="1" t="s">
        <v>9</v>
      </c>
      <c r="T105" s="5" t="str">
        <f>VLOOKUP(B105,[1]BDD!A:BJ,60,0)</f>
        <v>VIGENTE</v>
      </c>
      <c r="V105" t="s">
        <v>1247</v>
      </c>
    </row>
    <row r="106" spans="1:22" ht="12.75">
      <c r="A106" s="6">
        <v>105</v>
      </c>
      <c r="B106" s="12" t="s">
        <v>655</v>
      </c>
      <c r="C106" s="4" t="s">
        <v>654</v>
      </c>
      <c r="D106" s="4" t="s">
        <v>186</v>
      </c>
      <c r="E106" s="11">
        <f>VLOOKUP(B106,[1]BDD!A:BJ,20,0)</f>
        <v>53139862</v>
      </c>
      <c r="F106" s="9" t="s">
        <v>5</v>
      </c>
      <c r="G106" s="10">
        <v>31099</v>
      </c>
      <c r="H106" s="15" t="s">
        <v>5</v>
      </c>
      <c r="I106" s="8" t="s">
        <v>26</v>
      </c>
      <c r="J106" s="8" t="s">
        <v>42</v>
      </c>
      <c r="K106" s="6" t="str">
        <f>VLOOKUP(B106,[1]BDD!A:BJ,7,0)</f>
        <v>Prestación de servicios profesionales para realizar la evaluación de la información geografica en los aspectos de estructuración y calidad de los datos para su posterior incorporación en la base de datos geográfica institucional, dando cumplimiento los procedimientos, estandares y lineamientos definidos por la entidad.</v>
      </c>
      <c r="L106" s="4" t="s">
        <v>653</v>
      </c>
      <c r="M106" s="7">
        <f>VLOOKUP(B106,[1]BDD!A:BJ,15,0)</f>
        <v>6304000</v>
      </c>
      <c r="N106" s="6" t="str">
        <f>VLOOKUP(B106,[1]BDD!A:BJ,31,0)</f>
        <v>2 SUPERVISOR</v>
      </c>
      <c r="O106" s="6">
        <f>VLOOKUP(B106,[1]BDD!A:BJ,35,0)</f>
        <v>341</v>
      </c>
      <c r="Q106" s="2" t="s">
        <v>652</v>
      </c>
      <c r="R106" s="1"/>
      <c r="S106" s="1" t="s">
        <v>9</v>
      </c>
      <c r="T106" s="5" t="str">
        <f>VLOOKUP(B106,[1]BDD!A:BJ,60,0)</f>
        <v>VIGENTE</v>
      </c>
      <c r="V106" t="s">
        <v>1247</v>
      </c>
    </row>
    <row r="107" spans="1:22" ht="12.75">
      <c r="A107" s="6">
        <v>106</v>
      </c>
      <c r="B107" s="12" t="s">
        <v>651</v>
      </c>
      <c r="C107" s="4" t="s">
        <v>650</v>
      </c>
      <c r="D107" s="4" t="s">
        <v>649</v>
      </c>
      <c r="E107" s="11">
        <f>VLOOKUP(B107,[1]BDD!A:BJ,20,0)</f>
        <v>79779467</v>
      </c>
      <c r="F107" s="9" t="s">
        <v>5</v>
      </c>
      <c r="G107" s="14">
        <v>27311</v>
      </c>
      <c r="H107" s="15" t="s">
        <v>5</v>
      </c>
      <c r="I107" s="8" t="s">
        <v>26</v>
      </c>
      <c r="J107" s="8" t="s">
        <v>215</v>
      </c>
      <c r="K107" s="6" t="str">
        <f>VLOOKUP(B107,[1]BDD!A:BJ,7,0)</f>
        <v>Prestar servicios profesionales para apoyar en la consolidación de programas y estudios relacionados con el mejoramiento de las experiencias de visita en los Parques Nacionales Naturales con vocación ecoturística</v>
      </c>
      <c r="L107" s="4" t="s">
        <v>648</v>
      </c>
      <c r="M107" s="7">
        <f>VLOOKUP(B107,[1]BDD!A:BJ,15,0)</f>
        <v>5100000</v>
      </c>
      <c r="N107" s="6" t="str">
        <f>VLOOKUP(B107,[1]BDD!A:BJ,31,0)</f>
        <v>2 SUPERVISOR</v>
      </c>
      <c r="O107" s="6">
        <f>VLOOKUP(B107,[1]BDD!A:BJ,35,0)</f>
        <v>329</v>
      </c>
      <c r="Q107" s="2" t="s">
        <v>500</v>
      </c>
      <c r="R107" s="1"/>
      <c r="S107" s="1" t="s">
        <v>9</v>
      </c>
      <c r="T107" s="5" t="str">
        <f>VLOOKUP(B107,[1]BDD!A:BJ,60,0)</f>
        <v>VIGENTE</v>
      </c>
      <c r="V107" t="s">
        <v>1247</v>
      </c>
    </row>
    <row r="108" spans="1:22" ht="12.75">
      <c r="A108" s="6">
        <v>107</v>
      </c>
      <c r="B108" s="12" t="s">
        <v>647</v>
      </c>
      <c r="C108" s="4" t="s">
        <v>646</v>
      </c>
      <c r="D108" s="4" t="s">
        <v>645</v>
      </c>
      <c r="E108" s="11">
        <f>VLOOKUP(B108,[1]BDD!A:BJ,20,0)</f>
        <v>11449309</v>
      </c>
      <c r="F108" s="9" t="s">
        <v>574</v>
      </c>
      <c r="G108" s="10">
        <v>30891</v>
      </c>
      <c r="H108" s="15" t="s">
        <v>5</v>
      </c>
      <c r="I108" s="8" t="s">
        <v>37</v>
      </c>
      <c r="J108" s="8" t="s">
        <v>299</v>
      </c>
      <c r="K108" s="6" t="str">
        <f>VLOOKUP(B108,[1]BDD!A:BJ,7,0)</f>
        <v>Prestación de servicios profesionales de acompañamiento a las auditorías internas y externas y la formulación e implementación de los planes de mejoramiento que se suscriban en el marco de la norma técnica estadística vigente para la operación estadística Áreas Protegidas del SINAP inscritas en el RUNAP, que se adelanta desde la Subdirección de Gestión y Manejo de Áreas Protegidas</v>
      </c>
      <c r="L108" s="4" t="s">
        <v>644</v>
      </c>
      <c r="M108" s="7">
        <f>VLOOKUP(B108,[1]BDD!A:BJ,15,0)</f>
        <v>5100000</v>
      </c>
      <c r="N108" s="6" t="str">
        <f>VLOOKUP(B108,[1]BDD!A:BJ,31,0)</f>
        <v>2 SUPERVISOR</v>
      </c>
      <c r="O108" s="6">
        <f>VLOOKUP(B108,[1]BDD!A:BJ,35,0)</f>
        <v>329</v>
      </c>
      <c r="Q108" s="2" t="s">
        <v>23</v>
      </c>
      <c r="R108" s="1"/>
      <c r="S108" s="1" t="s">
        <v>9</v>
      </c>
      <c r="T108" s="5" t="str">
        <f>VLOOKUP(B108,[1]BDD!A:BJ,60,0)</f>
        <v>VIGENTE</v>
      </c>
      <c r="V108" t="s">
        <v>1247</v>
      </c>
    </row>
    <row r="109" spans="1:22" ht="12.75">
      <c r="A109" s="6">
        <v>108</v>
      </c>
      <c r="B109" s="12" t="s">
        <v>643</v>
      </c>
      <c r="C109" s="4" t="s">
        <v>642</v>
      </c>
      <c r="D109" s="4" t="s">
        <v>641</v>
      </c>
      <c r="E109" s="11">
        <f>VLOOKUP(B109,[1]BDD!A:BJ,20,0)</f>
        <v>1024519301</v>
      </c>
      <c r="F109" s="9" t="s">
        <v>5</v>
      </c>
      <c r="G109" s="10">
        <v>33404</v>
      </c>
      <c r="H109" s="15" t="s">
        <v>5</v>
      </c>
      <c r="I109" s="8" t="s">
        <v>109</v>
      </c>
      <c r="J109" s="8" t="s">
        <v>281</v>
      </c>
      <c r="K109" s="6" t="str">
        <f>VLOOKUP(B109,[1]BDD!A:BJ,7,0)</f>
        <v>Prestación de servicios técnicos y de apoyo en el manejo de series documentales, archivo físico, apoyo administrativo, reportes y demás labores asistenciales requeridos en el Grupo de Gestión e Integración del SINAP de la Subdirección de Gestión y Manejo de Áreas Protegidas y en marco de la implementación del CONPES 4050 para la consolidación del SINAP.</v>
      </c>
      <c r="L109" s="4" t="s">
        <v>640</v>
      </c>
      <c r="M109" s="7">
        <f>VLOOKUP(B109,[1]BDD!A:BJ,15,0)</f>
        <v>2330000</v>
      </c>
      <c r="N109" s="6" t="str">
        <f>VLOOKUP(B109,[1]BDD!A:BJ,31,0)</f>
        <v>2 SUPERVISOR</v>
      </c>
      <c r="O109" s="6">
        <f>VLOOKUP(B109,[1]BDD!A:BJ,35,0)</f>
        <v>344</v>
      </c>
      <c r="Q109" s="2" t="s">
        <v>639</v>
      </c>
      <c r="R109" s="1"/>
      <c r="S109" s="1" t="s">
        <v>9</v>
      </c>
      <c r="T109" s="5" t="str">
        <f>VLOOKUP(B109,[1]BDD!A:BJ,60,0)</f>
        <v>VIGENTE</v>
      </c>
      <c r="V109" t="s">
        <v>1247</v>
      </c>
    </row>
    <row r="110" spans="1:22" ht="12.75">
      <c r="A110" s="6">
        <v>109</v>
      </c>
      <c r="B110" s="12" t="s">
        <v>638</v>
      </c>
      <c r="C110" s="4" t="s">
        <v>637</v>
      </c>
      <c r="D110" s="4" t="s">
        <v>636</v>
      </c>
      <c r="E110" s="11">
        <f>VLOOKUP(B110,[1]BDD!A:BJ,20,0)</f>
        <v>1037604238</v>
      </c>
      <c r="F110" s="9" t="s">
        <v>635</v>
      </c>
      <c r="G110" s="14">
        <v>32954</v>
      </c>
      <c r="H110" s="15" t="s">
        <v>634</v>
      </c>
      <c r="I110" s="8" t="s">
        <v>19</v>
      </c>
      <c r="J110" s="8" t="s">
        <v>25</v>
      </c>
      <c r="K110" s="6" t="str">
        <f>VLOOKUP(B110,[1]BDD!A:BJ,7,0)</f>
        <v xml:space="preserve"> Prestación de servicios profesionales para orientar la planeación y manejo del recurso hidrico en areas protegidas administradas por Parques Nacionales Naturales.</v>
      </c>
      <c r="L110" s="39" t="s">
        <v>633</v>
      </c>
      <c r="M110" s="7">
        <f>VLOOKUP(B110,[1]BDD!A:BJ,15,0)</f>
        <v>6304000</v>
      </c>
      <c r="N110" s="6" t="str">
        <f>VLOOKUP(B110,[1]BDD!A:BJ,31,0)</f>
        <v>2 SUPERVISOR</v>
      </c>
      <c r="O110" s="6">
        <f>VLOOKUP(B110,[1]BDD!A:BJ,35,0)</f>
        <v>329</v>
      </c>
      <c r="Q110" s="2" t="s">
        <v>385</v>
      </c>
      <c r="R110" s="1"/>
      <c r="S110" s="1" t="s">
        <v>9</v>
      </c>
      <c r="T110" s="5" t="str">
        <f>VLOOKUP(B110,[1]BDD!A:BJ,60,0)</f>
        <v>VIGENTE</v>
      </c>
      <c r="V110" t="s">
        <v>1247</v>
      </c>
    </row>
    <row r="111" spans="1:22" ht="12.75">
      <c r="A111" s="6">
        <v>110</v>
      </c>
      <c r="B111" s="12" t="s">
        <v>632</v>
      </c>
      <c r="C111" s="4" t="s">
        <v>631</v>
      </c>
      <c r="D111" s="4" t="s">
        <v>630</v>
      </c>
      <c r="E111" s="11">
        <f>VLOOKUP(B111,[1]BDD!A:BJ,20,0)</f>
        <v>1024477189</v>
      </c>
      <c r="F111" s="9" t="s">
        <v>219</v>
      </c>
      <c r="G111" s="34" t="s">
        <v>219</v>
      </c>
      <c r="H111" s="15" t="s">
        <v>219</v>
      </c>
      <c r="I111" s="8" t="s">
        <v>219</v>
      </c>
      <c r="J111" s="8" t="s">
        <v>281</v>
      </c>
      <c r="K111" s="6" t="str">
        <f>VLOOKUP(B111,[1]BDD!A:BJ,7,0)</f>
        <v>Prestar los servicios profesionales para apoyar la planeación estrategica, Sistema de Gestión de Calidad establecido para Parques Nacionales Naturales de Colombia en la Subdirección de Sostenibilidad y Negocios Ambientales</v>
      </c>
      <c r="L111" s="4" t="s">
        <v>219</v>
      </c>
      <c r="M111" s="7">
        <f>VLOOKUP(B111,[1]BDD!A:BJ,15,0)</f>
        <v>4680000</v>
      </c>
      <c r="N111" s="6" t="str">
        <f>VLOOKUP(B111,[1]BDD!A:BJ,31,0)</f>
        <v>2 SUPERVISOR</v>
      </c>
      <c r="O111" s="6">
        <f>VLOOKUP(B111,[1]BDD!A:BJ,35,0)</f>
        <v>330</v>
      </c>
      <c r="Q111" s="2" t="s">
        <v>219</v>
      </c>
      <c r="R111" s="1"/>
      <c r="S111" s="1" t="s">
        <v>219</v>
      </c>
      <c r="T111" s="5" t="str">
        <f>VLOOKUP(B111,[1]BDD!A:BJ,60,0)</f>
        <v>VIGENTE</v>
      </c>
      <c r="V111" t="s">
        <v>1247</v>
      </c>
    </row>
    <row r="112" spans="1:22" ht="12.75">
      <c r="A112" s="6">
        <v>111</v>
      </c>
      <c r="B112" s="12" t="s">
        <v>629</v>
      </c>
      <c r="C112" s="4" t="s">
        <v>628</v>
      </c>
      <c r="D112" s="4" t="s">
        <v>627</v>
      </c>
      <c r="E112" s="11">
        <f>VLOOKUP(B112,[1]BDD!A:BJ,20,0)</f>
        <v>82394159</v>
      </c>
      <c r="F112" s="40" t="s">
        <v>396</v>
      </c>
      <c r="G112" s="10">
        <v>29064</v>
      </c>
      <c r="H112" s="15" t="s">
        <v>396</v>
      </c>
      <c r="I112" s="18" t="s">
        <v>19</v>
      </c>
      <c r="J112" s="8" t="s">
        <v>215</v>
      </c>
      <c r="K112" s="6" t="str">
        <f>VLOOKUP(B112,[1]BDD!A:BJ,7,0)</f>
        <v>Prestar servicios profesionales para la orientación técnica de los espacios de participación y gobernanza con actores locales para el tratamiento de los conflictos socio ambientales en las áreas protegidas.</v>
      </c>
      <c r="L112" s="4" t="s">
        <v>626</v>
      </c>
      <c r="M112" s="7">
        <f>VLOOKUP(B112,[1]BDD!A:BJ,15,0)</f>
        <v>6794000</v>
      </c>
      <c r="N112" s="6" t="str">
        <f>VLOOKUP(B112,[1]BDD!A:BJ,31,0)</f>
        <v>2 SUPERVISOR</v>
      </c>
      <c r="O112" s="6">
        <f>VLOOKUP(B112,[1]BDD!A:BJ,35,0)</f>
        <v>329</v>
      </c>
      <c r="Q112" s="2" t="s">
        <v>415</v>
      </c>
      <c r="R112" s="1"/>
      <c r="S112" s="1" t="s">
        <v>9</v>
      </c>
      <c r="T112" s="5" t="str">
        <f>VLOOKUP(B112,[1]BDD!A:BJ,60,0)</f>
        <v>VIGENTE</v>
      </c>
      <c r="V112" t="s">
        <v>1247</v>
      </c>
    </row>
    <row r="113" spans="1:22" ht="12.75">
      <c r="A113" s="6">
        <v>112</v>
      </c>
      <c r="B113" s="12" t="s">
        <v>625</v>
      </c>
      <c r="C113" s="4" t="s">
        <v>624</v>
      </c>
      <c r="D113" s="4" t="s">
        <v>623</v>
      </c>
      <c r="E113" s="11">
        <f>VLOOKUP(B113,[1]BDD!A:BJ,20,0)</f>
        <v>79296673</v>
      </c>
      <c r="F113" s="9" t="s">
        <v>5</v>
      </c>
      <c r="G113" s="10">
        <v>23422</v>
      </c>
      <c r="H113" s="15" t="s">
        <v>5</v>
      </c>
      <c r="I113" s="8" t="s">
        <v>26</v>
      </c>
      <c r="J113" s="8" t="s">
        <v>306</v>
      </c>
      <c r="K113" s="6" t="str">
        <f>VLOOKUP(B113,[1]BDD!A:BJ,7,0)</f>
        <v>Prestación de servicios profesionales para liderar el desarrollo, implementación y seguimiento de agendas intersectoriales para los diferentes procesos de nuevas áreas protegidas y ampliaciones, liderados desde la Subdirección de Gestión y Manejo de Áreas Protegidas, así como de apoyo en la formulación, evaluación, seguimiento y reporte de proyectos.</v>
      </c>
      <c r="L113" s="4" t="s">
        <v>622</v>
      </c>
      <c r="M113" s="7">
        <f>VLOOKUP(B113,[1]BDD!A:BJ,15,0)</f>
        <v>6304000</v>
      </c>
      <c r="N113" s="6" t="str">
        <f>VLOOKUP(B113,[1]BDD!A:BJ,31,0)</f>
        <v>2 SUPERVISOR</v>
      </c>
      <c r="O113" s="6">
        <f>VLOOKUP(B113,[1]BDD!A:BJ,35,0)</f>
        <v>330</v>
      </c>
      <c r="Q113" s="2" t="s">
        <v>292</v>
      </c>
      <c r="R113" s="1"/>
      <c r="S113" s="1" t="s">
        <v>9</v>
      </c>
      <c r="T113" s="5" t="str">
        <f>VLOOKUP(B113,[1]BDD!A:BJ,60,0)</f>
        <v>VIGENTE</v>
      </c>
      <c r="V113" t="s">
        <v>1247</v>
      </c>
    </row>
    <row r="114" spans="1:22" ht="12.75">
      <c r="A114" s="6">
        <v>113</v>
      </c>
      <c r="B114" s="12" t="s">
        <v>621</v>
      </c>
      <c r="C114" s="4" t="s">
        <v>620</v>
      </c>
      <c r="D114" s="4" t="s">
        <v>619</v>
      </c>
      <c r="E114" s="11">
        <f>VLOOKUP(B114,[1]BDD!A:BJ,20,0)</f>
        <v>52816452</v>
      </c>
      <c r="F114" s="9" t="s">
        <v>5</v>
      </c>
      <c r="G114" s="10">
        <v>30241</v>
      </c>
      <c r="H114" s="15" t="s">
        <v>329</v>
      </c>
      <c r="I114" s="8" t="s">
        <v>19</v>
      </c>
      <c r="J114" s="8" t="s">
        <v>42</v>
      </c>
      <c r="K114" s="6" t="str">
        <f>VLOOKUP(B114,[1]BDD!A:BJ,7,0)</f>
        <v>Prestar servicios profesionales en la orientación técnica para la implementación de los planes de ordenamiento ecoturistico y su incorporación en el marco regional.</v>
      </c>
      <c r="L114" s="4" t="s">
        <v>618</v>
      </c>
      <c r="M114" s="7">
        <f>VLOOKUP(B114,[1]BDD!A:BJ,15,0)</f>
        <v>5100000</v>
      </c>
      <c r="N114" s="6" t="str">
        <f>VLOOKUP(B114,[1]BDD!A:BJ,31,0)</f>
        <v>2 SUPERVISOR</v>
      </c>
      <c r="O114" s="6">
        <f>VLOOKUP(B114,[1]BDD!A:BJ,35,0)</f>
        <v>329</v>
      </c>
      <c r="Q114" s="2" t="s">
        <v>58</v>
      </c>
      <c r="R114" s="1"/>
      <c r="S114" s="1" t="s">
        <v>271</v>
      </c>
      <c r="T114" s="5" t="str">
        <f>VLOOKUP(B114,[1]BDD!A:BJ,60,0)</f>
        <v>VIGENTE</v>
      </c>
      <c r="V114" t="s">
        <v>1247</v>
      </c>
    </row>
    <row r="115" spans="1:22" ht="12.75">
      <c r="A115" s="6">
        <v>114</v>
      </c>
      <c r="B115" s="12" t="s">
        <v>617</v>
      </c>
      <c r="C115" s="4" t="s">
        <v>616</v>
      </c>
      <c r="D115" s="4" t="s">
        <v>615</v>
      </c>
      <c r="E115" s="11">
        <f>VLOOKUP(B115,[1]BDD!A:BJ,20,0)</f>
        <v>5207802</v>
      </c>
      <c r="F115" s="40" t="s">
        <v>614</v>
      </c>
      <c r="G115" s="10">
        <v>29288</v>
      </c>
      <c r="H115" s="15" t="s">
        <v>614</v>
      </c>
      <c r="I115" s="8" t="s">
        <v>4</v>
      </c>
      <c r="J115" s="8" t="s">
        <v>219</v>
      </c>
      <c r="K115" s="6" t="str">
        <f>VLOOKUP(B115,[1]BDD!A:BJ,7,0)</f>
        <v>Prestación de servicios profesionales para orientar los ejes de participación y gobernanza que fortalezcan la gestión de conservación de las áreas protegidas y su relacionamiento con los diversos actores sociales.</v>
      </c>
      <c r="L115" s="4" t="s">
        <v>613</v>
      </c>
      <c r="M115" s="7">
        <f>VLOOKUP(B115,[1]BDD!A:BJ,15,0)</f>
        <v>8973000</v>
      </c>
      <c r="N115" s="6" t="str">
        <f>VLOOKUP(B115,[1]BDD!A:BJ,31,0)</f>
        <v>2 SUPERVISOR</v>
      </c>
      <c r="O115" s="6">
        <f>VLOOKUP(B115,[1]BDD!A:BJ,35,0)</f>
        <v>340</v>
      </c>
      <c r="Q115" s="2" t="s">
        <v>612</v>
      </c>
      <c r="R115" s="1"/>
      <c r="S115" s="1" t="s">
        <v>9</v>
      </c>
      <c r="T115" s="5" t="str">
        <f>VLOOKUP(B115,[1]BDD!A:BJ,60,0)</f>
        <v>VIGENTE</v>
      </c>
      <c r="V115" t="s">
        <v>1247</v>
      </c>
    </row>
    <row r="116" spans="1:22" ht="12.75">
      <c r="A116" s="6">
        <v>115</v>
      </c>
      <c r="B116" s="12" t="s">
        <v>611</v>
      </c>
      <c r="C116" s="4" t="s">
        <v>610</v>
      </c>
      <c r="D116" s="4" t="s">
        <v>205</v>
      </c>
      <c r="E116" s="11">
        <f>VLOOKUP(B116,[1]BDD!A:BJ,20,0)</f>
        <v>52347683</v>
      </c>
      <c r="F116" s="9" t="s">
        <v>5</v>
      </c>
      <c r="G116" s="10">
        <v>28155</v>
      </c>
      <c r="H116" s="15" t="s">
        <v>5</v>
      </c>
      <c r="I116" s="8" t="s">
        <v>26</v>
      </c>
      <c r="J116" s="8" t="s">
        <v>238</v>
      </c>
      <c r="K116" s="6" t="str">
        <f>VLOOKUP(B116,[1]BDD!A:BJ,7,0)</f>
        <v>Prestar servicios profesionales para orientar los procesos relacionados con ecosistemas acuàticos en las áreas administradas por PNN y el relacionamiento con los actores que inciden en su manejo.</v>
      </c>
      <c r="L116" s="4" t="s">
        <v>609</v>
      </c>
      <c r="M116" s="7">
        <f>VLOOKUP(B116,[1]BDD!A:BJ,15,0)</f>
        <v>6665000</v>
      </c>
      <c r="N116" s="6" t="str">
        <f>VLOOKUP(B116,[1]BDD!A:BJ,31,0)</f>
        <v>2 SUPERVISOR</v>
      </c>
      <c r="O116" s="6">
        <f>VLOOKUP(B116,[1]BDD!A:BJ,35,0)</f>
        <v>330</v>
      </c>
      <c r="Q116" s="2" t="s">
        <v>608</v>
      </c>
      <c r="R116" s="1"/>
      <c r="S116" s="1" t="s">
        <v>9</v>
      </c>
      <c r="T116" s="5" t="str">
        <f>VLOOKUP(B116,[1]BDD!A:BJ,60,0)</f>
        <v>VIGENTE</v>
      </c>
      <c r="V116" t="s">
        <v>1247</v>
      </c>
    </row>
    <row r="117" spans="1:22" ht="12.75">
      <c r="A117" s="6">
        <v>116</v>
      </c>
      <c r="B117" s="12" t="s">
        <v>607</v>
      </c>
      <c r="C117" s="4" t="s">
        <v>606</v>
      </c>
      <c r="D117" s="4" t="s">
        <v>605</v>
      </c>
      <c r="E117" s="11">
        <f>VLOOKUP(B117,[1]BDD!A:BJ,20,0)</f>
        <v>1143414249</v>
      </c>
      <c r="F117" s="9" t="s">
        <v>219</v>
      </c>
      <c r="G117" s="34" t="s">
        <v>219</v>
      </c>
      <c r="H117" s="15" t="s">
        <v>219</v>
      </c>
      <c r="I117" s="8" t="s">
        <v>219</v>
      </c>
      <c r="J117" s="8" t="s">
        <v>226</v>
      </c>
      <c r="K117" s="6" t="str">
        <f>VLOOKUP(B117,[1]BDD!A:BJ,7,0)</f>
        <v>Prestación de servicios profesionales en el Grupo de Gestión Financiera con fin de gestionar las actividades relacionadas con central de cuentas</v>
      </c>
      <c r="L117" s="4" t="s">
        <v>219</v>
      </c>
      <c r="M117" s="7">
        <f>VLOOKUP(B117,[1]BDD!A:BJ,15,0)</f>
        <v>3000000</v>
      </c>
      <c r="N117" s="6" t="str">
        <f>VLOOKUP(B117,[1]BDD!A:BJ,31,0)</f>
        <v>2 SUPERVISOR</v>
      </c>
      <c r="O117" s="6">
        <f>VLOOKUP(B117,[1]BDD!A:BJ,35,0)</f>
        <v>340</v>
      </c>
      <c r="Q117" s="2" t="s">
        <v>219</v>
      </c>
      <c r="R117" s="1"/>
      <c r="S117" s="1" t="s">
        <v>219</v>
      </c>
      <c r="T117" s="5" t="str">
        <f>VLOOKUP(B117,[1]BDD!A:BJ,60,0)</f>
        <v>VIGENTE</v>
      </c>
      <c r="V117" t="s">
        <v>1247</v>
      </c>
    </row>
    <row r="118" spans="1:22" ht="12.75">
      <c r="A118" s="6">
        <v>117</v>
      </c>
      <c r="B118" s="12" t="s">
        <v>604</v>
      </c>
      <c r="C118" s="4" t="s">
        <v>603</v>
      </c>
      <c r="D118" s="4" t="s">
        <v>602</v>
      </c>
      <c r="E118" s="11">
        <f>VLOOKUP(B118,[1]BDD!A:BJ,20,0)</f>
        <v>1096953329</v>
      </c>
      <c r="F118" s="9" t="s">
        <v>601</v>
      </c>
      <c r="G118" s="10">
        <v>33750</v>
      </c>
      <c r="H118" s="15" t="s">
        <v>600</v>
      </c>
      <c r="I118" s="8" t="s">
        <v>4</v>
      </c>
      <c r="J118" s="8" t="s">
        <v>226</v>
      </c>
      <c r="K118" s="6" t="str">
        <f>VLOOKUP(B118,[1]BDD!A:BJ,7,0)</f>
        <v>Prestación de servicios profesionales y de apoyo al Grupo de Planeacion y Manejo en la orientación técnica para la propagación de material vegetal y plantaciones de restauración ecológica.</v>
      </c>
      <c r="L118" s="4" t="s">
        <v>599</v>
      </c>
      <c r="M118" s="7">
        <f>VLOOKUP(B118,[1]BDD!A:BJ,15,0)</f>
        <v>6304000</v>
      </c>
      <c r="N118" s="6" t="str">
        <f>VLOOKUP(B118,[1]BDD!A:BJ,31,0)</f>
        <v>2 SUPERVISOR</v>
      </c>
      <c r="O118" s="6">
        <f>VLOOKUP(B118,[1]BDD!A:BJ,35,0)</f>
        <v>328</v>
      </c>
      <c r="Q118" s="2" t="s">
        <v>189</v>
      </c>
      <c r="R118" s="1"/>
      <c r="S118" s="1" t="s">
        <v>9</v>
      </c>
      <c r="T118" s="5" t="str">
        <f>VLOOKUP(B118,[1]BDD!A:BJ,60,0)</f>
        <v>VIGENTE</v>
      </c>
      <c r="V118" t="s">
        <v>1247</v>
      </c>
    </row>
    <row r="119" spans="1:22" ht="12.75">
      <c r="A119" s="6">
        <v>118</v>
      </c>
      <c r="B119" s="12" t="s">
        <v>598</v>
      </c>
      <c r="C119" s="4" t="s">
        <v>28</v>
      </c>
      <c r="D119" s="4" t="s">
        <v>150</v>
      </c>
      <c r="E119" s="11">
        <f>VLOOKUP(B119,[1]BDD!A:BJ,20,0)</f>
        <v>52441381</v>
      </c>
      <c r="F119" s="9" t="s">
        <v>219</v>
      </c>
      <c r="G119" s="34" t="s">
        <v>219</v>
      </c>
      <c r="H119" s="15" t="s">
        <v>219</v>
      </c>
      <c r="I119" s="8" t="s">
        <v>219</v>
      </c>
      <c r="J119" s="8" t="s">
        <v>238</v>
      </c>
      <c r="K119" s="6" t="str">
        <f>VLOOKUP(B119,[1]BDD!A:BJ,7,0)</f>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
      <c r="L119" s="4" t="s">
        <v>219</v>
      </c>
      <c r="M119" s="7">
        <f>VLOOKUP(B119,[1]BDD!A:BJ,15,0)</f>
        <v>5700000</v>
      </c>
      <c r="N119" s="6" t="str">
        <f>VLOOKUP(B119,[1]BDD!A:BJ,31,0)</f>
        <v>2 SUPERVISOR</v>
      </c>
      <c r="O119" s="6">
        <f>VLOOKUP(B119,[1]BDD!A:BJ,35,0)</f>
        <v>329</v>
      </c>
      <c r="Q119" s="2" t="s">
        <v>219</v>
      </c>
      <c r="R119" s="1"/>
      <c r="S119" s="1" t="s">
        <v>219</v>
      </c>
      <c r="T119" s="5" t="str">
        <f>VLOOKUP(B119,[1]BDD!A:BJ,60,0)</f>
        <v>VIGENTE</v>
      </c>
      <c r="V119" t="s">
        <v>1247</v>
      </c>
    </row>
    <row r="120" spans="1:22" ht="12.75">
      <c r="A120" s="6">
        <v>119</v>
      </c>
      <c r="B120" s="12" t="s">
        <v>597</v>
      </c>
      <c r="C120" s="4" t="s">
        <v>596</v>
      </c>
      <c r="D120" s="4" t="s">
        <v>595</v>
      </c>
      <c r="E120" s="11">
        <f>VLOOKUP(B120,[1]BDD!A:BJ,20,0)</f>
        <v>28049312</v>
      </c>
      <c r="F120" s="9" t="s">
        <v>594</v>
      </c>
      <c r="G120" s="10">
        <v>29233</v>
      </c>
      <c r="H120" s="15" t="s">
        <v>593</v>
      </c>
      <c r="I120" s="8" t="s">
        <v>4</v>
      </c>
      <c r="J120" s="8" t="s">
        <v>299</v>
      </c>
      <c r="K120" s="6" t="str">
        <f>VLOOKUP(B120,[1]BDD!A:BJ,7,0)</f>
        <v>Prestación de servicios profesionales en la generación de información y seguimiento a la implementación de los portafolios de investigación y los programas de monitoreo de las áreas administradas por Parques Nacionales Naturales de Colombia.</v>
      </c>
      <c r="L120" s="4" t="s">
        <v>592</v>
      </c>
      <c r="M120" s="7">
        <f>VLOOKUP(B120,[1]BDD!A:BJ,15,0)</f>
        <v>5700000</v>
      </c>
      <c r="N120" s="6" t="str">
        <f>VLOOKUP(B120,[1]BDD!A:BJ,31,0)</f>
        <v>2 SUPERVISOR</v>
      </c>
      <c r="O120" s="6">
        <f>VLOOKUP(B120,[1]BDD!A:BJ,35,0)</f>
        <v>340</v>
      </c>
      <c r="Q120" s="2" t="s">
        <v>366</v>
      </c>
      <c r="R120" s="1"/>
      <c r="S120" s="1" t="s">
        <v>9</v>
      </c>
      <c r="T120" s="5" t="str">
        <f>VLOOKUP(B120,[1]BDD!A:BJ,60,0)</f>
        <v>VIGENTE</v>
      </c>
      <c r="V120" t="s">
        <v>1247</v>
      </c>
    </row>
    <row r="121" spans="1:22" ht="12.75">
      <c r="A121" s="6">
        <v>120</v>
      </c>
      <c r="B121" s="12" t="s">
        <v>591</v>
      </c>
      <c r="C121" s="4" t="s">
        <v>590</v>
      </c>
      <c r="D121" s="4" t="s">
        <v>589</v>
      </c>
      <c r="E121" s="11">
        <f>VLOOKUP(B121,[1]BDD!A:BJ,20,0)</f>
        <v>53090982</v>
      </c>
      <c r="F121" s="9" t="s">
        <v>5</v>
      </c>
      <c r="G121" s="10">
        <v>30947</v>
      </c>
      <c r="H121" s="13" t="s">
        <v>5</v>
      </c>
      <c r="I121" s="8" t="s">
        <v>26</v>
      </c>
      <c r="J121" s="8" t="s">
        <v>42</v>
      </c>
      <c r="K121" s="6" t="str">
        <f>VLOOKUP(B121,[1]BDD!A:BJ,7,0)</f>
        <v>Prestar servicios profesionales en la Subdirección de Gestión y Manejo de Áreas Protegidas para hacer la articulación e implementación de estrategias de conservación que ayuden al manejo efectivo de las áreas protegidas del Sistema de Parques Nacionales Naturales y al fortalecimiento de la gobernanza en el territorio.</v>
      </c>
      <c r="L121" s="4" t="s">
        <v>588</v>
      </c>
      <c r="M121" s="7">
        <f>VLOOKUP(B121,[1]BDD!A:BJ,15,0)</f>
        <v>3764000</v>
      </c>
      <c r="N121" s="6" t="str">
        <f>VLOOKUP(B121,[1]BDD!A:BJ,31,0)</f>
        <v>2 SUPERVISOR</v>
      </c>
      <c r="O121" s="6">
        <f>VLOOKUP(B121,[1]BDD!A:BJ,35,0)</f>
        <v>340</v>
      </c>
      <c r="Q121" s="2" t="s">
        <v>587</v>
      </c>
      <c r="R121" s="1"/>
      <c r="S121" s="1" t="s">
        <v>9</v>
      </c>
      <c r="T121" s="5" t="str">
        <f>VLOOKUP(B121,[1]BDD!A:BJ,60,0)</f>
        <v>VIGENTE</v>
      </c>
      <c r="V121" t="s">
        <v>1247</v>
      </c>
    </row>
    <row r="122" spans="1:22" ht="12.75">
      <c r="A122" s="6">
        <v>121</v>
      </c>
      <c r="B122" s="12" t="s">
        <v>586</v>
      </c>
      <c r="C122" s="4" t="s">
        <v>585</v>
      </c>
      <c r="D122" s="4" t="s">
        <v>584</v>
      </c>
      <c r="E122" s="11">
        <f>VLOOKUP(B122,[1]BDD!A:BJ,20,0)</f>
        <v>72003137</v>
      </c>
      <c r="F122" s="9" t="s">
        <v>583</v>
      </c>
      <c r="G122" s="10">
        <v>28553</v>
      </c>
      <c r="H122" s="15" t="s">
        <v>583</v>
      </c>
      <c r="I122" s="8" t="s">
        <v>19</v>
      </c>
      <c r="J122" s="8" t="s">
        <v>306</v>
      </c>
      <c r="K122" s="6" t="str">
        <f>VLOOKUP(B122,[1]BDD!A:BJ,7,0)</f>
        <v>Prestar servicios profesionales para el seguimiento a Proyectos de cooperación internacional con énfasis en el Programa Áreas Protegidas y Diversidad Biológica y Herencia Colombia.</v>
      </c>
      <c r="L122" s="4" t="s">
        <v>582</v>
      </c>
      <c r="M122" s="7">
        <f>VLOOKUP(B122,[1]BDD!A:BJ,15,0)</f>
        <v>9590000</v>
      </c>
      <c r="N122" s="6" t="str">
        <f>VLOOKUP(B122,[1]BDD!A:BJ,31,0)</f>
        <v>2 SUPERVISOR</v>
      </c>
      <c r="O122" s="6">
        <f>VLOOKUP(B122,[1]BDD!A:BJ,35,0)</f>
        <v>340</v>
      </c>
      <c r="Q122" s="2" t="s">
        <v>500</v>
      </c>
      <c r="R122" s="1"/>
      <c r="S122" s="1" t="s">
        <v>153</v>
      </c>
      <c r="T122" s="5" t="str">
        <f>VLOOKUP(B122,[1]BDD!A:BJ,60,0)</f>
        <v>VIGENTE</v>
      </c>
      <c r="V122" t="s">
        <v>1247</v>
      </c>
    </row>
    <row r="123" spans="1:22" ht="12.75">
      <c r="A123" s="6">
        <v>122</v>
      </c>
      <c r="B123" s="12" t="s">
        <v>581</v>
      </c>
      <c r="C123" s="4" t="s">
        <v>580</v>
      </c>
      <c r="D123" s="4" t="s">
        <v>579</v>
      </c>
      <c r="E123" s="11">
        <f>VLOOKUP(B123,[1]BDD!A:BJ,20,0)</f>
        <v>1026257518</v>
      </c>
      <c r="F123" s="9" t="s">
        <v>5</v>
      </c>
      <c r="G123" s="10">
        <v>32072</v>
      </c>
      <c r="H123" s="15" t="s">
        <v>5</v>
      </c>
      <c r="I123" s="8" t="s">
        <v>4</v>
      </c>
      <c r="J123" s="8" t="s">
        <v>281</v>
      </c>
      <c r="K123" s="6" t="str">
        <f>VLOOKUP(B123,[1]BDD!A:BJ,7,0)</f>
        <v>Prestación de servicios profesionales para aplicar criterios sociales, jurídicos y culturales en los diferentes procesos de nuevas áreas protegidas y ampliaciones, liderados desde la Subdirección de Gestión y Manejo de Áreas Protegidas, así como apoyar la implementación para la consolidación de la Política del SINAP estipulada en el documento CONPES 4050 en temas de su especialidad.</v>
      </c>
      <c r="L123" s="4" t="s">
        <v>578</v>
      </c>
      <c r="M123" s="7">
        <f>VLOOKUP(B123,[1]BDD!A:BJ,15,0)</f>
        <v>6665000</v>
      </c>
      <c r="N123" s="6" t="str">
        <f>VLOOKUP(B123,[1]BDD!A:BJ,31,0)</f>
        <v>2 SUPERVISOR</v>
      </c>
      <c r="O123" s="6">
        <f>VLOOKUP(B123,[1]BDD!A:BJ,35,0)</f>
        <v>330</v>
      </c>
      <c r="Q123" s="2" t="s">
        <v>472</v>
      </c>
      <c r="R123" s="1"/>
      <c r="S123" s="1" t="s">
        <v>9</v>
      </c>
      <c r="T123" s="5" t="str">
        <f>VLOOKUP(B123,[1]BDD!A:BJ,60,0)</f>
        <v>VIGENTE</v>
      </c>
      <c r="V123" t="s">
        <v>1247</v>
      </c>
    </row>
    <row r="124" spans="1:22" ht="12.75">
      <c r="A124" s="6">
        <v>123</v>
      </c>
      <c r="B124" s="12" t="s">
        <v>577</v>
      </c>
      <c r="C124" s="4" t="s">
        <v>576</v>
      </c>
      <c r="D124" s="4" t="s">
        <v>575</v>
      </c>
      <c r="E124" s="11">
        <f>VLOOKUP(B124,[1]BDD!A:BJ,20,0)</f>
        <v>11448884</v>
      </c>
      <c r="F124" s="9" t="s">
        <v>574</v>
      </c>
      <c r="G124" s="10">
        <v>30500</v>
      </c>
      <c r="H124" s="15" t="s">
        <v>574</v>
      </c>
      <c r="I124" s="8" t="s">
        <v>26</v>
      </c>
      <c r="J124" s="8" t="s">
        <v>299</v>
      </c>
      <c r="K124" s="6" t="str">
        <f>VLOOKUP(B124,[1]BDD!A:BJ,7,0)</f>
        <v>Prestar servicios profesionales al grupo de planeacion y manejo para orientar técnicamente la implementacion de acuerdos de restauración al interior de las areas administradas por PNN.</v>
      </c>
      <c r="L124" s="4" t="s">
        <v>573</v>
      </c>
      <c r="M124" s="7">
        <f>VLOOKUP(B124,[1]BDD!A:BJ,15,0)</f>
        <v>6304000</v>
      </c>
      <c r="N124" s="6" t="str">
        <f>VLOOKUP(B124,[1]BDD!A:BJ,31,0)</f>
        <v>2 SUPERVISOR</v>
      </c>
      <c r="O124" s="6">
        <f>VLOOKUP(B124,[1]BDD!A:BJ,35,0)</f>
        <v>329</v>
      </c>
      <c r="Q124" s="2" t="s">
        <v>327</v>
      </c>
      <c r="R124" s="1"/>
      <c r="S124" s="1" t="s">
        <v>9</v>
      </c>
      <c r="T124" s="5" t="str">
        <f>VLOOKUP(B124,[1]BDD!A:BJ,60,0)</f>
        <v>VIGENTE</v>
      </c>
      <c r="V124" t="s">
        <v>1247</v>
      </c>
    </row>
    <row r="125" spans="1:22" ht="12.75">
      <c r="A125" s="6">
        <v>124</v>
      </c>
      <c r="B125" s="12" t="s">
        <v>572</v>
      </c>
      <c r="C125" s="4" t="s">
        <v>571</v>
      </c>
      <c r="D125" s="4" t="s">
        <v>570</v>
      </c>
      <c r="E125" s="11">
        <f>VLOOKUP(B125,[1]BDD!A:BJ,20,0)</f>
        <v>1032402519</v>
      </c>
      <c r="F125" s="9" t="s">
        <v>5</v>
      </c>
      <c r="G125" s="10">
        <v>32140</v>
      </c>
      <c r="H125" s="15" t="s">
        <v>5</v>
      </c>
      <c r="I125" s="8" t="s">
        <v>19</v>
      </c>
      <c r="J125" s="8" t="s">
        <v>25</v>
      </c>
      <c r="K125" s="6" t="str">
        <f>VLOOKUP(B125,[1]BDD!A:BJ,7,0)</f>
        <v>Prestación de servicios profesionales para el apoyo en la formulación y seguimiento a instancias internacionales delegadas, así como de acciones de seguimiento en torno a la cooperación técnica y financiera de Parques Nacionales Naturales de Colombia.</v>
      </c>
      <c r="L125" s="4" t="s">
        <v>569</v>
      </c>
      <c r="M125" s="7">
        <f>VLOOKUP(B125,[1]BDD!A:BJ,15,0)</f>
        <v>6794000</v>
      </c>
      <c r="N125" s="6" t="str">
        <f>VLOOKUP(B125,[1]BDD!A:BJ,31,0)</f>
        <v>2 SUPERVISOR</v>
      </c>
      <c r="O125" s="6">
        <f>VLOOKUP(B125,[1]BDD!A:BJ,35,0)</f>
        <v>345</v>
      </c>
      <c r="Q125" s="2" t="s">
        <v>441</v>
      </c>
      <c r="R125" s="1"/>
      <c r="S125" s="1" t="s">
        <v>9</v>
      </c>
      <c r="T125" s="5" t="str">
        <f>VLOOKUP(B125,[1]BDD!A:BJ,60,0)</f>
        <v>VIGENTE</v>
      </c>
      <c r="V125" t="s">
        <v>1247</v>
      </c>
    </row>
    <row r="126" spans="1:22" ht="12.75">
      <c r="A126" s="6">
        <v>125</v>
      </c>
      <c r="B126" s="12" t="s">
        <v>568</v>
      </c>
      <c r="C126" s="4" t="s">
        <v>567</v>
      </c>
      <c r="D126" s="4" t="s">
        <v>566</v>
      </c>
      <c r="E126" s="11">
        <f>VLOOKUP(B126,[1]BDD!A:BJ,20,0)</f>
        <v>34321413</v>
      </c>
      <c r="F126" s="9" t="s">
        <v>565</v>
      </c>
      <c r="G126" s="10">
        <v>30452</v>
      </c>
      <c r="H126" s="15" t="s">
        <v>110</v>
      </c>
      <c r="I126" s="8" t="s">
        <v>4</v>
      </c>
      <c r="J126" s="8" t="s">
        <v>267</v>
      </c>
      <c r="K126" s="6" t="str">
        <f>VLOOKUP(B126,[1]BDD!A:BJ,7,0)</f>
        <v>Prestar servicios profesionales para aplicar los ejercicios de seguimiento a los planes de manejo, acompañamiento a la formulación de los mismos y apoyo a procesos de educación y formación.</v>
      </c>
      <c r="L126" s="4" t="s">
        <v>564</v>
      </c>
      <c r="M126" s="7">
        <f>VLOOKUP(B126,[1]BDD!A:BJ,15,0)</f>
        <v>5700000</v>
      </c>
      <c r="N126" s="6" t="str">
        <f>VLOOKUP(B126,[1]BDD!A:BJ,31,0)</f>
        <v>2 SUPERVISOR</v>
      </c>
      <c r="O126" s="6">
        <f>VLOOKUP(B126,[1]BDD!A:BJ,35,0)</f>
        <v>329</v>
      </c>
      <c r="Q126" s="2" t="s">
        <v>366</v>
      </c>
      <c r="R126" s="1"/>
      <c r="S126" s="1" t="s">
        <v>9</v>
      </c>
      <c r="T126" s="5" t="str">
        <f>VLOOKUP(B126,[1]BDD!A:BJ,60,0)</f>
        <v>VIGENTE</v>
      </c>
      <c r="V126" t="s">
        <v>1247</v>
      </c>
    </row>
    <row r="127" spans="1:22" ht="12.75">
      <c r="A127" s="6">
        <v>126</v>
      </c>
      <c r="B127" s="12" t="s">
        <v>563</v>
      </c>
      <c r="C127" s="4" t="s">
        <v>562</v>
      </c>
      <c r="D127" s="4" t="s">
        <v>561</v>
      </c>
      <c r="E127" s="11">
        <f>VLOOKUP(B127,[1]BDD!A:BJ,20,0)</f>
        <v>79139548</v>
      </c>
      <c r="F127" s="9" t="s">
        <v>560</v>
      </c>
      <c r="G127" s="10">
        <v>26582</v>
      </c>
      <c r="H127" s="15" t="s">
        <v>5</v>
      </c>
      <c r="I127" s="8" t="s">
        <v>26</v>
      </c>
      <c r="J127" s="8" t="s">
        <v>306</v>
      </c>
      <c r="K127" s="6" t="str">
        <f>VLOOKUP(B127,[1]BDD!A:BJ,7,0)</f>
        <v>Prestación de servicios profesionales para aplicar estrategias de información, educación y comunicación en los procesos de nuevas áreas y ampliaciones liderados desde Subdirección de Gestión y Manejo de Áreas Protegidas; así como apoyar la implementación para la consolidación de la Política del SINAP estipulada en el documento CONPES 4050.</v>
      </c>
      <c r="L127" s="4" t="s">
        <v>559</v>
      </c>
      <c r="M127" s="7">
        <f>VLOOKUP(B127,[1]BDD!A:BJ,15,0)</f>
        <v>6304000</v>
      </c>
      <c r="N127" s="6" t="str">
        <f>VLOOKUP(B127,[1]BDD!A:BJ,31,0)</f>
        <v>2 SUPERVISOR</v>
      </c>
      <c r="O127" s="6">
        <f>VLOOKUP(B127,[1]BDD!A:BJ,35,0)</f>
        <v>330</v>
      </c>
      <c r="Q127" s="2" t="s">
        <v>558</v>
      </c>
      <c r="R127" s="1"/>
      <c r="S127" s="1" t="s">
        <v>9</v>
      </c>
      <c r="T127" s="5" t="str">
        <f>VLOOKUP(B127,[1]BDD!A:BJ,60,0)</f>
        <v>VIGENTE</v>
      </c>
      <c r="V127" t="s">
        <v>1247</v>
      </c>
    </row>
    <row r="128" spans="1:22" ht="12.75">
      <c r="A128" s="6">
        <v>127</v>
      </c>
      <c r="B128" s="12" t="s">
        <v>557</v>
      </c>
      <c r="C128" s="4" t="s">
        <v>556</v>
      </c>
      <c r="D128" s="4" t="s">
        <v>555</v>
      </c>
      <c r="E128" s="11">
        <f>VLOOKUP(B128,[1]BDD!A:BJ,20,0)</f>
        <v>34066254</v>
      </c>
      <c r="F128" s="9" t="s">
        <v>554</v>
      </c>
      <c r="G128" s="14">
        <v>31214</v>
      </c>
      <c r="H128" s="15" t="s">
        <v>554</v>
      </c>
      <c r="I128" s="8" t="s">
        <v>26</v>
      </c>
      <c r="J128" s="8" t="s">
        <v>267</v>
      </c>
      <c r="K128" s="6" t="str">
        <f>VLOOKUP(B128,[1]BDD!A:BJ,7,0)</f>
        <v>Prestar servicios profesionales de orientación técnica a las áreas protegidas con vocación ecoturística, en la implementación y seguimiento a los planes estatégicos de ecoturismo.</v>
      </c>
      <c r="L128" s="4" t="s">
        <v>553</v>
      </c>
      <c r="M128" s="7">
        <f>VLOOKUP(B128,[1]BDD!A:BJ,15,0)</f>
        <v>6304000</v>
      </c>
      <c r="N128" s="6" t="str">
        <f>VLOOKUP(B128,[1]BDD!A:BJ,31,0)</f>
        <v>2 SUPERVISOR</v>
      </c>
      <c r="O128" s="6">
        <f>VLOOKUP(B128,[1]BDD!A:BJ,35,0)</f>
        <v>330</v>
      </c>
      <c r="Q128" s="2" t="s">
        <v>552</v>
      </c>
      <c r="R128" s="1"/>
      <c r="S128" s="1" t="s">
        <v>9</v>
      </c>
      <c r="T128" s="5" t="str">
        <f>VLOOKUP(B128,[1]BDD!A:BJ,60,0)</f>
        <v>VIGENTE</v>
      </c>
      <c r="V128" t="s">
        <v>1247</v>
      </c>
    </row>
    <row r="129" spans="1:22" ht="12.75">
      <c r="A129" s="6">
        <v>128</v>
      </c>
      <c r="B129" s="12" t="s">
        <v>551</v>
      </c>
      <c r="C129" s="4" t="s">
        <v>550</v>
      </c>
      <c r="D129" s="4" t="s">
        <v>272</v>
      </c>
      <c r="E129" s="11">
        <f>VLOOKUP(B129,[1]BDD!A:BJ,20,0)</f>
        <v>0</v>
      </c>
      <c r="F129" s="9" t="s">
        <v>219</v>
      </c>
      <c r="G129" s="34" t="s">
        <v>219</v>
      </c>
      <c r="H129" s="15" t="s">
        <v>219</v>
      </c>
      <c r="I129" s="8" t="s">
        <v>219</v>
      </c>
      <c r="J129" s="8" t="s">
        <v>219</v>
      </c>
      <c r="K129" s="6" t="str">
        <f>VLOOKUP(B129,[1]BDD!A:BJ,7,0)</f>
        <v>Prestación de servicios profesionales de arquitectura en la Subdirección Administrativa y Financiera - Grupo de Infraestructura para apoyar la ejecución de actividades, programas, y proyectos que se ejecuten en Parques Nacionales de Colombia.</v>
      </c>
      <c r="L129" s="4" t="s">
        <v>219</v>
      </c>
      <c r="M129" s="7">
        <f>VLOOKUP(B129,[1]BDD!A:BJ,15,0)</f>
        <v>6304000</v>
      </c>
      <c r="N129" s="6" t="str">
        <f>VLOOKUP(B129,[1]BDD!A:BJ,31,0)</f>
        <v>2 SUPERVISOR</v>
      </c>
      <c r="O129" s="6">
        <f>VLOOKUP(B129,[1]BDD!A:BJ,35,0)</f>
        <v>342</v>
      </c>
      <c r="Q129" s="2" t="s">
        <v>219</v>
      </c>
      <c r="R129" s="1"/>
      <c r="S129" s="1" t="s">
        <v>219</v>
      </c>
      <c r="T129" s="5" t="str">
        <f>VLOOKUP(B129,[1]BDD!A:BJ,60,0)</f>
        <v>VIGENTE</v>
      </c>
      <c r="V129" t="s">
        <v>1247</v>
      </c>
    </row>
    <row r="130" spans="1:22" ht="12.75">
      <c r="A130" s="6">
        <v>129</v>
      </c>
      <c r="B130" s="12" t="s">
        <v>549</v>
      </c>
      <c r="C130" s="4" t="s">
        <v>548</v>
      </c>
      <c r="D130" s="4" t="s">
        <v>547</v>
      </c>
      <c r="E130" s="11">
        <f>VLOOKUP(B130,[1]BDD!A:BJ,20,0)</f>
        <v>1015401742</v>
      </c>
      <c r="F130" s="9" t="s">
        <v>5</v>
      </c>
      <c r="G130" s="10">
        <v>32065</v>
      </c>
      <c r="H130" s="15" t="s">
        <v>5</v>
      </c>
      <c r="I130" s="8" t="s">
        <v>19</v>
      </c>
      <c r="J130" s="8" t="s">
        <v>215</v>
      </c>
      <c r="K130" s="6" t="str">
        <f>VLOOKUP(B130,[1]BDD!A:BJ,7,0)</f>
        <v xml:space="preserve"> Prestación de servicios profesionales para aplicar criterios biofísicos e información técnica que respalde los procesos de nuevas áreas protegidas y ampliaciones, liderados desde la Subdirección de Gestión y Manejo de Áreas Protegidas; así como apoyar la implementación para la consolidación de la Política del SINAP estipulada en el documento CONPES 4050 en temas de su especialidad.</v>
      </c>
      <c r="L130" s="4" t="s">
        <v>546</v>
      </c>
      <c r="M130" s="7">
        <f>VLOOKUP(B130,[1]BDD!A:BJ,15,0)</f>
        <v>6304000</v>
      </c>
      <c r="N130" s="6" t="str">
        <f>VLOOKUP(B130,[1]BDD!A:BJ,31,0)</f>
        <v>2 SUPERVISOR</v>
      </c>
      <c r="O130" s="6">
        <f>VLOOKUP(B130,[1]BDD!A:BJ,35,0)</f>
        <v>330</v>
      </c>
      <c r="Q130" s="2" t="s">
        <v>353</v>
      </c>
      <c r="R130" s="1"/>
      <c r="S130" s="1" t="s">
        <v>9</v>
      </c>
      <c r="T130" s="5" t="str">
        <f>VLOOKUP(B130,[1]BDD!A:BJ,60,0)</f>
        <v>VIGENTE</v>
      </c>
      <c r="V130" t="s">
        <v>1247</v>
      </c>
    </row>
    <row r="131" spans="1:22" ht="12.75">
      <c r="A131" s="6">
        <v>130</v>
      </c>
      <c r="B131" s="12" t="s">
        <v>545</v>
      </c>
      <c r="C131" s="4" t="s">
        <v>544</v>
      </c>
      <c r="D131" s="4" t="s">
        <v>543</v>
      </c>
      <c r="E131" s="11">
        <f>VLOOKUP(B131,[1]BDD!A:BJ,20,0)</f>
        <v>80540287</v>
      </c>
      <c r="F131" s="9" t="s">
        <v>541</v>
      </c>
      <c r="G131" s="14" t="s">
        <v>542</v>
      </c>
      <c r="H131" s="15" t="s">
        <v>541</v>
      </c>
      <c r="I131" s="8" t="s">
        <v>26</v>
      </c>
      <c r="J131" s="8" t="s">
        <v>215</v>
      </c>
      <c r="K131" s="6" t="str">
        <f>VLOOKUP(B131,[1]BDD!A:BJ,7,0)</f>
        <v>Prestación de servicios profesionales para la implementación de la política pública CONPES 4050 en el componente de representatividad ecosistémica y conectividad ecológica, la evaluación del estado de la representatividad del SINAP a nivel nacional y el estado de conservación de las áreas protegidas a registrar en el RUNAP, para la Subdirección de Gestión y Manejo de Áreas Protegidas.</v>
      </c>
      <c r="L131" s="2" t="s">
        <v>540</v>
      </c>
      <c r="M131" s="7">
        <f>VLOOKUP(B131,[1]BDD!A:BJ,15,0)</f>
        <v>6304000</v>
      </c>
      <c r="N131" s="6" t="str">
        <f>VLOOKUP(B131,[1]BDD!A:BJ,31,0)</f>
        <v>2 SUPERVISOR</v>
      </c>
      <c r="O131" s="6">
        <f>VLOOKUP(B131,[1]BDD!A:BJ,35,0)</f>
        <v>330</v>
      </c>
      <c r="Q131" s="2" t="s">
        <v>491</v>
      </c>
      <c r="R131" s="1"/>
      <c r="S131" s="1" t="s">
        <v>9</v>
      </c>
      <c r="T131" s="5" t="str">
        <f>VLOOKUP(B131,[1]BDD!A:BJ,60,0)</f>
        <v>VIGENTE</v>
      </c>
      <c r="V131" t="s">
        <v>1247</v>
      </c>
    </row>
    <row r="132" spans="1:22" ht="12.75">
      <c r="A132" s="6">
        <v>131</v>
      </c>
      <c r="B132" s="12" t="s">
        <v>539</v>
      </c>
      <c r="C132" s="4" t="s">
        <v>538</v>
      </c>
      <c r="D132" s="4" t="s">
        <v>537</v>
      </c>
      <c r="E132" s="11">
        <f>VLOOKUP(B132,[1]BDD!A:BJ,20,0)</f>
        <v>80418154</v>
      </c>
      <c r="F132" s="9" t="s">
        <v>219</v>
      </c>
      <c r="G132" s="34" t="s">
        <v>219</v>
      </c>
      <c r="H132" s="15" t="s">
        <v>219</v>
      </c>
      <c r="I132" s="8" t="s">
        <v>219</v>
      </c>
      <c r="J132" s="8" t="s">
        <v>215</v>
      </c>
      <c r="K132" s="6" t="str">
        <f>VLOOKUP(B132,[1]BDD!A:BJ,7,0)</f>
        <v>Prestación de servicios profesionales de arquitectura en la Subdirección Administrativa y Financiera - Grupo de Infraestructura para apoyar la ejecución de actividades programas y proyectos que se ejecuten en parques nacionales naturales de Colombia.</v>
      </c>
      <c r="L132" s="4" t="s">
        <v>219</v>
      </c>
      <c r="M132" s="7">
        <f>VLOOKUP(B132,[1]BDD!A:BJ,15,0)</f>
        <v>6304000</v>
      </c>
      <c r="N132" s="6" t="str">
        <f>VLOOKUP(B132,[1]BDD!A:BJ,31,0)</f>
        <v>2 SUPERVISOR</v>
      </c>
      <c r="O132" s="6">
        <f>VLOOKUP(B132,[1]BDD!A:BJ,35,0)</f>
        <v>345</v>
      </c>
      <c r="Q132" s="2" t="s">
        <v>219</v>
      </c>
      <c r="R132" s="1"/>
      <c r="S132" s="1" t="s">
        <v>219</v>
      </c>
      <c r="T132" s="5" t="str">
        <f>VLOOKUP(B132,[1]BDD!A:BJ,60,0)</f>
        <v>VIGENTE</v>
      </c>
      <c r="V132" t="s">
        <v>1247</v>
      </c>
    </row>
    <row r="133" spans="1:22" ht="12.75">
      <c r="A133" s="6">
        <v>132</v>
      </c>
      <c r="B133" s="12" t="s">
        <v>536</v>
      </c>
      <c r="C133" s="4" t="s">
        <v>535</v>
      </c>
      <c r="D133" s="4" t="s">
        <v>534</v>
      </c>
      <c r="E133" s="11">
        <f>VLOOKUP(B133,[1]BDD!A:BJ,20,0)</f>
        <v>80816932</v>
      </c>
      <c r="F133" s="9" t="s">
        <v>5</v>
      </c>
      <c r="G133" s="10">
        <v>30861</v>
      </c>
      <c r="H133" s="15" t="s">
        <v>5</v>
      </c>
      <c r="I133" s="8" t="s">
        <v>26</v>
      </c>
      <c r="J133" s="8" t="s">
        <v>215</v>
      </c>
      <c r="K133" s="6" t="str">
        <f>VLOOKUP(B133,[1]BDD!A:BJ,7,0)</f>
        <v>Prestar los servicios profesionales para la administración de nube, soporte y desarrollo de los sistemas de información de la entidad</v>
      </c>
      <c r="L133" s="39" t="s">
        <v>533</v>
      </c>
      <c r="M133" s="7">
        <f>VLOOKUP(B133,[1]BDD!A:BJ,15,0)</f>
        <v>7574000</v>
      </c>
      <c r="N133" s="6" t="str">
        <f>VLOOKUP(B133,[1]BDD!A:BJ,31,0)</f>
        <v>2 SUPERVISOR</v>
      </c>
      <c r="O133" s="6">
        <f>VLOOKUP(B133,[1]BDD!A:BJ,35,0)</f>
        <v>340</v>
      </c>
      <c r="Q133" s="2" t="s">
        <v>345</v>
      </c>
      <c r="R133" s="1"/>
      <c r="S133" s="1" t="s">
        <v>9</v>
      </c>
      <c r="T133" s="5" t="str">
        <f>VLOOKUP(B133,[1]BDD!A:BJ,60,0)</f>
        <v>VIGENTE</v>
      </c>
      <c r="V133" t="s">
        <v>1247</v>
      </c>
    </row>
    <row r="134" spans="1:22" ht="12.75">
      <c r="A134" s="6">
        <v>133</v>
      </c>
      <c r="B134" s="12" t="s">
        <v>532</v>
      </c>
      <c r="C134" s="4" t="s">
        <v>531</v>
      </c>
      <c r="D134" s="4" t="s">
        <v>530</v>
      </c>
      <c r="E134" s="11">
        <f>VLOOKUP(B134,[1]BDD!A:BJ,20,0)</f>
        <v>1053585621</v>
      </c>
      <c r="F134" s="9" t="s">
        <v>529</v>
      </c>
      <c r="G134" s="14">
        <v>33439</v>
      </c>
      <c r="H134" s="15" t="s">
        <v>529</v>
      </c>
      <c r="I134" s="8" t="s">
        <v>26</v>
      </c>
      <c r="J134" s="8" t="s">
        <v>25</v>
      </c>
      <c r="K134" s="6" t="str">
        <f>VLOOKUP(B134,[1]BDD!A:BJ,7,0)</f>
        <v>Prestación de servicios profesionales al grupo de planeacion y manejo para el seguimiento y monitoreo a los procesos de restauracion ecológica de Parques Nacionales Naturales</v>
      </c>
      <c r="L134" s="4" t="s">
        <v>528</v>
      </c>
      <c r="M134" s="7">
        <f>VLOOKUP(B134,[1]BDD!A:BJ,15,0)</f>
        <v>4680000</v>
      </c>
      <c r="N134" s="6" t="str">
        <f>VLOOKUP(B134,[1]BDD!A:BJ,31,0)</f>
        <v>2 SUPERVISOR</v>
      </c>
      <c r="O134" s="6">
        <f>VLOOKUP(B134,[1]BDD!A:BJ,35,0)</f>
        <v>329</v>
      </c>
      <c r="Q134" s="2" t="s">
        <v>366</v>
      </c>
      <c r="R134" s="1"/>
      <c r="S134" s="1" t="s">
        <v>9</v>
      </c>
      <c r="T134" s="5" t="str">
        <f>VLOOKUP(B134,[1]BDD!A:BJ,60,0)</f>
        <v>VIGENTE</v>
      </c>
      <c r="V134" t="s">
        <v>1247</v>
      </c>
    </row>
    <row r="135" spans="1:22" ht="12.75">
      <c r="A135" s="6">
        <v>134</v>
      </c>
      <c r="B135" s="12" t="s">
        <v>527</v>
      </c>
      <c r="C135" s="4" t="s">
        <v>526</v>
      </c>
      <c r="D135" s="4" t="s">
        <v>525</v>
      </c>
      <c r="E135" s="11">
        <f>VLOOKUP(B135,[1]BDD!A:BJ,20,0)</f>
        <v>52249482</v>
      </c>
      <c r="F135" s="9" t="s">
        <v>453</v>
      </c>
      <c r="G135" s="10">
        <v>28234</v>
      </c>
      <c r="H135" s="15" t="s">
        <v>453</v>
      </c>
      <c r="I135" s="8" t="s">
        <v>19</v>
      </c>
      <c r="J135" s="8" t="s">
        <v>238</v>
      </c>
      <c r="K135" s="6" t="str">
        <f>VLOOKUP(B135,[1]BDD!A:BJ,7,0)</f>
        <v>Prestación de servicios profesionales para la administración en el componente temático del Registro Único Nacional de Áreas Protegidas - RUNAP y orientación a las autoridades ambientales competentes para el uso correcto de este aplicativo, desde la Subdirección de Gestión y Manejo de Áreas Protegidas.</v>
      </c>
      <c r="L135" s="4" t="s">
        <v>524</v>
      </c>
      <c r="M135" s="7">
        <f>VLOOKUP(B135,[1]BDD!A:BJ,15,0)</f>
        <v>6665000</v>
      </c>
      <c r="N135" s="6" t="str">
        <f>VLOOKUP(B135,[1]BDD!A:BJ,31,0)</f>
        <v>2 SUPERVISOR</v>
      </c>
      <c r="O135" s="6">
        <f>VLOOKUP(B135,[1]BDD!A:BJ,35,0)</f>
        <v>310</v>
      </c>
      <c r="Q135" s="2" t="s">
        <v>366</v>
      </c>
      <c r="R135" s="1"/>
      <c r="S135" s="1" t="s">
        <v>9</v>
      </c>
      <c r="T135" s="5" t="str">
        <f>VLOOKUP(B135,[1]BDD!A:BJ,60,0)</f>
        <v>VIGENTE</v>
      </c>
      <c r="V135" t="s">
        <v>1247</v>
      </c>
    </row>
    <row r="136" spans="1:22" ht="12.75">
      <c r="A136" s="6">
        <v>135</v>
      </c>
      <c r="B136" s="12" t="s">
        <v>523</v>
      </c>
      <c r="C136" s="4" t="s">
        <v>522</v>
      </c>
      <c r="D136" s="4" t="s">
        <v>521</v>
      </c>
      <c r="E136" s="11">
        <f>VLOOKUP(B136,[1]BDD!A:BJ,20,0)</f>
        <v>1032406008</v>
      </c>
      <c r="F136" s="9" t="s">
        <v>5</v>
      </c>
      <c r="G136" s="36">
        <v>32183</v>
      </c>
      <c r="H136" s="15" t="s">
        <v>5</v>
      </c>
      <c r="I136" s="18" t="s">
        <v>4</v>
      </c>
      <c r="J136" s="8" t="s">
        <v>25</v>
      </c>
      <c r="K136" s="6" t="str">
        <f>VLOOKUP(B136,[1]BDD!A:BJ,7,0)</f>
        <v>Prestación de servicios profesionales para garantizar la consolidación y análisis de información cartografica y alfanumerica para prevención, vigilancia y control a través de la plataforma SMART.</v>
      </c>
      <c r="L136" s="4" t="s">
        <v>520</v>
      </c>
      <c r="M136" s="7">
        <f>VLOOKUP(B136,[1]BDD!A:BJ,15,0)</f>
        <v>6304000</v>
      </c>
      <c r="N136" s="6" t="str">
        <f>VLOOKUP(B136,[1]BDD!A:BJ,31,0)</f>
        <v>2 SUPERVISOR</v>
      </c>
      <c r="O136" s="6">
        <f>VLOOKUP(B136,[1]BDD!A:BJ,35,0)</f>
        <v>330</v>
      </c>
      <c r="Q136" s="2" t="s">
        <v>380</v>
      </c>
      <c r="R136" s="1"/>
      <c r="S136" s="1" t="s">
        <v>9</v>
      </c>
      <c r="T136" s="5" t="str">
        <f>VLOOKUP(B136,[1]BDD!A:BJ,60,0)</f>
        <v>VIGENTE</v>
      </c>
      <c r="V136" t="s">
        <v>1247</v>
      </c>
    </row>
    <row r="137" spans="1:22" ht="12.75">
      <c r="A137" s="6">
        <v>136</v>
      </c>
      <c r="B137" s="12" t="s">
        <v>519</v>
      </c>
      <c r="C137" s="4" t="s">
        <v>518</v>
      </c>
      <c r="D137" s="4" t="s">
        <v>150</v>
      </c>
      <c r="E137" s="11">
        <f>VLOOKUP(B137,[1]BDD!A:BJ,20,0)</f>
        <v>1022366734</v>
      </c>
      <c r="F137" s="9" t="s">
        <v>5</v>
      </c>
      <c r="G137" s="10">
        <v>33157</v>
      </c>
      <c r="H137" s="15" t="s">
        <v>5</v>
      </c>
      <c r="I137" s="8" t="s">
        <v>4</v>
      </c>
      <c r="J137" s="8" t="s">
        <v>517</v>
      </c>
      <c r="K137" s="6" t="str">
        <f>VLOOKUP(B137,[1]BDD!A:BJ,7,0)</f>
        <v>Prestación de servicios profesionales para el análisis y diligenciamiento cartográfico de asuntos sectoriales requeridos por usuarios externos y articulados al interior de la entidad</v>
      </c>
      <c r="L137" s="4" t="s">
        <v>516</v>
      </c>
      <c r="M137" s="7">
        <f>VLOOKUP(B137,[1]BDD!A:BJ,15,0)</f>
        <v>3764000</v>
      </c>
      <c r="N137" s="6" t="str">
        <f>VLOOKUP(B137,[1]BDD!A:BJ,31,0)</f>
        <v>2 SUPERVISOR</v>
      </c>
      <c r="O137" s="6">
        <f>VLOOKUP(B137,[1]BDD!A:BJ,35,0)</f>
        <v>330</v>
      </c>
      <c r="Q137" s="2" t="s">
        <v>486</v>
      </c>
      <c r="R137" s="1"/>
      <c r="S137" s="1" t="s">
        <v>9</v>
      </c>
      <c r="T137" s="5" t="str">
        <f>VLOOKUP(B137,[1]BDD!A:BJ,60,0)</f>
        <v>VIGENTE</v>
      </c>
      <c r="V137" t="s">
        <v>1247</v>
      </c>
    </row>
    <row r="138" spans="1:22" ht="12.75">
      <c r="A138" s="6">
        <v>137</v>
      </c>
      <c r="B138" s="12" t="s">
        <v>515</v>
      </c>
      <c r="C138" s="4" t="s">
        <v>514</v>
      </c>
      <c r="D138" s="4" t="s">
        <v>513</v>
      </c>
      <c r="E138" s="11">
        <f>VLOOKUP(B138,[1]BDD!A:BJ,20,0)</f>
        <v>1075270999</v>
      </c>
      <c r="F138" s="9" t="s">
        <v>219</v>
      </c>
      <c r="G138" s="34" t="s">
        <v>219</v>
      </c>
      <c r="H138" s="15" t="s">
        <v>219</v>
      </c>
      <c r="I138" s="8" t="s">
        <v>219</v>
      </c>
      <c r="J138" s="8" t="s">
        <v>226</v>
      </c>
      <c r="K138" s="6" t="str">
        <f>VLOOKUP(B138,[1]BDD!A:BJ,7,0)</f>
        <v>Prestación de Servicios Profesionales para llevar a cabo las actividades propias del proceso de Gestión Contractual especialmente el tema de convenios liderados por Parques Nacionales Naturales de Colombia.</v>
      </c>
      <c r="L138" s="4" t="s">
        <v>219</v>
      </c>
      <c r="M138" s="7">
        <f>VLOOKUP(B138,[1]BDD!A:BJ,15,0)</f>
        <v>6304000</v>
      </c>
      <c r="N138" s="6" t="str">
        <f>VLOOKUP(B138,[1]BDD!A:BJ,31,0)</f>
        <v>2 SUPERVISOR</v>
      </c>
      <c r="O138" s="6">
        <f>VLOOKUP(B138,[1]BDD!A:BJ,35,0)</f>
        <v>337</v>
      </c>
      <c r="Q138" s="2" t="s">
        <v>219</v>
      </c>
      <c r="R138" s="1"/>
      <c r="S138" s="1" t="s">
        <v>219</v>
      </c>
      <c r="T138" s="5" t="str">
        <f>VLOOKUP(B138,[1]BDD!A:BJ,60,0)</f>
        <v>VIGENTE</v>
      </c>
      <c r="V138" t="s">
        <v>1247</v>
      </c>
    </row>
    <row r="139" spans="1:22" ht="12.75">
      <c r="A139" s="6">
        <v>138</v>
      </c>
      <c r="B139" s="12" t="s">
        <v>512</v>
      </c>
      <c r="C139" s="4" t="s">
        <v>511</v>
      </c>
      <c r="D139" s="4" t="s">
        <v>510</v>
      </c>
      <c r="E139" s="11">
        <f>VLOOKUP(B139,[1]BDD!A:BJ,20,0)</f>
        <v>40023756</v>
      </c>
      <c r="F139" s="9" t="s">
        <v>509</v>
      </c>
      <c r="G139" s="10">
        <v>24209</v>
      </c>
      <c r="H139" s="13" t="s">
        <v>508</v>
      </c>
      <c r="I139" s="8" t="s">
        <v>26</v>
      </c>
      <c r="J139" s="8" t="s">
        <v>238</v>
      </c>
      <c r="K139" s="6" t="str">
        <f>VLOOKUP(B139,[1]BDD!A:BJ,7,0)</f>
        <v>Prestar servicios profesionales para la orientación en la gestión integral de las áreas protegidas administradas por Parques Nacionales, así como en la actualización, implementación, seguimiento y ajuste de sus planes de manejo</v>
      </c>
      <c r="L139" s="4" t="s">
        <v>507</v>
      </c>
      <c r="M139" s="7">
        <f>VLOOKUP(B139,[1]BDD!A:BJ,15,0)</f>
        <v>9590000</v>
      </c>
      <c r="N139" s="6" t="str">
        <f>VLOOKUP(B139,[1]BDD!A:BJ,31,0)</f>
        <v>2 SUPERVISOR</v>
      </c>
      <c r="O139" s="6">
        <f>VLOOKUP(B139,[1]BDD!A:BJ,35,0)</f>
        <v>337</v>
      </c>
      <c r="Q139" s="2" t="s">
        <v>506</v>
      </c>
      <c r="R139" s="1"/>
      <c r="S139" s="1" t="s">
        <v>9</v>
      </c>
      <c r="T139" s="5" t="str">
        <f>VLOOKUP(B139,[1]BDD!A:BJ,60,0)</f>
        <v>VIGENTE</v>
      </c>
      <c r="V139" t="s">
        <v>1247</v>
      </c>
    </row>
    <row r="140" spans="1:22" ht="12.75">
      <c r="A140" s="6">
        <v>139</v>
      </c>
      <c r="B140" s="12" t="s">
        <v>505</v>
      </c>
      <c r="C140" s="4" t="s">
        <v>504</v>
      </c>
      <c r="D140" s="4" t="s">
        <v>503</v>
      </c>
      <c r="E140" s="11">
        <f>VLOOKUP(B140,[1]BDD!A:BJ,20,0)</f>
        <v>52707947</v>
      </c>
      <c r="F140" s="9" t="s">
        <v>5</v>
      </c>
      <c r="G140" s="10">
        <v>29367</v>
      </c>
      <c r="H140" s="15" t="s">
        <v>5</v>
      </c>
      <c r="I140" s="8" t="s">
        <v>4</v>
      </c>
      <c r="J140" s="8" t="s">
        <v>502</v>
      </c>
      <c r="K140" s="6" t="str">
        <f>VLOOKUP(B140,[1]BDD!A:BJ,7,0)</f>
        <v>Prestación de servicios profesionales para orientar y acompañar desde la Subdirección de Gestión y Manejo en la implementación de herramientas dirigidas a la evaluación y seguimiento de la gestión de las áreas protegidas administradas por Parques Nacionales que aporten a los compromisos nacionales e internacionales relacionados con el análisis del manejo efectivo</v>
      </c>
      <c r="L140" s="4" t="s">
        <v>501</v>
      </c>
      <c r="M140" s="7">
        <f>VLOOKUP(B140,[1]BDD!A:BJ,15,0)</f>
        <v>6665000</v>
      </c>
      <c r="N140" s="6" t="str">
        <f>VLOOKUP(B140,[1]BDD!A:BJ,31,0)</f>
        <v>2 SUPERVISOR</v>
      </c>
      <c r="O140" s="6">
        <f>VLOOKUP(B140,[1]BDD!A:BJ,35,0)</f>
        <v>336</v>
      </c>
      <c r="Q140" s="2" t="s">
        <v>500</v>
      </c>
      <c r="R140" s="1"/>
      <c r="S140" s="1" t="s">
        <v>9</v>
      </c>
      <c r="T140" s="5" t="str">
        <f>VLOOKUP(B140,[1]BDD!A:BJ,60,0)</f>
        <v>VIGENTE</v>
      </c>
      <c r="V140" t="s">
        <v>1247</v>
      </c>
    </row>
    <row r="141" spans="1:22" ht="12.75">
      <c r="A141" s="6">
        <v>140</v>
      </c>
      <c r="B141" s="12" t="s">
        <v>499</v>
      </c>
      <c r="C141" s="4" t="s">
        <v>498</v>
      </c>
      <c r="D141" s="4" t="s">
        <v>116</v>
      </c>
      <c r="E141" s="11">
        <f>VLOOKUP(B141,[1]BDD!A:BJ,20,0)</f>
        <v>35524863</v>
      </c>
      <c r="F141" s="9" t="s">
        <v>219</v>
      </c>
      <c r="G141" s="34" t="s">
        <v>219</v>
      </c>
      <c r="H141" s="15" t="s">
        <v>219</v>
      </c>
      <c r="I141" s="8" t="s">
        <v>219</v>
      </c>
      <c r="J141" s="8" t="s">
        <v>267</v>
      </c>
      <c r="K141" s="6" t="str">
        <f>VLOOKUP(B141,[1]BDD!A:BJ,7,0)</f>
        <v>Prestación de Servicios Profesionales para llevar a cabo las actividades propias del proceso de Gestión Contractual con énfasis en Licitaciones Públicas para Parques Nacionales Naturales de Colombia.</v>
      </c>
      <c r="L141" s="4" t="s">
        <v>219</v>
      </c>
      <c r="M141" s="7">
        <f>VLOOKUP(B141,[1]BDD!A:BJ,15,0)</f>
        <v>7574000</v>
      </c>
      <c r="N141" s="6" t="str">
        <f>VLOOKUP(B141,[1]BDD!A:BJ,31,0)</f>
        <v>2 SUPERVISOR</v>
      </c>
      <c r="O141" s="6">
        <f>VLOOKUP(B141,[1]BDD!A:BJ,35,0)</f>
        <v>337</v>
      </c>
      <c r="Q141" s="2" t="s">
        <v>219</v>
      </c>
      <c r="R141" s="1"/>
      <c r="S141" s="1" t="s">
        <v>219</v>
      </c>
      <c r="T141" s="5">
        <f>VLOOKUP(B141,[1]BDD!A:BJ,60,0)</f>
        <v>0</v>
      </c>
      <c r="V141" t="s">
        <v>1247</v>
      </c>
    </row>
    <row r="142" spans="1:22" ht="12.75">
      <c r="A142" s="6">
        <v>141</v>
      </c>
      <c r="B142" s="12" t="s">
        <v>497</v>
      </c>
      <c r="C142" s="4" t="s">
        <v>496</v>
      </c>
      <c r="D142" s="4" t="s">
        <v>495</v>
      </c>
      <c r="E142" s="11">
        <f>VLOOKUP(B142,[1]BDD!A:BJ,20,0)</f>
        <v>1071348647</v>
      </c>
      <c r="F142" s="9" t="s">
        <v>494</v>
      </c>
      <c r="G142" s="14">
        <v>31281</v>
      </c>
      <c r="H142" s="15" t="s">
        <v>493</v>
      </c>
      <c r="I142" s="8" t="s">
        <v>4</v>
      </c>
      <c r="J142" s="8" t="s">
        <v>226</v>
      </c>
      <c r="K142" s="6" t="str">
        <f>VLOOKUP(B142,[1]BDD!A:BJ,7,0)</f>
        <v xml:space="preserve"> Prestar los servicios profesionales de la Oficina de Gestión del Riesgo para atender y apoyar los requerimientos internos y externos de información sobre las acciones de gestión del riesgo público y de desastres, desarrolladas al interior del Sistema de Parques Nacionales Naturales de Colombia así como en los procesos presupuestales, administrativos y financieros requeridos por la Oficina (J)</v>
      </c>
      <c r="L142" s="4" t="s">
        <v>492</v>
      </c>
      <c r="M142" s="7">
        <f>VLOOKUP(B142,[1]BDD!A:BJ,15,0)</f>
        <v>5700000</v>
      </c>
      <c r="N142" s="6" t="str">
        <f>VLOOKUP(B142,[1]BDD!A:BJ,31,0)</f>
        <v>2 SUPERVISOR</v>
      </c>
      <c r="O142" s="6">
        <f>VLOOKUP(B142,[1]BDD!A:BJ,35,0)</f>
        <v>337</v>
      </c>
      <c r="Q142" s="2" t="s">
        <v>491</v>
      </c>
      <c r="R142" s="1"/>
      <c r="S142" s="1" t="s">
        <v>9</v>
      </c>
      <c r="T142" s="5">
        <f>VLOOKUP(B142,[1]BDD!A:BJ,60,0)</f>
        <v>0</v>
      </c>
      <c r="V142" t="s">
        <v>1247</v>
      </c>
    </row>
    <row r="143" spans="1:22" ht="12.75">
      <c r="A143" s="6">
        <v>142</v>
      </c>
      <c r="B143" s="12" t="s">
        <v>490</v>
      </c>
      <c r="C143" s="4" t="s">
        <v>489</v>
      </c>
      <c r="D143" s="4" t="s">
        <v>488</v>
      </c>
      <c r="E143" s="11">
        <f>VLOOKUP(B143,[1]BDD!A:BJ,20,0)</f>
        <v>52991749</v>
      </c>
      <c r="F143" s="9" t="s">
        <v>5</v>
      </c>
      <c r="G143" s="10">
        <v>30349</v>
      </c>
      <c r="H143" s="15" t="s">
        <v>5</v>
      </c>
      <c r="I143" s="8" t="s">
        <v>4</v>
      </c>
      <c r="J143" s="8" t="s">
        <v>42</v>
      </c>
      <c r="K143" s="6" t="str">
        <f>VLOOKUP(B143,[1]BDD!A:BJ,7,0)</f>
        <v>Prestar servicios profesionales especializados para adelantar la implementación del Sistema de Control Interno en la Entidad, a través de los Seguimientos, Auditorías Internas, Informes de Ley y aplicación de los Roles del Control Interno con enfoque misional, estratégico y ambiental, a los tres niveles de decisión de Parques Nacionales Naturales de Colombia, de igual forma apoyar a la Coordinación del Grupo de Control Interno en el desarrollo y cumplimiento del Plan Anual de Auditorías 2022 y demás obligaciones asignadas.</v>
      </c>
      <c r="L143" s="4" t="s">
        <v>487</v>
      </c>
      <c r="M143" s="7">
        <f>VLOOKUP(B143,[1]BDD!A:BJ,15,0)</f>
        <v>6304000</v>
      </c>
      <c r="N143" s="6" t="str">
        <f>VLOOKUP(B143,[1]BDD!A:BJ,31,0)</f>
        <v>2 SUPERVISOR</v>
      </c>
      <c r="O143" s="6">
        <f>VLOOKUP(B143,[1]BDD!A:BJ,35,0)</f>
        <v>337</v>
      </c>
      <c r="Q143" s="2" t="s">
        <v>486</v>
      </c>
      <c r="R143" s="1"/>
      <c r="S143" s="1" t="s">
        <v>9</v>
      </c>
      <c r="T143" s="5">
        <f>VLOOKUP(B143,[1]BDD!A:BJ,60,0)</f>
        <v>0</v>
      </c>
      <c r="V143" t="s">
        <v>1247</v>
      </c>
    </row>
    <row r="144" spans="1:22" ht="12.75">
      <c r="A144" s="6">
        <v>143</v>
      </c>
      <c r="B144" s="12" t="s">
        <v>485</v>
      </c>
      <c r="C144" s="4" t="s">
        <v>484</v>
      </c>
      <c r="D144" s="4" t="s">
        <v>483</v>
      </c>
      <c r="E144" s="11">
        <f>VLOOKUP(B144,[1]BDD!A:BJ,20,0)</f>
        <v>13070660</v>
      </c>
      <c r="F144" s="9" t="s">
        <v>219</v>
      </c>
      <c r="G144" s="34" t="s">
        <v>219</v>
      </c>
      <c r="H144" s="15" t="s">
        <v>219</v>
      </c>
      <c r="I144" s="8" t="s">
        <v>219</v>
      </c>
      <c r="J144" s="8" t="s">
        <v>299</v>
      </c>
      <c r="K144" s="6" t="str">
        <f>VLOOKUP(B144,[1]BDD!A:BJ,7,0)</f>
        <v>Prestar servicios profesionales a la Oficina Asesora Jurídica para brindar acompañamiento y asesoría en asuntos de carácter jurídico – laboral y constitucional</v>
      </c>
      <c r="L144" s="4" t="s">
        <v>219</v>
      </c>
      <c r="M144" s="7">
        <f>VLOOKUP(B144,[1]BDD!A:BJ,15,0)</f>
        <v>7574000</v>
      </c>
      <c r="N144" s="6" t="str">
        <f>VLOOKUP(B144,[1]BDD!A:BJ,31,0)</f>
        <v>2 SUPERVISOR</v>
      </c>
      <c r="O144" s="6">
        <f>VLOOKUP(B144,[1]BDD!A:BJ,35,0)</f>
        <v>330</v>
      </c>
      <c r="Q144" s="2" t="s">
        <v>219</v>
      </c>
      <c r="R144" s="1"/>
      <c r="S144" s="1" t="s">
        <v>219</v>
      </c>
      <c r="T144" s="5">
        <f>VLOOKUP(B144,[1]BDD!A:BJ,60,0)</f>
        <v>0</v>
      </c>
      <c r="V144" t="s">
        <v>1247</v>
      </c>
    </row>
    <row r="145" spans="1:22" ht="12.75">
      <c r="A145" s="6">
        <v>144</v>
      </c>
      <c r="B145" s="12" t="s">
        <v>482</v>
      </c>
      <c r="C145" s="4" t="s">
        <v>481</v>
      </c>
      <c r="D145" s="4" t="s">
        <v>480</v>
      </c>
      <c r="E145" s="11">
        <f>VLOOKUP(B145,[1]BDD!A:BJ,20,0)</f>
        <v>33700575</v>
      </c>
      <c r="F145" s="9" t="s">
        <v>479</v>
      </c>
      <c r="G145" s="14">
        <v>29525</v>
      </c>
      <c r="H145" s="15" t="s">
        <v>478</v>
      </c>
      <c r="I145" s="8" t="s">
        <v>4</v>
      </c>
      <c r="J145" s="8" t="s">
        <v>267</v>
      </c>
      <c r="K145" s="6" t="str">
        <f>VLOOKUP(B145,[1]BDD!A:BJ,7,0)</f>
        <v xml:space="preserve"> Prestacion de servicios profesionales al Grupo de Planeación y manejo para orientar el diseño y la implementacion de proyectos de restauración ecológica en Parques Nacionales Naturales</v>
      </c>
      <c r="L145" s="4" t="s">
        <v>477</v>
      </c>
      <c r="M145" s="7">
        <f>VLOOKUP(B145,[1]BDD!A:BJ,15,0)</f>
        <v>8973000</v>
      </c>
      <c r="N145" s="6" t="str">
        <f>VLOOKUP(B145,[1]BDD!A:BJ,31,0)</f>
        <v>2 SUPERVISOR</v>
      </c>
      <c r="O145" s="6">
        <f>VLOOKUP(B145,[1]BDD!A:BJ,35,0)</f>
        <v>340</v>
      </c>
      <c r="Q145" s="2" t="s">
        <v>366</v>
      </c>
      <c r="R145" s="1"/>
      <c r="S145" s="1" t="s">
        <v>9</v>
      </c>
      <c r="T145" s="5">
        <f>VLOOKUP(B145,[1]BDD!A:BJ,60,0)</f>
        <v>0</v>
      </c>
      <c r="V145" t="s">
        <v>1247</v>
      </c>
    </row>
    <row r="146" spans="1:22" ht="12.75">
      <c r="A146" s="6">
        <v>145</v>
      </c>
      <c r="B146" s="12" t="s">
        <v>476</v>
      </c>
      <c r="C146" s="4" t="s">
        <v>475</v>
      </c>
      <c r="D146" s="4" t="s">
        <v>474</v>
      </c>
      <c r="E146" s="11">
        <f>VLOOKUP(B146,[1]BDD!A:BJ,20,0)</f>
        <v>79854379</v>
      </c>
      <c r="F146" s="9" t="s">
        <v>5</v>
      </c>
      <c r="G146" s="10">
        <v>28579</v>
      </c>
      <c r="H146" s="13" t="s">
        <v>5</v>
      </c>
      <c r="I146" s="8" t="s">
        <v>4</v>
      </c>
      <c r="J146" s="8" t="s">
        <v>215</v>
      </c>
      <c r="K146" s="6" t="str">
        <f>VLOOKUP(B146,[1]BDD!A:BJ,7,0)</f>
        <v>Prestación de servicios profesionales en el área del derecho, para impulsar los procesos sancionatorios ambientales de competencia de la Subdirección de Gestión y Manejo de Áreas Protegidas, de acuerdo con las normas que regulan la materia, como apoyo al proceso de Autoridad Ambienta</v>
      </c>
      <c r="L146" s="4" t="s">
        <v>473</v>
      </c>
      <c r="M146" s="7">
        <f>VLOOKUP(B146,[1]BDD!A:BJ,15,0)</f>
        <v>5700000</v>
      </c>
      <c r="N146" s="6" t="str">
        <f>VLOOKUP(B146,[1]BDD!A:BJ,31,0)</f>
        <v>2 SUPERVISOR</v>
      </c>
      <c r="O146" s="6">
        <f>VLOOKUP(B146,[1]BDD!A:BJ,35,0)</f>
        <v>329</v>
      </c>
      <c r="Q146" s="2" t="s">
        <v>472</v>
      </c>
      <c r="R146" s="1"/>
      <c r="S146" s="1" t="s">
        <v>9</v>
      </c>
      <c r="T146" s="5">
        <f>VLOOKUP(B146,[1]BDD!A:BJ,60,0)</f>
        <v>0</v>
      </c>
      <c r="V146" t="s">
        <v>1247</v>
      </c>
    </row>
    <row r="147" spans="1:22" ht="12.75">
      <c r="A147" s="6">
        <v>146</v>
      </c>
      <c r="B147" s="12" t="s">
        <v>471</v>
      </c>
      <c r="C147" s="4" t="s">
        <v>470</v>
      </c>
      <c r="D147" s="4" t="s">
        <v>469</v>
      </c>
      <c r="E147" s="11">
        <f>VLOOKUP(B147,[1]BDD!A:BJ,20,0)</f>
        <v>80212502</v>
      </c>
      <c r="F147" s="9" t="s">
        <v>219</v>
      </c>
      <c r="G147" s="34" t="s">
        <v>219</v>
      </c>
      <c r="H147" s="13" t="s">
        <v>219</v>
      </c>
      <c r="I147" s="8" t="s">
        <v>219</v>
      </c>
      <c r="J147" s="8" t="s">
        <v>215</v>
      </c>
      <c r="K147" s="6" t="str">
        <f>VLOOKUP(B147,[1]BDD!A:BJ,7,0)</f>
        <v>Prestación de servicios profesionales para el soporte y procesamiento cartográfico de la información asociada a uso, ocupación y tenencia en las areas del SPNN.</v>
      </c>
      <c r="L147" s="4" t="s">
        <v>219</v>
      </c>
      <c r="M147" s="7">
        <f>VLOOKUP(B147,[1]BDD!A:BJ,15,0)</f>
        <v>5700000</v>
      </c>
      <c r="N147" s="6" t="str">
        <f>VLOOKUP(B147,[1]BDD!A:BJ,31,0)</f>
        <v>2 SUPERVISOR</v>
      </c>
      <c r="O147" s="6">
        <f>VLOOKUP(B147,[1]BDD!A:BJ,35,0)</f>
        <v>329</v>
      </c>
      <c r="Q147" s="2" t="s">
        <v>219</v>
      </c>
      <c r="R147" s="1"/>
      <c r="S147" s="1" t="s">
        <v>219</v>
      </c>
      <c r="T147" s="5">
        <f>VLOOKUP(B147,[1]BDD!A:BJ,60,0)</f>
        <v>0</v>
      </c>
      <c r="V147" t="s">
        <v>1247</v>
      </c>
    </row>
    <row r="148" spans="1:22" ht="12.75">
      <c r="A148" s="6">
        <v>147</v>
      </c>
      <c r="B148" s="12" t="s">
        <v>468</v>
      </c>
      <c r="C148" s="4" t="s">
        <v>467</v>
      </c>
      <c r="D148" s="4" t="s">
        <v>466</v>
      </c>
      <c r="E148" s="11">
        <f>VLOOKUP(B148,[1]BDD!A:BJ,20,0)</f>
        <v>80775719</v>
      </c>
      <c r="F148" s="9" t="s">
        <v>219</v>
      </c>
      <c r="G148" s="34" t="s">
        <v>219</v>
      </c>
      <c r="H148" s="13" t="s">
        <v>219</v>
      </c>
      <c r="I148" s="8" t="s">
        <v>219</v>
      </c>
      <c r="J148" s="8" t="s">
        <v>215</v>
      </c>
      <c r="K148" s="6" t="str">
        <f>VLOOKUP(B148,[1]BDD!A:BJ,7,0)</f>
        <v>Prestar los servicios profesionales al Grupo de Predios de la Oficina Asesora Jurídica para apoyar los asuntos prediales en especial los relacionados con los procesos de saneamiento al interior de las áreas del sistema de Parques Nacionales Naturales así como el registro de los estudios de títulos en el aplicativo SIPREDIAL</v>
      </c>
      <c r="L148" s="4" t="s">
        <v>219</v>
      </c>
      <c r="M148" s="7">
        <f>VLOOKUP(B148,[1]BDD!A:BJ,15,0)</f>
        <v>4100000</v>
      </c>
      <c r="N148" s="6" t="str">
        <f>VLOOKUP(B148,[1]BDD!A:BJ,31,0)</f>
        <v>2 SUPERVISOR</v>
      </c>
      <c r="O148" s="6">
        <f>VLOOKUP(B148,[1]BDD!A:BJ,35,0)</f>
        <v>327</v>
      </c>
      <c r="Q148" s="2" t="s">
        <v>219</v>
      </c>
      <c r="R148" s="1"/>
      <c r="S148" s="1" t="s">
        <v>219</v>
      </c>
      <c r="T148" s="5">
        <f>VLOOKUP(B148,[1]BDD!A:BJ,60,0)</f>
        <v>0</v>
      </c>
      <c r="V148" t="s">
        <v>1247</v>
      </c>
    </row>
    <row r="149" spans="1:22" ht="12.75">
      <c r="A149" s="6">
        <v>148</v>
      </c>
      <c r="B149" s="12" t="s">
        <v>465</v>
      </c>
      <c r="C149" s="4" t="s">
        <v>464</v>
      </c>
      <c r="D149" s="4" t="s">
        <v>463</v>
      </c>
      <c r="E149" s="11">
        <f>VLOOKUP(B149,[1]BDD!A:BJ,20,0)</f>
        <v>11318957</v>
      </c>
      <c r="F149" s="9" t="s">
        <v>462</v>
      </c>
      <c r="G149" s="14">
        <v>25911</v>
      </c>
      <c r="H149" s="13" t="s">
        <v>462</v>
      </c>
      <c r="I149" s="8" t="s">
        <v>26</v>
      </c>
      <c r="J149" s="8" t="s">
        <v>299</v>
      </c>
      <c r="K149" s="6" t="str">
        <f>VLOOKUP(B149,[1]BDD!A:BJ,7,0)</f>
        <v>Prestacion de servicios profesionales para orientar las acciones de educacion ambiental en apoyo al manejo efectivo de las areas protegidas.</v>
      </c>
      <c r="L149" s="4" t="s">
        <v>461</v>
      </c>
      <c r="M149" s="7">
        <f>VLOOKUP(B149,[1]BDD!A:BJ,15,0)</f>
        <v>6304000</v>
      </c>
      <c r="N149" s="6" t="str">
        <f>VLOOKUP(B149,[1]BDD!A:BJ,31,0)</f>
        <v>2 SUPERVISOR</v>
      </c>
      <c r="O149" s="6">
        <f>VLOOKUP(B149,[1]BDD!A:BJ,35,0)</f>
        <v>328</v>
      </c>
      <c r="Q149" s="2" t="s">
        <v>460</v>
      </c>
      <c r="R149" s="1"/>
      <c r="S149" s="1" t="s">
        <v>9</v>
      </c>
      <c r="T149" s="5">
        <f>VLOOKUP(B149,[1]BDD!A:BJ,60,0)</f>
        <v>0</v>
      </c>
      <c r="V149" t="s">
        <v>1247</v>
      </c>
    </row>
    <row r="150" spans="1:22" ht="12.75">
      <c r="A150" s="6">
        <v>149</v>
      </c>
      <c r="B150" s="12" t="s">
        <v>459</v>
      </c>
      <c r="C150" s="4" t="s">
        <v>458</v>
      </c>
      <c r="D150" s="4" t="s">
        <v>457</v>
      </c>
      <c r="E150" s="11">
        <f>VLOOKUP(B150,[1]BDD!A:BJ,20,0)</f>
        <v>53016251</v>
      </c>
      <c r="F150" s="9" t="s">
        <v>5</v>
      </c>
      <c r="G150" s="14">
        <v>30858</v>
      </c>
      <c r="H150" s="13" t="s">
        <v>5</v>
      </c>
      <c r="I150" s="8" t="s">
        <v>4</v>
      </c>
      <c r="J150" s="8" t="s">
        <v>42</v>
      </c>
      <c r="K150" s="6" t="str">
        <f>VLOOKUP(B150,[1]BDD!A:BJ,7,0)</f>
        <v>Prestar servicios profesionales especializados para adelantar la implementación del Sistema de Control Interno en la Entidad, a través de los Seguimientos, Auditorías Internas, Informes de Ley y aplicación de los Roles del Control Interno con enfoque jurídico a los tres niveles de decisión de Parques Nacionales Naturales de Colombia, de igual forma apoyar a la Coordinación del Grupo de Control Interno en el desarrollo y cumplimiento del Plan Anual de Auditorías 2022 y demás obligaciones asignadas.</v>
      </c>
      <c r="L150" s="4" t="s">
        <v>456</v>
      </c>
      <c r="M150" s="7">
        <f>VLOOKUP(B150,[1]BDD!A:BJ,15,0)</f>
        <v>6304000</v>
      </c>
      <c r="N150" s="6" t="str">
        <f>VLOOKUP(B150,[1]BDD!A:BJ,31,0)</f>
        <v>2 SUPERVISOR</v>
      </c>
      <c r="O150" s="6">
        <f>VLOOKUP(B150,[1]BDD!A:BJ,35,0)</f>
        <v>336</v>
      </c>
      <c r="Q150" s="2" t="s">
        <v>262</v>
      </c>
      <c r="R150" s="1"/>
      <c r="S150" s="1" t="s">
        <v>9</v>
      </c>
      <c r="T150" s="5">
        <f>VLOOKUP(B150,[1]BDD!A:BJ,60,0)</f>
        <v>0</v>
      </c>
      <c r="V150" t="s">
        <v>1247</v>
      </c>
    </row>
    <row r="151" spans="1:22" ht="12.75">
      <c r="A151" s="6">
        <v>150</v>
      </c>
      <c r="B151" s="12" t="s">
        <v>455</v>
      </c>
      <c r="C151" s="4" t="s">
        <v>62</v>
      </c>
      <c r="D151" s="4" t="s">
        <v>454</v>
      </c>
      <c r="E151" s="11">
        <f>VLOOKUP(B151,[1]BDD!A:BJ,20,0)</f>
        <v>52811163</v>
      </c>
      <c r="F151" s="9" t="s">
        <v>453</v>
      </c>
      <c r="G151" s="14">
        <v>29982</v>
      </c>
      <c r="H151" s="13" t="s">
        <v>453</v>
      </c>
      <c r="I151" s="8" t="s">
        <v>19</v>
      </c>
      <c r="J151" s="8" t="s">
        <v>42</v>
      </c>
      <c r="K151" s="6" t="str">
        <f>VLOOKUP(B151,[1]BDD!A:BJ,7,0)</f>
        <v>Prestación de servicios profesionales especializados para la estructuracion y orientacion e informacion para la puesta en marcha del sistema de informacion de restauracion</v>
      </c>
      <c r="L151" s="4" t="s">
        <v>452</v>
      </c>
      <c r="M151" s="7">
        <f>VLOOKUP(B151,[1]BDD!A:BJ,15,0)</f>
        <v>6304000</v>
      </c>
      <c r="N151" s="6" t="str">
        <f>VLOOKUP(B151,[1]BDD!A:BJ,31,0)</f>
        <v>2 SUPERVISOR</v>
      </c>
      <c r="O151" s="6">
        <f>VLOOKUP(B151,[1]BDD!A:BJ,35,0)</f>
        <v>328</v>
      </c>
      <c r="Q151" s="2" t="s">
        <v>189</v>
      </c>
      <c r="R151" s="1"/>
      <c r="S151" s="1" t="s">
        <v>153</v>
      </c>
      <c r="T151" s="5">
        <f>VLOOKUP(B151,[1]BDD!A:BJ,60,0)</f>
        <v>0</v>
      </c>
      <c r="V151" t="s">
        <v>1247</v>
      </c>
    </row>
    <row r="152" spans="1:22" ht="12.75">
      <c r="A152" s="6">
        <v>151</v>
      </c>
      <c r="B152" s="12" t="s">
        <v>451</v>
      </c>
      <c r="C152" s="4" t="s">
        <v>450</v>
      </c>
      <c r="D152" s="4" t="s">
        <v>449</v>
      </c>
      <c r="E152" s="11">
        <f>VLOOKUP(B152,[1]BDD!A:BJ,20,0)</f>
        <v>79277404</v>
      </c>
      <c r="F152" s="9" t="s">
        <v>219</v>
      </c>
      <c r="G152" s="34" t="s">
        <v>219</v>
      </c>
      <c r="H152" s="13" t="s">
        <v>219</v>
      </c>
      <c r="I152" s="8" t="s">
        <v>219</v>
      </c>
      <c r="J152" s="8" t="s">
        <v>306</v>
      </c>
      <c r="K152" s="6" t="str">
        <f>VLOOKUP(B152,[1]BDD!A:BJ,7,0)</f>
        <v>Prestar los servicios profesionales a la Oficina Asesora Jurídica de Parques Nacionales Naturales, para asesorar y ejercer la defensa y representación judicial de la entidad en los procesos penales, policivos, ambientales e incidentes de reparación integral en curso y los que surjan frente al cometimiento de conductas punibles contra los recursos naturales y el medio ambiente</v>
      </c>
      <c r="L152" s="4" t="s">
        <v>219</v>
      </c>
      <c r="M152" s="7">
        <f>VLOOKUP(B152,[1]BDD!A:BJ,15,0)</f>
        <v>8973000</v>
      </c>
      <c r="N152" s="6" t="str">
        <f>VLOOKUP(B152,[1]BDD!A:BJ,31,0)</f>
        <v>2 SUPERVISOR</v>
      </c>
      <c r="O152" s="6">
        <f>VLOOKUP(B152,[1]BDD!A:BJ,35,0)</f>
        <v>278</v>
      </c>
      <c r="Q152" s="2" t="s">
        <v>219</v>
      </c>
      <c r="R152" s="1"/>
      <c r="S152" s="1" t="s">
        <v>219</v>
      </c>
      <c r="T152" s="5">
        <f>VLOOKUP(B152,[1]BDD!A:BJ,60,0)</f>
        <v>0</v>
      </c>
      <c r="V152" t="s">
        <v>1247</v>
      </c>
    </row>
    <row r="153" spans="1:22" ht="12.75">
      <c r="A153" s="6">
        <v>152</v>
      </c>
      <c r="B153" s="12" t="s">
        <v>448</v>
      </c>
      <c r="C153" s="4" t="s">
        <v>447</v>
      </c>
      <c r="D153" s="4" t="s">
        <v>446</v>
      </c>
      <c r="E153" s="11">
        <f>VLOOKUP(B153,[1]BDD!A:BJ,20,0)</f>
        <v>1013576667</v>
      </c>
      <c r="F153" s="9" t="s">
        <v>219</v>
      </c>
      <c r="G153" s="34" t="s">
        <v>219</v>
      </c>
      <c r="H153" s="13" t="s">
        <v>219</v>
      </c>
      <c r="I153" s="8" t="s">
        <v>219</v>
      </c>
      <c r="J153" s="8" t="s">
        <v>215</v>
      </c>
      <c r="K153" s="6" t="str">
        <f>VLOOKUP(B153,[1]BDD!A:BJ,7,0)</f>
        <v>Prestar los servicios profesionales para la revisión, implementación, formación y seguimiento de la estrategia denominada Registro de prestadores de servicios ecoturísticos "REPSE", así como, el acompañamiento en la implementación de estrategias del mejoramiento de calidad en la prestación de servicios ecoturísticos en las Áreas del Sistema de Parques Nacionales Naturales.</v>
      </c>
      <c r="L153" s="4" t="s">
        <v>219</v>
      </c>
      <c r="M153" s="7">
        <f>VLOOKUP(B153,[1]BDD!A:BJ,15,0)</f>
        <v>5100000</v>
      </c>
      <c r="N153" s="6" t="str">
        <f>VLOOKUP(B153,[1]BDD!A:BJ,31,0)</f>
        <v>2 SUPERVISOR</v>
      </c>
      <c r="O153" s="6">
        <f>VLOOKUP(B153,[1]BDD!A:BJ,35,0)</f>
        <v>330</v>
      </c>
      <c r="Q153" s="2" t="s">
        <v>219</v>
      </c>
      <c r="R153" s="1"/>
      <c r="S153" s="1" t="s">
        <v>219</v>
      </c>
      <c r="T153" s="5">
        <f>VLOOKUP(B153,[1]BDD!A:BJ,60,0)</f>
        <v>0</v>
      </c>
      <c r="V153" t="s">
        <v>1247</v>
      </c>
    </row>
    <row r="154" spans="1:22" ht="12.75">
      <c r="A154" s="6">
        <v>153</v>
      </c>
      <c r="B154" s="12" t="s">
        <v>445</v>
      </c>
      <c r="C154" s="4" t="s">
        <v>444</v>
      </c>
      <c r="D154" s="4" t="s">
        <v>443</v>
      </c>
      <c r="E154" s="11">
        <f>VLOOKUP(B154,[1]BDD!A:BJ,20,0)</f>
        <v>52440992</v>
      </c>
      <c r="F154" s="9" t="s">
        <v>5</v>
      </c>
      <c r="G154" s="10">
        <v>28720</v>
      </c>
      <c r="H154" s="13" t="s">
        <v>5</v>
      </c>
      <c r="I154" s="8" t="s">
        <v>26</v>
      </c>
      <c r="J154" s="8" t="s">
        <v>238</v>
      </c>
      <c r="K154" s="6" t="str">
        <f>VLOOKUP(B154,[1]BDD!A:BJ,7,0)</f>
        <v>Prestación de servicios profesionales para orientar técnicamente los procesos de participación y gobernanza conjunta acorde con los lineamientos y política institucional que fortalezcan el relacionamiento con grupos étnicos.</v>
      </c>
      <c r="L154" s="4" t="s">
        <v>442</v>
      </c>
      <c r="M154" s="7">
        <f>VLOOKUP(B154,[1]BDD!A:BJ,15,0)</f>
        <v>6304000</v>
      </c>
      <c r="N154" s="6" t="str">
        <f>VLOOKUP(B154,[1]BDD!A:BJ,31,0)</f>
        <v>2 SUPERVISOR</v>
      </c>
      <c r="O154" s="6">
        <f>VLOOKUP(B154,[1]BDD!A:BJ,35,0)</f>
        <v>328</v>
      </c>
      <c r="Q154" s="2" t="s">
        <v>441</v>
      </c>
      <c r="R154" s="1"/>
      <c r="S154" s="1" t="s">
        <v>9</v>
      </c>
      <c r="T154" s="5">
        <f>VLOOKUP(B154,[1]BDD!A:BJ,60,0)</f>
        <v>0</v>
      </c>
      <c r="V154" t="s">
        <v>1247</v>
      </c>
    </row>
    <row r="155" spans="1:22" ht="12.75">
      <c r="A155" s="6">
        <v>154</v>
      </c>
      <c r="B155" s="12" t="s">
        <v>440</v>
      </c>
      <c r="C155" s="4" t="s">
        <v>439</v>
      </c>
      <c r="D155" s="4" t="s">
        <v>438</v>
      </c>
      <c r="E155" s="11">
        <f>VLOOKUP(B155,[1]BDD!A:BJ,20,0)</f>
        <v>1014213391</v>
      </c>
      <c r="F155" s="9" t="s">
        <v>219</v>
      </c>
      <c r="G155" s="34" t="s">
        <v>219</v>
      </c>
      <c r="H155" s="15" t="s">
        <v>219</v>
      </c>
      <c r="I155" s="8" t="s">
        <v>219</v>
      </c>
      <c r="J155" s="8" t="s">
        <v>215</v>
      </c>
      <c r="K155" s="6" t="str">
        <f>VLOOKUP(B155,[1]BDD!A:BJ,7,0)</f>
        <v>Prestación de servicios profesionales , en el marco de la politica pública de catastro multiproposito del Sistema de Parques Nacionales Naturales de Colombia.</v>
      </c>
      <c r="L155" s="4" t="s">
        <v>219</v>
      </c>
      <c r="M155" s="7">
        <f>VLOOKUP(B155,[1]BDD!A:BJ,15,0)</f>
        <v>4680000</v>
      </c>
      <c r="N155" s="6" t="str">
        <f>VLOOKUP(B155,[1]BDD!A:BJ,31,0)</f>
        <v>2 SUPERVISOR</v>
      </c>
      <c r="O155" s="6">
        <f>VLOOKUP(B155,[1]BDD!A:BJ,35,0)</f>
        <v>329</v>
      </c>
      <c r="Q155" s="2" t="s">
        <v>219</v>
      </c>
      <c r="R155" s="1"/>
      <c r="S155" s="1" t="s">
        <v>219</v>
      </c>
      <c r="T155" s="5">
        <f>VLOOKUP(B155,[1]BDD!A:BJ,60,0)</f>
        <v>0</v>
      </c>
      <c r="V155" t="s">
        <v>1247</v>
      </c>
    </row>
    <row r="156" spans="1:22" ht="12.75">
      <c r="A156" s="6">
        <v>155</v>
      </c>
      <c r="B156" s="12" t="s">
        <v>437</v>
      </c>
      <c r="C156" s="4" t="s">
        <v>436</v>
      </c>
      <c r="D156" s="4" t="s">
        <v>435</v>
      </c>
      <c r="E156" s="11">
        <f>VLOOKUP(B156,[1]BDD!A:BJ,20,0)</f>
        <v>1032423602</v>
      </c>
      <c r="F156" s="9" t="s">
        <v>219</v>
      </c>
      <c r="G156" s="34" t="s">
        <v>219</v>
      </c>
      <c r="H156" s="15" t="s">
        <v>219</v>
      </c>
      <c r="I156" s="8" t="s">
        <v>219</v>
      </c>
      <c r="J156" s="8" t="s">
        <v>25</v>
      </c>
      <c r="K156" s="6" t="str">
        <f>VLOOKUP(B156,[1]BDD!A:BJ,7,0)</f>
        <v>Prestar los servicios profesionales para la construcción e implementación de esquemas financieros, para las Áreas Protegidas de Parques Nacionales Naturales de Colombia con vocación ecoturística que sean definidas por la entidad, así como, apoyar estrategias de fortalecimiento al ecoturismo</v>
      </c>
      <c r="L156" s="4" t="s">
        <v>219</v>
      </c>
      <c r="M156" s="7">
        <f>VLOOKUP(B156,[1]BDD!A:BJ,15,0)</f>
        <v>6665000</v>
      </c>
      <c r="N156" s="6" t="str">
        <f>VLOOKUP(B156,[1]BDD!A:BJ,31,0)</f>
        <v>2 SUPERVISOR</v>
      </c>
      <c r="O156" s="6">
        <f>VLOOKUP(B156,[1]BDD!A:BJ,35,0)</f>
        <v>330</v>
      </c>
      <c r="Q156" s="2" t="s">
        <v>219</v>
      </c>
      <c r="R156" s="1"/>
      <c r="S156" s="1" t="s">
        <v>219</v>
      </c>
      <c r="T156" s="5">
        <f>VLOOKUP(B156,[1]BDD!A:BJ,60,0)</f>
        <v>0</v>
      </c>
      <c r="V156" t="s">
        <v>1247</v>
      </c>
    </row>
    <row r="157" spans="1:22" ht="12.75">
      <c r="A157" s="6">
        <v>156</v>
      </c>
      <c r="B157" s="12" t="s">
        <v>434</v>
      </c>
      <c r="C157" s="4" t="s">
        <v>433</v>
      </c>
      <c r="D157" s="4" t="s">
        <v>432</v>
      </c>
      <c r="E157" s="11">
        <f>VLOOKUP(B157,[1]BDD!A:BJ,20,0)</f>
        <v>1012319177</v>
      </c>
      <c r="F157" s="9" t="s">
        <v>219</v>
      </c>
      <c r="G157" s="34" t="s">
        <v>219</v>
      </c>
      <c r="H157" s="13" t="s">
        <v>219</v>
      </c>
      <c r="I157" s="8" t="s">
        <v>219</v>
      </c>
      <c r="J157" s="8" t="s">
        <v>215</v>
      </c>
      <c r="K157" s="6" t="str">
        <f>VLOOKUP(B157,[1]BDD!A:BJ,7,0)</f>
        <v>Prestar servicios profesionales para adelantar la implementación del Sistema de Control Interno en la Entidad, a través de los Seguimientos, Auditorías Internas, Informes de Ley y aplicación de los Roles del Control Interno con enfoque financiero a los tres niveles de decisión de Parques Nacionales Naturales de Colombia, de igual forma apoyar a la Coordinación del Grupo de Control Interno en el desarrollo y cumplimiento del Plan Anual de Auditorías 2022 y demás obligaciones asignada</v>
      </c>
      <c r="L157" s="4" t="s">
        <v>219</v>
      </c>
      <c r="M157" s="7">
        <f>VLOOKUP(B157,[1]BDD!A:BJ,15,0)</f>
        <v>6304000</v>
      </c>
      <c r="N157" s="6" t="str">
        <f>VLOOKUP(B157,[1]BDD!A:BJ,31,0)</f>
        <v>2 SUPERVISOR</v>
      </c>
      <c r="O157" s="6">
        <f>VLOOKUP(B157,[1]BDD!A:BJ,35,0)</f>
        <v>336</v>
      </c>
      <c r="Q157" s="2" t="s">
        <v>219</v>
      </c>
      <c r="R157" s="1"/>
      <c r="S157" s="1" t="s">
        <v>219</v>
      </c>
      <c r="T157" s="5">
        <f>VLOOKUP(B157,[1]BDD!A:BJ,60,0)</f>
        <v>0</v>
      </c>
      <c r="V157" t="s">
        <v>1247</v>
      </c>
    </row>
    <row r="158" spans="1:22" ht="12.75">
      <c r="A158" s="6">
        <v>157</v>
      </c>
      <c r="B158" s="12" t="s">
        <v>431</v>
      </c>
      <c r="C158" s="4" t="s">
        <v>430</v>
      </c>
      <c r="D158" s="4" t="s">
        <v>429</v>
      </c>
      <c r="E158" s="11">
        <f>VLOOKUP(B158,[1]BDD!A:BJ,20,0)</f>
        <v>80931479</v>
      </c>
      <c r="F158" s="9" t="s">
        <v>5</v>
      </c>
      <c r="G158" s="10">
        <v>31269</v>
      </c>
      <c r="H158" s="13" t="s">
        <v>5</v>
      </c>
      <c r="I158" s="8" t="s">
        <v>4</v>
      </c>
      <c r="J158" s="8" t="s">
        <v>215</v>
      </c>
      <c r="K158" s="6" t="str">
        <f>VLOOKUP(B158,[1]BDD!A:BJ,7,0)</f>
        <v>Prestacion de servicios profesionales como facilitador de los temas de telecomunicaciones, estudios de viabilidad, planificacion, seguimiento al desarrollo de actividades de telecomunicaciones de la entidad.</v>
      </c>
      <c r="L158" s="4" t="s">
        <v>428</v>
      </c>
      <c r="M158" s="7">
        <f>VLOOKUP(B158,[1]BDD!A:BJ,15,0)</f>
        <v>5700000</v>
      </c>
      <c r="N158" s="6" t="str">
        <f>VLOOKUP(B158,[1]BDD!A:BJ,31,0)</f>
        <v>2 SUPERVISOR</v>
      </c>
      <c r="O158" s="6">
        <f>VLOOKUP(B158,[1]BDD!A:BJ,35,0)</f>
        <v>330</v>
      </c>
      <c r="Q158" s="2" t="s">
        <v>284</v>
      </c>
      <c r="R158" s="1"/>
      <c r="S158" s="1" t="s">
        <v>153</v>
      </c>
      <c r="T158" s="5">
        <f>VLOOKUP(B158,[1]BDD!A:BJ,60,0)</f>
        <v>0</v>
      </c>
      <c r="V158" t="s">
        <v>1247</v>
      </c>
    </row>
    <row r="159" spans="1:22" ht="12.75">
      <c r="A159" s="6">
        <v>158</v>
      </c>
      <c r="B159" s="12" t="s">
        <v>427</v>
      </c>
      <c r="C159" s="4" t="s">
        <v>426</v>
      </c>
      <c r="D159" s="4" t="s">
        <v>425</v>
      </c>
      <c r="E159" s="11">
        <f>VLOOKUP(B159,[1]BDD!A:BJ,20,0)</f>
        <v>0</v>
      </c>
      <c r="F159" s="9" t="s">
        <v>219</v>
      </c>
      <c r="G159" s="38" t="s">
        <v>219</v>
      </c>
      <c r="H159" s="15" t="s">
        <v>219</v>
      </c>
      <c r="I159" s="8" t="s">
        <v>219</v>
      </c>
      <c r="J159" s="8" t="s">
        <v>219</v>
      </c>
      <c r="K159" s="6" t="str">
        <f>VLOOKUP(B159,[1]BDD!A:BJ,7,0)</f>
        <v>Prestar los servicios profesionales para el diseño, revisión, implementación y seguimiento de las estrategias y alianzas que contribuyan al fortalecimiento de la Sostenibilidad Financiera de la Entidad</v>
      </c>
      <c r="L159" s="4" t="s">
        <v>219</v>
      </c>
      <c r="M159" s="7">
        <f>VLOOKUP(B159,[1]BDD!A:BJ,15,0)</f>
        <v>7574000</v>
      </c>
      <c r="N159" s="6" t="str">
        <f>VLOOKUP(B159,[1]BDD!A:BJ,31,0)</f>
        <v>2 SUPERVISOR</v>
      </c>
      <c r="O159" s="6">
        <f>VLOOKUP(B159,[1]BDD!A:BJ,35,0)</f>
        <v>330</v>
      </c>
      <c r="Q159" s="2" t="s">
        <v>219</v>
      </c>
      <c r="R159" s="1"/>
      <c r="S159" s="1" t="s">
        <v>219</v>
      </c>
      <c r="T159" s="5">
        <f>VLOOKUP(B159,[1]BDD!A:BJ,60,0)</f>
        <v>0</v>
      </c>
      <c r="V159" t="s">
        <v>1247</v>
      </c>
    </row>
    <row r="160" spans="1:22" ht="12.75">
      <c r="A160" s="6">
        <v>159</v>
      </c>
      <c r="B160" s="12" t="s">
        <v>424</v>
      </c>
      <c r="C160" s="4" t="s">
        <v>423</v>
      </c>
      <c r="D160" s="4" t="s">
        <v>422</v>
      </c>
      <c r="E160" s="11">
        <f>VLOOKUP(B160,[1]BDD!A:BJ,20,0)</f>
        <v>80082479</v>
      </c>
      <c r="F160" s="9" t="s">
        <v>5</v>
      </c>
      <c r="G160" s="10">
        <v>28964</v>
      </c>
      <c r="H160" s="13" t="s">
        <v>5</v>
      </c>
      <c r="I160" s="8" t="s">
        <v>4</v>
      </c>
      <c r="J160" s="8" t="s">
        <v>215</v>
      </c>
      <c r="K160" s="6" t="str">
        <f>VLOOKUP(B160,[1]BDD!A:BJ,7,0)</f>
        <v>Prestación de servicios profesionales al Grupo de Tecnologías de la Información y la Comunicación de Parques Nacionales Naturales de Colombia, para el apoyo, definición de la arquitectura, desarrollo, mantenimiento, acompañamiento y aprestamiento de los sistemas de información de la entidad</v>
      </c>
      <c r="L160" s="4" t="s">
        <v>421</v>
      </c>
      <c r="M160" s="7">
        <f>VLOOKUP(B160,[1]BDD!A:BJ,15,0)</f>
        <v>8973000</v>
      </c>
      <c r="N160" s="6" t="str">
        <f>VLOOKUP(B160,[1]BDD!A:BJ,31,0)</f>
        <v>2 SUPERVISOR</v>
      </c>
      <c r="O160" s="6">
        <f>VLOOKUP(B160,[1]BDD!A:BJ,35,0)</f>
        <v>337</v>
      </c>
      <c r="Q160" s="2" t="s">
        <v>420</v>
      </c>
      <c r="R160" s="1"/>
      <c r="S160" s="1" t="s">
        <v>9</v>
      </c>
      <c r="T160" s="5">
        <f>VLOOKUP(B160,[1]BDD!A:BJ,60,0)</f>
        <v>0</v>
      </c>
      <c r="V160" t="s">
        <v>1247</v>
      </c>
    </row>
    <row r="161" spans="1:22" ht="12.75">
      <c r="A161" s="6">
        <v>160</v>
      </c>
      <c r="B161" s="12" t="s">
        <v>419</v>
      </c>
      <c r="C161" s="4" t="s">
        <v>418</v>
      </c>
      <c r="D161" s="4" t="s">
        <v>417</v>
      </c>
      <c r="E161" s="11">
        <f>VLOOKUP(B161,[1]BDD!A:BJ,20,0)</f>
        <v>79379515</v>
      </c>
      <c r="F161" s="9" t="s">
        <v>5</v>
      </c>
      <c r="G161" s="14">
        <v>24072</v>
      </c>
      <c r="H161" s="15" t="s">
        <v>5</v>
      </c>
      <c r="I161" s="8" t="s">
        <v>26</v>
      </c>
      <c r="J161" s="8" t="s">
        <v>306</v>
      </c>
      <c r="K161" s="6" t="str">
        <f>VLOOKUP(B161,[1]BDD!A:BJ,7,0)</f>
        <v>Prestación de servicios profesionales para el fomento y desarrollo de espacios de dialogo con las comunidades y organizaciones campesinas en las areas administradas por Parques Nacionales Naturales de Colombia.</v>
      </c>
      <c r="L161" s="4" t="s">
        <v>416</v>
      </c>
      <c r="M161" s="7">
        <f>VLOOKUP(B161,[1]BDD!A:BJ,15,0)</f>
        <v>6794000</v>
      </c>
      <c r="N161" s="6" t="str">
        <f>VLOOKUP(B161,[1]BDD!A:BJ,31,0)</f>
        <v>2 SUPERVISOR</v>
      </c>
      <c r="O161" s="6">
        <f>VLOOKUP(B161,[1]BDD!A:BJ,35,0)</f>
        <v>329</v>
      </c>
      <c r="Q161" s="2" t="s">
        <v>415</v>
      </c>
      <c r="R161" s="1"/>
      <c r="S161" s="1" t="s">
        <v>9</v>
      </c>
      <c r="T161" s="5">
        <f>VLOOKUP(B161,[1]BDD!A:BJ,60,0)</f>
        <v>0</v>
      </c>
      <c r="V161" t="s">
        <v>1247</v>
      </c>
    </row>
    <row r="162" spans="1:22" ht="12.75">
      <c r="A162" s="6">
        <v>161</v>
      </c>
      <c r="B162" s="12" t="s">
        <v>414</v>
      </c>
      <c r="C162" s="4" t="s">
        <v>413</v>
      </c>
      <c r="D162" s="4" t="s">
        <v>412</v>
      </c>
      <c r="E162" s="11">
        <f>VLOOKUP(B162,[1]BDD!A:BJ,20,0)</f>
        <v>1018476554</v>
      </c>
      <c r="F162" s="9" t="s">
        <v>219</v>
      </c>
      <c r="G162" s="34" t="s">
        <v>219</v>
      </c>
      <c r="H162" s="13" t="s">
        <v>219</v>
      </c>
      <c r="I162" s="8" t="s">
        <v>219</v>
      </c>
      <c r="J162" s="8" t="s">
        <v>215</v>
      </c>
      <c r="K162" s="6" t="str">
        <f>VLOOKUP(B162,[1]BDD!A:BJ,7,0)</f>
        <v>Prestación de servicios jurídicos, para el impulso de solicitudes de registro de Reservas Naturales de la Sociedad Civil, en el marco del proceso de Coordinación del SINAP.</v>
      </c>
      <c r="L162" s="4" t="s">
        <v>219</v>
      </c>
      <c r="M162" s="7">
        <f>VLOOKUP(B162,[1]BDD!A:BJ,15,0)</f>
        <v>3000000</v>
      </c>
      <c r="N162" s="6" t="str">
        <f>VLOOKUP(B162,[1]BDD!A:BJ,31,0)</f>
        <v>2 SUPERVISOR</v>
      </c>
      <c r="O162" s="6">
        <f>VLOOKUP(B162,[1]BDD!A:BJ,35,0)</f>
        <v>330</v>
      </c>
      <c r="Q162" s="2" t="s">
        <v>219</v>
      </c>
      <c r="R162" s="1"/>
      <c r="S162" s="1" t="s">
        <v>219</v>
      </c>
      <c r="T162" s="5">
        <f>VLOOKUP(B162,[1]BDD!A:BJ,60,0)</f>
        <v>0</v>
      </c>
      <c r="V162" t="s">
        <v>1247</v>
      </c>
    </row>
    <row r="163" spans="1:22" ht="12.75">
      <c r="A163" s="6">
        <v>162</v>
      </c>
      <c r="B163" s="12" t="s">
        <v>411</v>
      </c>
      <c r="C163" s="4" t="s">
        <v>410</v>
      </c>
      <c r="D163" s="4" t="s">
        <v>409</v>
      </c>
      <c r="E163" s="11">
        <f>VLOOKUP(B163,[1]BDD!A:BJ,20,0)</f>
        <v>28553267</v>
      </c>
      <c r="F163" s="9" t="s">
        <v>387</v>
      </c>
      <c r="G163" s="10">
        <v>29897</v>
      </c>
      <c r="H163" s="13" t="s">
        <v>387</v>
      </c>
      <c r="I163" s="8" t="s">
        <v>19</v>
      </c>
      <c r="J163" s="8" t="s">
        <v>267</v>
      </c>
      <c r="K163" s="6" t="str">
        <f>VLOOKUP(B163,[1]BDD!A:BJ,7,0)</f>
        <v>Prestar servicios profesionales para liderar la consolidación y análisis de información, así como el seguimiento y evaluación del componente de Estrategias Especiales de Manejo frente a las iniciativas de desarrollo local sostenible.</v>
      </c>
      <c r="L163" s="4" t="s">
        <v>408</v>
      </c>
      <c r="M163" s="7">
        <f>VLOOKUP(B163,[1]BDD!A:BJ,15,0)</f>
        <v>7574000</v>
      </c>
      <c r="N163" s="6" t="str">
        <f>VLOOKUP(B163,[1]BDD!A:BJ,31,0)</f>
        <v>2 SUPERVISOR</v>
      </c>
      <c r="O163" s="6">
        <f>VLOOKUP(B163,[1]BDD!A:BJ,35,0)</f>
        <v>330</v>
      </c>
      <c r="Q163" s="2" t="s">
        <v>366</v>
      </c>
      <c r="R163" s="1"/>
      <c r="S163" s="1" t="s">
        <v>9</v>
      </c>
      <c r="T163" s="5">
        <f>VLOOKUP(B163,[1]BDD!A:BJ,60,0)</f>
        <v>0</v>
      </c>
      <c r="V163" t="s">
        <v>1247</v>
      </c>
    </row>
    <row r="164" spans="1:22" ht="12.75">
      <c r="A164" s="6">
        <v>163</v>
      </c>
      <c r="B164" s="12" t="s">
        <v>407</v>
      </c>
      <c r="C164" s="4" t="s">
        <v>406</v>
      </c>
      <c r="D164" s="4" t="s">
        <v>405</v>
      </c>
      <c r="E164" s="11">
        <f>VLOOKUP(B164,[1]BDD!A:BJ,20,0)</f>
        <v>52835632</v>
      </c>
      <c r="F164" s="9" t="s">
        <v>219</v>
      </c>
      <c r="G164" s="34" t="s">
        <v>219</v>
      </c>
      <c r="H164" s="15" t="s">
        <v>219</v>
      </c>
      <c r="I164" s="8" t="s">
        <v>219</v>
      </c>
      <c r="J164" s="8" t="s">
        <v>42</v>
      </c>
      <c r="K164" s="6" t="str">
        <f>VLOOKUP(B164,[1]BDD!A:BJ,7,0)</f>
        <v>Prestación de servicios en el área del Derecho, para apoyar el trámite de registro de Reservas Naturales de la Sociedad Civil, en el marco del proceso de Coordinación del SINAP.</v>
      </c>
      <c r="L164" s="4" t="s">
        <v>219</v>
      </c>
      <c r="M164" s="7">
        <f>VLOOKUP(B164,[1]BDD!A:BJ,15,0)</f>
        <v>3000000</v>
      </c>
      <c r="N164" s="6" t="str">
        <f>VLOOKUP(B164,[1]BDD!A:BJ,31,0)</f>
        <v>2 SUPERVISOR</v>
      </c>
      <c r="O164" s="6">
        <f>VLOOKUP(B164,[1]BDD!A:BJ,35,0)</f>
        <v>330</v>
      </c>
      <c r="Q164" s="2" t="s">
        <v>219</v>
      </c>
      <c r="R164" s="1"/>
      <c r="S164" s="1" t="s">
        <v>219</v>
      </c>
      <c r="T164" s="5">
        <f>VLOOKUP(B164,[1]BDD!A:BJ,60,0)</f>
        <v>0</v>
      </c>
      <c r="V164" t="s">
        <v>1247</v>
      </c>
    </row>
    <row r="165" spans="1:22" ht="12.75">
      <c r="A165" s="6">
        <v>164</v>
      </c>
      <c r="B165" s="12" t="s">
        <v>404</v>
      </c>
      <c r="C165" s="4" t="s">
        <v>403</v>
      </c>
      <c r="D165" s="4" t="s">
        <v>402</v>
      </c>
      <c r="E165" s="11">
        <f>VLOOKUP(B165,[1]BDD!A:BJ,20,0)</f>
        <v>37547431</v>
      </c>
      <c r="F165" s="9" t="s">
        <v>103</v>
      </c>
      <c r="G165" s="10">
        <v>28388</v>
      </c>
      <c r="H165" s="15" t="s">
        <v>401</v>
      </c>
      <c r="I165" s="8" t="s">
        <v>19</v>
      </c>
      <c r="J165" s="8" t="s">
        <v>267</v>
      </c>
      <c r="K165" s="6" t="str">
        <f>VLOOKUP(B165,[1]BDD!A:BJ,7,0)</f>
        <v>Prestación de servicios para asesorar a Parques Nacionales Naturales de Colombia en la implementación de la política pública CONPES 4050 para la consolidación del SINAP y la aplicación de la ruta contemplada en la resolución 1125 de 2015 para los procesos de declaratoria nuevas áreas protegidas y ampliaciones.</v>
      </c>
      <c r="L165" s="4" t="s">
        <v>400</v>
      </c>
      <c r="M165" s="7">
        <f>VLOOKUP(B165,[1]BDD!A:BJ,15,0)</f>
        <v>12305000</v>
      </c>
      <c r="N165" s="6" t="str">
        <f>VLOOKUP(B165,[1]BDD!A:BJ,31,0)</f>
        <v>2 SUPERVISOR</v>
      </c>
      <c r="O165" s="6">
        <f>VLOOKUP(B165,[1]BDD!A:BJ,35,0)</f>
        <v>330</v>
      </c>
      <c r="Q165" s="2" t="s">
        <v>262</v>
      </c>
      <c r="R165" s="1"/>
      <c r="S165" s="1" t="s">
        <v>9</v>
      </c>
      <c r="T165" s="5">
        <f>VLOOKUP(B165,[1]BDD!A:BJ,60,0)</f>
        <v>0</v>
      </c>
      <c r="V165" t="s">
        <v>1247</v>
      </c>
    </row>
    <row r="166" spans="1:22" ht="12.75">
      <c r="A166" s="6">
        <v>165</v>
      </c>
      <c r="B166" s="12" t="s">
        <v>399</v>
      </c>
      <c r="C166" s="4" t="s">
        <v>398</v>
      </c>
      <c r="D166" s="4" t="s">
        <v>397</v>
      </c>
      <c r="E166" s="11">
        <f>VLOOKUP(B166,[1]BDD!A:BJ,20,0)</f>
        <v>1069715926</v>
      </c>
      <c r="F166" s="9" t="s">
        <v>396</v>
      </c>
      <c r="G166" s="10">
        <v>31557</v>
      </c>
      <c r="H166" s="15" t="s">
        <v>395</v>
      </c>
      <c r="I166" s="8" t="s">
        <v>394</v>
      </c>
      <c r="J166" s="8" t="s">
        <v>226</v>
      </c>
      <c r="K166" s="6" t="str">
        <f>VLOOKUP(B166,[1]BDD!A:BJ,7,0)</f>
        <v>Prestar servicios técnicos para generación y análisis de cartografía, en el marco del registro de reservas naturales de la sociedad civil, de conformidad con el proceso de coordinación del SINAP</v>
      </c>
      <c r="L166" s="4" t="s">
        <v>393</v>
      </c>
      <c r="M166" s="7">
        <f>VLOOKUP(B166,[1]BDD!A:BJ,15,0)</f>
        <v>2812000</v>
      </c>
      <c r="N166" s="6" t="str">
        <f>VLOOKUP(B166,[1]BDD!A:BJ,31,0)</f>
        <v>2 SUPERVISOR</v>
      </c>
      <c r="O166" s="6">
        <f>VLOOKUP(B166,[1]BDD!A:BJ,35,0)</f>
        <v>330</v>
      </c>
      <c r="Q166" s="2" t="s">
        <v>392</v>
      </c>
      <c r="R166" s="37"/>
      <c r="S166" s="37" t="s">
        <v>391</v>
      </c>
      <c r="T166" s="5">
        <f>VLOOKUP(B166,[1]BDD!A:BJ,60,0)</f>
        <v>0</v>
      </c>
      <c r="V166" t="s">
        <v>1247</v>
      </c>
    </row>
    <row r="167" spans="1:22" ht="12.75">
      <c r="A167" s="6">
        <v>166</v>
      </c>
      <c r="B167" s="12" t="s">
        <v>390</v>
      </c>
      <c r="C167" s="4" t="s">
        <v>389</v>
      </c>
      <c r="D167" s="4" t="s">
        <v>388</v>
      </c>
      <c r="E167" s="11">
        <f>VLOOKUP(B167,[1]BDD!A:BJ,20,0)</f>
        <v>28541768</v>
      </c>
      <c r="F167" s="9" t="s">
        <v>387</v>
      </c>
      <c r="G167" s="10">
        <v>28955</v>
      </c>
      <c r="H167" s="15" t="s">
        <v>387</v>
      </c>
      <c r="I167" s="8" t="s">
        <v>19</v>
      </c>
      <c r="J167" s="8" t="s">
        <v>299</v>
      </c>
      <c r="K167" s="6" t="str">
        <f>VLOOKUP(B167,[1]BDD!A:BJ,7,0)</f>
        <v xml:space="preserve"> Prestación de servicios profesionales en ingeniería civil, para el análisis, evaluación y seguimiento de proyectos, obras o actividades de infraestructura, que se pretenda ejecutar en las áreas administradas por Parques Nacionales Naturales, en el marco del Proceso de Autoridad Ambiental.</v>
      </c>
      <c r="L167" s="4" t="s">
        <v>386</v>
      </c>
      <c r="M167" s="7">
        <f>VLOOKUP(B167,[1]BDD!A:BJ,15,0)</f>
        <v>6304000</v>
      </c>
      <c r="N167" s="6" t="str">
        <f>VLOOKUP(B167,[1]BDD!A:BJ,31,0)</f>
        <v>2 SUPERVISOR</v>
      </c>
      <c r="O167" s="6">
        <f>VLOOKUP(B167,[1]BDD!A:BJ,35,0)</f>
        <v>329</v>
      </c>
      <c r="Q167" s="2" t="s">
        <v>385</v>
      </c>
      <c r="R167" s="1"/>
      <c r="S167" s="1" t="s">
        <v>153</v>
      </c>
      <c r="T167" s="5">
        <f>VLOOKUP(B167,[1]BDD!A:BJ,60,0)</f>
        <v>0</v>
      </c>
      <c r="V167" t="s">
        <v>1247</v>
      </c>
    </row>
    <row r="168" spans="1:22" ht="12.75">
      <c r="A168" s="6">
        <v>167</v>
      </c>
      <c r="B168" s="12" t="s">
        <v>384</v>
      </c>
      <c r="C168" s="4" t="s">
        <v>383</v>
      </c>
      <c r="D168" s="4" t="s">
        <v>382</v>
      </c>
      <c r="E168" s="11">
        <f>VLOOKUP(B168,[1]BDD!A:BJ,20,0)</f>
        <v>80173880</v>
      </c>
      <c r="F168" s="9" t="s">
        <v>5</v>
      </c>
      <c r="G168" s="10">
        <v>30287</v>
      </c>
      <c r="H168" s="15" t="s">
        <v>5</v>
      </c>
      <c r="I168" s="8" t="s">
        <v>26</v>
      </c>
      <c r="J168" s="8" t="s">
        <v>215</v>
      </c>
      <c r="K168" s="6" t="str">
        <f>VLOOKUP(B168,[1]BDD!A:BJ,7,0)</f>
        <v>Prestar servicios profesionales como administrador de la plataforma de información de acuerdos de Uso, Ocupación y Tenencia e INA de estrategias especiales de manejo</v>
      </c>
      <c r="L168" s="4" t="s">
        <v>381</v>
      </c>
      <c r="M168" s="7">
        <f>VLOOKUP(B168,[1]BDD!A:BJ,15,0)</f>
        <v>4680000</v>
      </c>
      <c r="N168" s="6" t="str">
        <f>VLOOKUP(B168,[1]BDD!A:BJ,31,0)</f>
        <v>2 SUPERVISOR</v>
      </c>
      <c r="O168" s="6">
        <f>VLOOKUP(B168,[1]BDD!A:BJ,35,0)</f>
        <v>321</v>
      </c>
      <c r="Q168" s="2" t="s">
        <v>380</v>
      </c>
      <c r="R168" s="1"/>
      <c r="S168" s="1" t="s">
        <v>9</v>
      </c>
      <c r="T168" s="5">
        <f>VLOOKUP(B168,[1]BDD!A:BJ,60,0)</f>
        <v>0</v>
      </c>
      <c r="V168" t="s">
        <v>1247</v>
      </c>
    </row>
    <row r="169" spans="1:22" ht="12.75">
      <c r="A169" s="6">
        <v>168</v>
      </c>
      <c r="B169" s="12" t="s">
        <v>379</v>
      </c>
      <c r="C169" s="4" t="s">
        <v>378</v>
      </c>
      <c r="D169" s="4" t="s">
        <v>377</v>
      </c>
      <c r="E169" s="11">
        <f>VLOOKUP(B169,[1]BDD!A:BJ,20,0)</f>
        <v>1090388711</v>
      </c>
      <c r="F169" s="9" t="s">
        <v>219</v>
      </c>
      <c r="G169" s="34" t="s">
        <v>219</v>
      </c>
      <c r="H169" s="15" t="s">
        <v>219</v>
      </c>
      <c r="I169" s="8" t="s">
        <v>219</v>
      </c>
      <c r="J169" s="8" t="s">
        <v>226</v>
      </c>
      <c r="K169" s="6" t="str">
        <f>VLOOKUP(B169,[1]BDD!A:BJ,7,0)</f>
        <v>Prestar los servicios profesionales requeridos por la Oficina Asesora de Planeación de Parques Nacionales Naturales de Colombia, para apoyar el desarrollo de los subsistemas asignados, en el marco del sistema de gestión integrado de acuerdo a las directrices y requisitos establecidos en el Modelo Integrado de Planeación y Gestión y en articulación a las Normas Técnicas Colombianas NTC en su versión vigente.</v>
      </c>
      <c r="L169" s="4" t="s">
        <v>219</v>
      </c>
      <c r="M169" s="7">
        <f>VLOOKUP(B169,[1]BDD!A:BJ,15,0)</f>
        <v>6304000</v>
      </c>
      <c r="N169" s="6" t="str">
        <f>VLOOKUP(B169,[1]BDD!A:BJ,31,0)</f>
        <v>2 SUPERVISOR</v>
      </c>
      <c r="O169" s="6">
        <f>VLOOKUP(B169,[1]BDD!A:BJ,35,0)</f>
        <v>337</v>
      </c>
      <c r="Q169" s="2" t="s">
        <v>219</v>
      </c>
      <c r="R169" s="1"/>
      <c r="S169" s="1" t="s">
        <v>9</v>
      </c>
      <c r="T169" s="5">
        <f>VLOOKUP(B169,[1]BDD!A:BJ,60,0)</f>
        <v>0</v>
      </c>
      <c r="V169" t="s">
        <v>1247</v>
      </c>
    </row>
    <row r="170" spans="1:22" ht="12.75">
      <c r="A170" s="6">
        <v>169</v>
      </c>
      <c r="B170" s="12" t="s">
        <v>376</v>
      </c>
      <c r="C170" s="4" t="s">
        <v>375</v>
      </c>
      <c r="D170" s="4" t="s">
        <v>374</v>
      </c>
      <c r="E170" s="11">
        <f>VLOOKUP(B170,[1]BDD!A:BJ,20,0)</f>
        <v>52778379</v>
      </c>
      <c r="F170" s="9" t="s">
        <v>219</v>
      </c>
      <c r="G170" s="34" t="s">
        <v>219</v>
      </c>
      <c r="H170" s="15" t="s">
        <v>219</v>
      </c>
      <c r="I170" s="8" t="s">
        <v>219</v>
      </c>
      <c r="J170" s="8" t="s">
        <v>42</v>
      </c>
      <c r="K170" s="6" t="str">
        <f>VLOOKUP(B170,[1]BDD!A:BJ,7,0)</f>
        <v>Prestación de servicios profesionales para orientar técnicamente la generación de acuerdos con comunidades campesinas y el relacionamiento con los actores que inciden en el manejo de las áreas protegidas.</v>
      </c>
      <c r="L170" s="4" t="s">
        <v>219</v>
      </c>
      <c r="M170" s="7">
        <f>VLOOKUP(B170,[1]BDD!A:BJ,15,0)</f>
        <v>7574000</v>
      </c>
      <c r="N170" s="6" t="str">
        <f>VLOOKUP(B170,[1]BDD!A:BJ,31,0)</f>
        <v>2 SUPERVISOR</v>
      </c>
      <c r="O170" s="6">
        <f>VLOOKUP(B170,[1]BDD!A:BJ,35,0)</f>
        <v>329</v>
      </c>
      <c r="Q170" s="2" t="s">
        <v>219</v>
      </c>
      <c r="R170" s="1"/>
      <c r="S170" s="1" t="s">
        <v>9</v>
      </c>
      <c r="T170" s="5">
        <f>VLOOKUP(B170,[1]BDD!A:BJ,60,0)</f>
        <v>0</v>
      </c>
      <c r="V170" t="s">
        <v>1247</v>
      </c>
    </row>
    <row r="171" spans="1:22" ht="12.75">
      <c r="A171" s="6">
        <v>170</v>
      </c>
      <c r="B171" s="12" t="s">
        <v>373</v>
      </c>
      <c r="C171" s="4" t="s">
        <v>372</v>
      </c>
      <c r="D171" s="4" t="s">
        <v>371</v>
      </c>
      <c r="E171" s="11">
        <f>VLOOKUP(B171,[1]BDD!A:BJ,20,0)</f>
        <v>80040100</v>
      </c>
      <c r="F171" s="9" t="s">
        <v>219</v>
      </c>
      <c r="G171" s="34" t="s">
        <v>219</v>
      </c>
      <c r="H171" s="15" t="s">
        <v>219</v>
      </c>
      <c r="I171" s="8" t="s">
        <v>219</v>
      </c>
      <c r="J171" s="8" t="s">
        <v>215</v>
      </c>
      <c r="K171" s="6" t="str">
        <f>VLOOKUP(B171,[1]BDD!A:BJ,7,0)</f>
        <v>Prestar servicios profesionales para liderar la consolidación y análisis de la información jurídica de los acuerdos de las iniciativas de desarrollo local sostenible en la Subdirección de Gestión y Manejo de Áreas protegidas</v>
      </c>
      <c r="L171" s="4" t="s">
        <v>219</v>
      </c>
      <c r="M171" s="7">
        <f>VLOOKUP(B171,[1]BDD!A:BJ,15,0)</f>
        <v>6304000</v>
      </c>
      <c r="N171" s="6" t="str">
        <f>VLOOKUP(B171,[1]BDD!A:BJ,31,0)</f>
        <v>2 SUPERVISOR</v>
      </c>
      <c r="O171" s="6">
        <f>VLOOKUP(B171,[1]BDD!A:BJ,35,0)</f>
        <v>330</v>
      </c>
      <c r="Q171" s="2" t="s">
        <v>219</v>
      </c>
      <c r="R171" s="1"/>
      <c r="S171" s="1" t="s">
        <v>9</v>
      </c>
      <c r="T171" s="5">
        <f>VLOOKUP(B171,[1]BDD!A:BJ,60,0)</f>
        <v>0</v>
      </c>
      <c r="V171" t="s">
        <v>1247</v>
      </c>
    </row>
    <row r="172" spans="1:22" ht="12.75">
      <c r="A172" s="6">
        <v>171</v>
      </c>
      <c r="B172" s="12" t="s">
        <v>370</v>
      </c>
      <c r="C172" s="4" t="s">
        <v>369</v>
      </c>
      <c r="D172" s="4" t="s">
        <v>368</v>
      </c>
      <c r="E172" s="11">
        <f>VLOOKUP(B172,[1]BDD!A:BJ,20,0)</f>
        <v>1010163614</v>
      </c>
      <c r="F172" s="9" t="s">
        <v>5</v>
      </c>
      <c r="G172" s="35">
        <v>31567</v>
      </c>
      <c r="H172" s="13" t="s">
        <v>5</v>
      </c>
      <c r="I172" s="13" t="s">
        <v>4</v>
      </c>
      <c r="J172" s="8" t="s">
        <v>215</v>
      </c>
      <c r="K172" s="6" t="str">
        <f>VLOOKUP(B172,[1]BDD!A:BJ,7,0)</f>
        <v>Prestación de servicios profesionales en ciencias naturales, para el trámite de los permisos y autorizaciones relacionados con investigaciones de carácter científico solicitados ante Parques Nacionales Naturales, en el marco del Proceso de Autoridad Ambiental.</v>
      </c>
      <c r="L172" s="4" t="s">
        <v>367</v>
      </c>
      <c r="M172" s="7">
        <f>VLOOKUP(B172,[1]BDD!A:BJ,15,0)</f>
        <v>4100000</v>
      </c>
      <c r="N172" s="6" t="str">
        <f>VLOOKUP(B172,[1]BDD!A:BJ,31,0)</f>
        <v>2 SUPERVISOR</v>
      </c>
      <c r="O172" s="6">
        <f>VLOOKUP(B172,[1]BDD!A:BJ,35,0)</f>
        <v>327</v>
      </c>
      <c r="Q172" s="2" t="s">
        <v>366</v>
      </c>
      <c r="R172" s="1"/>
      <c r="S172" s="1" t="s">
        <v>9</v>
      </c>
      <c r="T172" s="5">
        <f>VLOOKUP(B172,[1]BDD!A:BJ,60,0)</f>
        <v>0</v>
      </c>
      <c r="V172" t="s">
        <v>1247</v>
      </c>
    </row>
    <row r="173" spans="1:22" ht="12.75">
      <c r="A173" s="6">
        <v>172</v>
      </c>
      <c r="B173" s="12" t="s">
        <v>365</v>
      </c>
      <c r="C173" s="4" t="s">
        <v>364</v>
      </c>
      <c r="D173" s="4" t="s">
        <v>363</v>
      </c>
      <c r="E173" s="11">
        <f>VLOOKUP(B173,[1]BDD!A:BJ,20,0)</f>
        <v>1116781543</v>
      </c>
      <c r="F173" s="9" t="s">
        <v>362</v>
      </c>
      <c r="G173" s="35">
        <v>32403</v>
      </c>
      <c r="H173" s="13" t="s">
        <v>362</v>
      </c>
      <c r="I173" s="8" t="s">
        <v>4</v>
      </c>
      <c r="J173" s="8" t="s">
        <v>226</v>
      </c>
      <c r="K173" s="6" t="str">
        <f>VLOOKUP(B173,[1]BDD!A:BJ,7,0)</f>
        <v>Prestar servicios profesionales para realizar la consolidación de los lineamientos, el seguimiento y evaluación del componente asociativo y empresarial para los emprendimientos Sostenible implementados por la entidad.</v>
      </c>
      <c r="L173" s="4" t="s">
        <v>361</v>
      </c>
      <c r="M173" s="7">
        <f>VLOOKUP(B173,[1]BDD!A:BJ,15,0)</f>
        <v>6304000</v>
      </c>
      <c r="N173" s="6" t="str">
        <f>VLOOKUP(B173,[1]BDD!A:BJ,31,0)</f>
        <v>2 SUPERVISOR</v>
      </c>
      <c r="O173" s="6">
        <f>VLOOKUP(B173,[1]BDD!A:BJ,35,0)</f>
        <v>330</v>
      </c>
      <c r="Q173" s="2" t="s">
        <v>360</v>
      </c>
      <c r="R173" s="1"/>
      <c r="S173" s="1" t="s">
        <v>9</v>
      </c>
      <c r="T173" s="5">
        <f>VLOOKUP(B173,[1]BDD!A:BJ,60,0)</f>
        <v>0</v>
      </c>
      <c r="V173" t="s">
        <v>1247</v>
      </c>
    </row>
    <row r="174" spans="1:22" ht="12.75">
      <c r="A174" s="6">
        <v>173</v>
      </c>
      <c r="B174" s="12" t="s">
        <v>359</v>
      </c>
      <c r="C174" s="4" t="s">
        <v>358</v>
      </c>
      <c r="D174" s="4" t="s">
        <v>357</v>
      </c>
      <c r="E174" s="11">
        <f>VLOOKUP(B174,[1]BDD!A:BJ,20,0)</f>
        <v>57462775</v>
      </c>
      <c r="F174" s="9" t="s">
        <v>356</v>
      </c>
      <c r="G174" s="36">
        <v>30969</v>
      </c>
      <c r="H174" s="13" t="s">
        <v>355</v>
      </c>
      <c r="I174" s="8" t="s">
        <v>26</v>
      </c>
      <c r="J174" s="8" t="s">
        <v>42</v>
      </c>
      <c r="K174" s="6" t="str">
        <f>VLOOKUP(B174,[1]BDD!A:BJ,7,0)</f>
        <v>Prestacion de servicios profesionales para acompañar a los diferentes niveles de gestión en el desarrollo de las actividades de educación ambiental.</v>
      </c>
      <c r="L174" s="4" t="s">
        <v>354</v>
      </c>
      <c r="M174" s="7">
        <f>VLOOKUP(B174,[1]BDD!A:BJ,15,0)</f>
        <v>5700000</v>
      </c>
      <c r="N174" s="6" t="str">
        <f>VLOOKUP(B174,[1]BDD!A:BJ,31,0)</f>
        <v>2 SUPERVISOR</v>
      </c>
      <c r="O174" s="6">
        <f>VLOOKUP(B174,[1]BDD!A:BJ,35,0)</f>
        <v>329</v>
      </c>
      <c r="Q174" s="2" t="s">
        <v>353</v>
      </c>
      <c r="R174" s="1"/>
      <c r="S174" s="1" t="s">
        <v>9</v>
      </c>
      <c r="T174" s="5">
        <f>VLOOKUP(B174,[1]BDD!A:BJ,60,0)</f>
        <v>0</v>
      </c>
      <c r="V174" t="s">
        <v>1247</v>
      </c>
    </row>
    <row r="175" spans="1:22" ht="12.75">
      <c r="A175" s="6">
        <v>174</v>
      </c>
      <c r="B175" s="12" t="s">
        <v>352</v>
      </c>
      <c r="C175" s="4" t="s">
        <v>351</v>
      </c>
      <c r="D175" s="4" t="s">
        <v>350</v>
      </c>
      <c r="E175" s="11">
        <f>VLOOKUP(B175,[1]BDD!A:BJ,20,0)</f>
        <v>53029908</v>
      </c>
      <c r="F175" s="9" t="s">
        <v>219</v>
      </c>
      <c r="G175" s="13" t="s">
        <v>219</v>
      </c>
      <c r="H175" s="13" t="s">
        <v>219</v>
      </c>
      <c r="I175" s="13" t="s">
        <v>219</v>
      </c>
      <c r="J175" s="8" t="s">
        <v>42</v>
      </c>
      <c r="K175" s="6" t="str">
        <f>VLOOKUP(B175,[1]BDD!A:BJ,7,0)</f>
        <v>Prestar servicios profesionales especializados para adelantar la implementación del Sistema de Control Interno en la Entidad, a través de los Seguimientos, Auditorías Internas, Informes de Ley y aplicación de los Roles del Control Interno con enfoque en calidad y estratégico a los tres niveles de decisión de Parques Nacionales Naturales de Colombia, de igual forma apoyar a la Coordinación del Grupo de Control Interno en el desarrollo y cumplimiento del Plan Anual de Auditorías 2022 y demás obligaciones asignadas.</v>
      </c>
      <c r="L175" s="4" t="s">
        <v>219</v>
      </c>
      <c r="M175" s="7">
        <f>VLOOKUP(B175,[1]BDD!A:BJ,15,0)</f>
        <v>6665000</v>
      </c>
      <c r="N175" s="6" t="str">
        <f>VLOOKUP(B175,[1]BDD!A:BJ,31,0)</f>
        <v>2 SUPERVISOR</v>
      </c>
      <c r="O175" s="6">
        <f>VLOOKUP(B175,[1]BDD!A:BJ,35,0)</f>
        <v>336</v>
      </c>
      <c r="Q175" s="2" t="s">
        <v>219</v>
      </c>
      <c r="R175" s="1"/>
      <c r="S175" s="1" t="s">
        <v>9</v>
      </c>
      <c r="T175" s="5">
        <f>VLOOKUP(B175,[1]BDD!A:BJ,60,0)</f>
        <v>0</v>
      </c>
      <c r="V175" t="s">
        <v>1247</v>
      </c>
    </row>
    <row r="176" spans="1:22" ht="12.75">
      <c r="A176" s="6">
        <v>175</v>
      </c>
      <c r="B176" s="12" t="s">
        <v>349</v>
      </c>
      <c r="C176" s="4" t="s">
        <v>348</v>
      </c>
      <c r="D176" s="4" t="s">
        <v>347</v>
      </c>
      <c r="E176" s="11">
        <f>VLOOKUP(B176,[1]BDD!A:BJ,20,0)</f>
        <v>79938170</v>
      </c>
      <c r="F176" s="9" t="s">
        <v>5</v>
      </c>
      <c r="G176" s="35">
        <v>28935</v>
      </c>
      <c r="H176" s="13" t="s">
        <v>5</v>
      </c>
      <c r="I176" s="8" t="s">
        <v>4</v>
      </c>
      <c r="J176" s="8" t="s">
        <v>215</v>
      </c>
      <c r="K176" s="6" t="str">
        <f>VLOOKUP(B176,[1]BDD!A:BJ,7,0)</f>
        <v>Prestación de servicios profesionales para el mantenimiento y soporte de las herramientas Web de la entidad para la integración con otros sistemas</v>
      </c>
      <c r="L176" s="4" t="s">
        <v>346</v>
      </c>
      <c r="M176" s="7">
        <f>VLOOKUP(B176,[1]BDD!A:BJ,15,0)</f>
        <v>6304000</v>
      </c>
      <c r="N176" s="6" t="str">
        <f>VLOOKUP(B176,[1]BDD!A:BJ,31,0)</f>
        <v>2 SUPERVISOR</v>
      </c>
      <c r="O176" s="6">
        <f>VLOOKUP(B176,[1]BDD!A:BJ,35,0)</f>
        <v>330</v>
      </c>
      <c r="Q176" s="2" t="s">
        <v>345</v>
      </c>
      <c r="R176" s="1"/>
      <c r="S176" s="1" t="s">
        <v>153</v>
      </c>
      <c r="T176" s="5">
        <f>VLOOKUP(B176,[1]BDD!A:BJ,60,0)</f>
        <v>0</v>
      </c>
      <c r="V176" t="s">
        <v>1247</v>
      </c>
    </row>
    <row r="177" spans="1:22" ht="12.75">
      <c r="A177" s="6">
        <v>176</v>
      </c>
      <c r="B177" s="12" t="s">
        <v>344</v>
      </c>
      <c r="C177" s="4" t="s">
        <v>343</v>
      </c>
      <c r="D177" s="4" t="s">
        <v>342</v>
      </c>
      <c r="E177" s="11">
        <f>VLOOKUP(B177,[1]BDD!A:BJ,20,0)</f>
        <v>19419033</v>
      </c>
      <c r="F177" s="9" t="s">
        <v>219</v>
      </c>
      <c r="G177" s="34" t="s">
        <v>219</v>
      </c>
      <c r="H177" s="15" t="s">
        <v>219</v>
      </c>
      <c r="I177" s="8" t="s">
        <v>219</v>
      </c>
      <c r="J177" s="8" t="s">
        <v>299</v>
      </c>
      <c r="K177" s="6" t="str">
        <f>VLOOKUP(B177,[1]BDD!A:BJ,7,0)</f>
        <v>Prestación de los servicios profesionales para apoyar el seguimiento a la ejecución presupuestal, plan de acción e indicadores de la entidad.</v>
      </c>
      <c r="L177" s="4" t="s">
        <v>219</v>
      </c>
      <c r="M177" s="7">
        <f>VLOOKUP(B177,[1]BDD!A:BJ,15,0)</f>
        <v>6794000</v>
      </c>
      <c r="N177" s="6" t="str">
        <f>VLOOKUP(B177,[1]BDD!A:BJ,31,0)</f>
        <v>2 SUPERVISOR</v>
      </c>
      <c r="O177" s="6">
        <f>VLOOKUP(B177,[1]BDD!A:BJ,35,0)</f>
        <v>335</v>
      </c>
      <c r="Q177" s="2" t="s">
        <v>219</v>
      </c>
      <c r="R177" s="1"/>
      <c r="S177" s="1" t="s">
        <v>9</v>
      </c>
      <c r="T177" s="5">
        <f>VLOOKUP(B177,[1]BDD!A:BJ,60,0)</f>
        <v>0</v>
      </c>
      <c r="V177" t="s">
        <v>1247</v>
      </c>
    </row>
    <row r="178" spans="1:22" ht="12.75">
      <c r="A178" s="6">
        <v>177</v>
      </c>
      <c r="B178" s="12" t="s">
        <v>341</v>
      </c>
      <c r="C178" s="4" t="s">
        <v>340</v>
      </c>
      <c r="D178" s="4" t="s">
        <v>339</v>
      </c>
      <c r="E178" s="11">
        <f>VLOOKUP(B178,[1]BDD!A:BJ,20,0)</f>
        <v>1015393325</v>
      </c>
      <c r="F178" s="9" t="s">
        <v>5</v>
      </c>
      <c r="G178" s="10">
        <v>31479</v>
      </c>
      <c r="H178" s="15" t="s">
        <v>5</v>
      </c>
      <c r="I178" s="8" t="s">
        <v>4</v>
      </c>
      <c r="J178" s="8" t="s">
        <v>215</v>
      </c>
      <c r="K178" s="6" t="str">
        <f>VLOOKUP(B178,[1]BDD!A:BJ,7,0)</f>
        <v>Prestación de servicios profesionales para desarrollar la formulación, evaluación, seguimiento y reporte de los proyectos y convenios que permitan implementar la ruta declaratoria en cada uno de los procesos de nuevas áreas protegidas y ampliaciones liderados desde la Subdirección de Gestión y Manejo de Áreas Protegidas.</v>
      </c>
      <c r="L178" s="4" t="s">
        <v>338</v>
      </c>
      <c r="M178" s="7">
        <f>VLOOKUP(B178,[1]BDD!A:BJ,15,0)</f>
        <v>6665000</v>
      </c>
      <c r="N178" s="6" t="str">
        <f>VLOOKUP(B178,[1]BDD!A:BJ,31,0)</f>
        <v>2 SUPERVISOR</v>
      </c>
      <c r="O178" s="6">
        <f>VLOOKUP(B178,[1]BDD!A:BJ,35,0)</f>
        <v>340</v>
      </c>
      <c r="Q178" s="2" t="s">
        <v>337</v>
      </c>
      <c r="R178" s="1"/>
      <c r="S178" s="1" t="s">
        <v>9</v>
      </c>
      <c r="T178" s="5">
        <f>VLOOKUP(B178,[1]BDD!A:BJ,60,0)</f>
        <v>0</v>
      </c>
      <c r="V178" t="s">
        <v>1247</v>
      </c>
    </row>
    <row r="179" spans="1:22" ht="12.75">
      <c r="A179" s="6">
        <v>178</v>
      </c>
      <c r="B179" s="12" t="s">
        <v>336</v>
      </c>
      <c r="C179" s="4" t="s">
        <v>335</v>
      </c>
      <c r="D179" s="4" t="s">
        <v>334</v>
      </c>
      <c r="E179" s="11">
        <f>VLOOKUP(B179,[1]BDD!A:BJ,20,0)</f>
        <v>1015442778</v>
      </c>
      <c r="F179" s="9" t="s">
        <v>219</v>
      </c>
      <c r="G179" s="34" t="s">
        <v>219</v>
      </c>
      <c r="H179" s="15" t="s">
        <v>219</v>
      </c>
      <c r="I179" s="8" t="s">
        <v>219</v>
      </c>
      <c r="J179" s="8" t="s">
        <v>215</v>
      </c>
      <c r="K179" s="6" t="str">
        <f>VLOOKUP(B179,[1]BDD!A:BJ,7,0)</f>
        <v>Prestar servicios profesionales para el relacionamiento sectorial e interinstitucional que permita la implementación de mecanismos financieros relacionados con licenciamiento ambiental, principalmente inversiones del 1% y compensaciones.</v>
      </c>
      <c r="L179" s="4" t="s">
        <v>219</v>
      </c>
      <c r="M179" s="7">
        <f>VLOOKUP(B179,[1]BDD!A:BJ,15,0)</f>
        <v>5700000</v>
      </c>
      <c r="N179" s="6" t="str">
        <f>VLOOKUP(B179,[1]BDD!A:BJ,31,0)</f>
        <v>2 SUPERVISOR</v>
      </c>
      <c r="O179" s="6">
        <f>VLOOKUP(B179,[1]BDD!A:BJ,35,0)</f>
        <v>324</v>
      </c>
      <c r="Q179" s="2" t="s">
        <v>219</v>
      </c>
      <c r="R179" s="1"/>
      <c r="S179" s="1" t="s">
        <v>153</v>
      </c>
      <c r="T179" s="5">
        <f>VLOOKUP(B179,[1]BDD!A:BJ,60,0)</f>
        <v>0</v>
      </c>
      <c r="V179" t="s">
        <v>1247</v>
      </c>
    </row>
    <row r="180" spans="1:22" ht="15.75" customHeight="1">
      <c r="A180" s="6">
        <v>179</v>
      </c>
      <c r="B180" s="12" t="s">
        <v>333</v>
      </c>
      <c r="C180" s="4" t="s">
        <v>332</v>
      </c>
      <c r="D180" s="4" t="s">
        <v>331</v>
      </c>
      <c r="E180" s="11">
        <f>VLOOKUP(B180,[1]BDD!A:BJ,20,0)</f>
        <v>93437545</v>
      </c>
      <c r="F180" s="9" t="s">
        <v>330</v>
      </c>
      <c r="G180" s="14">
        <v>29132</v>
      </c>
      <c r="H180" s="15" t="s">
        <v>329</v>
      </c>
      <c r="I180" s="8" t="s">
        <v>4</v>
      </c>
      <c r="J180" s="8" t="s">
        <v>215</v>
      </c>
      <c r="K180" s="6" t="str">
        <f>VLOOKUP(B180,[1]BDD!A:BJ,7,0)</f>
        <v>Prestar los servicios profesionales en la Oficina de Gestion del Riesgo para la implementación de los lineamientos definidos para la gestión del riesgo en las áreas protegidas del Sistema de Parques Nacionales Naturales, apoyando las estrategias de gestión del riesgo de desastres.(EDW)</v>
      </c>
      <c r="L180" s="4" t="s">
        <v>328</v>
      </c>
      <c r="M180" s="7">
        <f>VLOOKUP(B180,[1]BDD!A:BJ,15,0)</f>
        <v>5700000</v>
      </c>
      <c r="N180" s="6" t="str">
        <f>VLOOKUP(B180,[1]BDD!A:BJ,31,0)</f>
        <v>2 SUPERVISOR</v>
      </c>
      <c r="O180" s="6">
        <f>VLOOKUP(B180,[1]BDD!A:BJ,35,0)</f>
        <v>336</v>
      </c>
      <c r="Q180" s="2" t="s">
        <v>327</v>
      </c>
      <c r="R180" s="1"/>
      <c r="S180" s="1" t="s">
        <v>9</v>
      </c>
      <c r="T180" s="5">
        <f>VLOOKUP(B180,[1]BDD!A:BJ,60,0)</f>
        <v>0</v>
      </c>
      <c r="V180" t="s">
        <v>1247</v>
      </c>
    </row>
    <row r="181" spans="1:22" ht="15.75" customHeight="1">
      <c r="A181" s="6">
        <v>180</v>
      </c>
      <c r="B181" s="12" t="s">
        <v>326</v>
      </c>
      <c r="C181" s="4" t="s">
        <v>325</v>
      </c>
      <c r="D181" s="4" t="s">
        <v>324</v>
      </c>
      <c r="E181" s="11">
        <f>VLOOKUP(B181,[1]BDD!A:BJ,20,0)</f>
        <v>52885169</v>
      </c>
      <c r="F181" s="9" t="s">
        <v>323</v>
      </c>
      <c r="G181" s="10">
        <v>29926</v>
      </c>
      <c r="H181" s="15" t="s">
        <v>5</v>
      </c>
      <c r="I181" s="8" t="s">
        <v>4</v>
      </c>
      <c r="J181" s="8" t="s">
        <v>42</v>
      </c>
      <c r="K181" s="6" t="str">
        <f>VLOOKUP(B181,[1]BDD!A:BJ,7,0)</f>
        <v>Prestar los servicios profesionales en la Oficina de Gestion del Riesgo que contribuyan a la formulación e implementación de las acciones que debe desarrollar la oficina en el marco del Sistema Integrado de Gestión de PNN, así como el apoyo en materia técnica ambiental para el control de las actividades no permitidas al interior áreas del Sistema de Parques Nacionales Naturales. (A)</v>
      </c>
      <c r="L181" s="4" t="s">
        <v>322</v>
      </c>
      <c r="M181" s="7">
        <f>VLOOKUP(B181,[1]BDD!A:BJ,15,0)</f>
        <v>5700000</v>
      </c>
      <c r="N181" s="6" t="str">
        <f>VLOOKUP(B181,[1]BDD!A:BJ,31,0)</f>
        <v>2 SUPERVISOR</v>
      </c>
      <c r="O181" s="6">
        <f>VLOOKUP(B181,[1]BDD!A:BJ,35,0)</f>
        <v>336</v>
      </c>
      <c r="Q181" s="2" t="s">
        <v>321</v>
      </c>
      <c r="R181" s="1"/>
      <c r="S181" s="1" t="s">
        <v>9</v>
      </c>
      <c r="T181" s="5">
        <f>VLOOKUP(B181,[1]BDD!A:BJ,60,0)</f>
        <v>0</v>
      </c>
      <c r="V181" t="s">
        <v>1247</v>
      </c>
    </row>
    <row r="182" spans="1:22" ht="15.75" customHeight="1">
      <c r="A182" s="6">
        <v>181</v>
      </c>
      <c r="B182" s="12" t="s">
        <v>320</v>
      </c>
      <c r="C182" s="4" t="s">
        <v>319</v>
      </c>
      <c r="D182" s="4" t="s">
        <v>318</v>
      </c>
      <c r="E182" s="11">
        <f>VLOOKUP(B182,[1]BDD!A:BJ,20,0)</f>
        <v>53070993</v>
      </c>
      <c r="F182" s="9" t="s">
        <v>5</v>
      </c>
      <c r="G182" s="10">
        <v>31412</v>
      </c>
      <c r="H182" s="15" t="s">
        <v>5</v>
      </c>
      <c r="I182" s="8" t="s">
        <v>4</v>
      </c>
      <c r="J182" s="8" t="s">
        <v>42</v>
      </c>
      <c r="K182" s="6" t="str">
        <f>VLOOKUP(B182,[1]BDD!A:BJ,7,0)</f>
        <v>Prestación de servicios profesionales en el área del derecho, para apoyar el trámite de registro de Reservas Naturales de la Sociedad Civil, dentro de las competencias de Parques Nacionales Naturales, de acuerdo con las disposiciones legales y reglamentarias que rigen dicha materia, en el marco del proceso de Coordinación del SINAP.</v>
      </c>
      <c r="L182" s="4" t="s">
        <v>317</v>
      </c>
      <c r="M182" s="7">
        <f>VLOOKUP(B182,[1]BDD!A:BJ,15,0)</f>
        <v>4100000</v>
      </c>
      <c r="N182" s="6" t="str">
        <f>VLOOKUP(B182,[1]BDD!A:BJ,31,0)</f>
        <v>2 SUPERVISOR</v>
      </c>
      <c r="O182" s="6">
        <f>VLOOKUP(B182,[1]BDD!A:BJ,35,0)</f>
        <v>327</v>
      </c>
      <c r="Q182" s="2" t="s">
        <v>262</v>
      </c>
      <c r="R182" s="1"/>
      <c r="S182" s="1" t="s">
        <v>9</v>
      </c>
      <c r="T182" s="5">
        <f>VLOOKUP(B182,[1]BDD!A:BJ,60,0)</f>
        <v>0</v>
      </c>
      <c r="V182" t="s">
        <v>1247</v>
      </c>
    </row>
    <row r="183" spans="1:22" ht="15.75" customHeight="1">
      <c r="A183" s="6">
        <v>182</v>
      </c>
      <c r="B183" s="12" t="s">
        <v>316</v>
      </c>
      <c r="C183" s="4" t="s">
        <v>315</v>
      </c>
      <c r="D183" s="4" t="s">
        <v>314</v>
      </c>
      <c r="E183" s="11">
        <f>VLOOKUP(B183,[1]BDD!A:BJ,20,0)</f>
        <v>1000515081</v>
      </c>
      <c r="F183" s="9" t="s">
        <v>5</v>
      </c>
      <c r="G183" s="10">
        <v>36853</v>
      </c>
      <c r="H183" s="15" t="s">
        <v>5</v>
      </c>
      <c r="I183" s="8" t="s">
        <v>114</v>
      </c>
      <c r="J183" s="8" t="s">
        <v>215</v>
      </c>
      <c r="K183" s="6" t="str">
        <f>VLOOKUP(B183,[1]BDD!A:BJ,7,0)</f>
        <v>Prestar servicios en la comercialización de los productos de la Tienda de Parques, así como la preparación,organización y depuración de los documentos de los inventarios de esta unidad administrativa.</v>
      </c>
      <c r="L183" s="4" t="s">
        <v>313</v>
      </c>
      <c r="M183" s="7">
        <f>VLOOKUP(B183,[1]BDD!A:BJ,15,0)</f>
        <v>1960000</v>
      </c>
      <c r="N183" s="6" t="str">
        <f>VLOOKUP(B183,[1]BDD!A:BJ,31,0)</f>
        <v>2 SUPERVISOR</v>
      </c>
      <c r="O183" s="6">
        <f>VLOOKUP(B183,[1]BDD!A:BJ,35,0)</f>
        <v>339</v>
      </c>
      <c r="Q183" s="2" t="s">
        <v>114</v>
      </c>
      <c r="R183" s="1"/>
      <c r="S183" s="1" t="s">
        <v>153</v>
      </c>
      <c r="T183" s="5">
        <f>VLOOKUP(B183,[1]BDD!A:BJ,60,0)</f>
        <v>0</v>
      </c>
      <c r="V183" t="s">
        <v>1247</v>
      </c>
    </row>
    <row r="184" spans="1:22" ht="15.75" customHeight="1">
      <c r="A184" s="6">
        <v>183</v>
      </c>
      <c r="B184" s="12" t="s">
        <v>312</v>
      </c>
      <c r="C184" s="4" t="s">
        <v>311</v>
      </c>
      <c r="D184" s="4" t="s">
        <v>310</v>
      </c>
      <c r="E184" s="11">
        <f>VLOOKUP(B184,[1]BDD!A:BJ,20,0)</f>
        <v>65631304</v>
      </c>
      <c r="F184" s="9" t="s">
        <v>219</v>
      </c>
      <c r="G184" s="34" t="s">
        <v>219</v>
      </c>
      <c r="H184" s="15" t="s">
        <v>219</v>
      </c>
      <c r="I184" s="8" t="s">
        <v>219</v>
      </c>
      <c r="J184" s="8" t="s">
        <v>306</v>
      </c>
      <c r="K184" s="6" t="str">
        <f>VLOOKUP(B184,[1]BDD!A:BJ,7,0)</f>
        <v>Prestar los servicios profesionales en los aspectos jurídicos necesarios para orientar, acompañar y adelantar las diferentes etapas pre-contractuales, contractuales y post- contractuales de la contratación que adelante la Subdirección de Sostenibilidad y Negocios ambientales</v>
      </c>
      <c r="L184" s="4" t="s">
        <v>219</v>
      </c>
      <c r="M184" s="7">
        <f>VLOOKUP(B184,[1]BDD!A:BJ,15,0)</f>
        <v>8973000</v>
      </c>
      <c r="N184" s="6" t="str">
        <f>VLOOKUP(B184,[1]BDD!A:BJ,31,0)</f>
        <v>2 SUPERVISOR</v>
      </c>
      <c r="O184" s="6">
        <f>VLOOKUP(B184,[1]BDD!A:BJ,35,0)</f>
        <v>330</v>
      </c>
      <c r="Q184" s="2" t="s">
        <v>219</v>
      </c>
      <c r="R184" s="1"/>
      <c r="S184" s="1" t="s">
        <v>9</v>
      </c>
      <c r="T184" s="5">
        <f>VLOOKUP(B184,[1]BDD!A:BJ,60,0)</f>
        <v>0</v>
      </c>
      <c r="V184" t="s">
        <v>1247</v>
      </c>
    </row>
    <row r="185" spans="1:22" ht="15.75" customHeight="1">
      <c r="A185" s="6">
        <v>184</v>
      </c>
      <c r="B185" s="12" t="s">
        <v>309</v>
      </c>
      <c r="C185" s="4" t="s">
        <v>308</v>
      </c>
      <c r="D185" s="4" t="s">
        <v>307</v>
      </c>
      <c r="E185" s="11">
        <f>VLOOKUP(B185,[1]BDD!A:BJ,20,0)</f>
        <v>76295544</v>
      </c>
      <c r="F185" s="9" t="s">
        <v>219</v>
      </c>
      <c r="G185" s="34" t="s">
        <v>219</v>
      </c>
      <c r="H185" s="15" t="s">
        <v>219</v>
      </c>
      <c r="I185" s="8" t="s">
        <v>219</v>
      </c>
      <c r="J185" s="8" t="s">
        <v>306</v>
      </c>
      <c r="K185" s="6" t="str">
        <f>VLOOKUP(B185,[1]BDD!A:BJ,7,0)</f>
        <v>Prestar los servicios profesionales en la Oficina de Gestión del Riesgo para apoyar en el conocimiento, reducción y manejo de desastres por fenómenos naturales y socionaturales, que se presentan en las áreas del SPNN, en el marco de la implementación de los proyectos del Sistema Nacional para la Gestión del Riesgo de Desastres SNGRD.</v>
      </c>
      <c r="L185" s="4" t="s">
        <v>219</v>
      </c>
      <c r="M185" s="7">
        <f>VLOOKUP(B185,[1]BDD!A:BJ,15,0)</f>
        <v>6794000</v>
      </c>
      <c r="N185" s="6" t="str">
        <f>VLOOKUP(B185,[1]BDD!A:BJ,31,0)</f>
        <v>2 SUPERVISOR</v>
      </c>
      <c r="O185" s="6">
        <f>VLOOKUP(B185,[1]BDD!A:BJ,35,0)</f>
        <v>336</v>
      </c>
      <c r="Q185" s="2" t="s">
        <v>219</v>
      </c>
      <c r="R185" s="1"/>
      <c r="S185" s="1" t="s">
        <v>153</v>
      </c>
      <c r="T185" s="5">
        <f>VLOOKUP(B185,[1]BDD!A:BJ,60,0)</f>
        <v>0</v>
      </c>
      <c r="V185" t="s">
        <v>1247</v>
      </c>
    </row>
    <row r="186" spans="1:22" ht="15.75" customHeight="1">
      <c r="A186" s="6">
        <v>185</v>
      </c>
      <c r="B186" s="12" t="s">
        <v>305</v>
      </c>
      <c r="C186" s="4" t="s">
        <v>304</v>
      </c>
      <c r="D186" s="4" t="s">
        <v>303</v>
      </c>
      <c r="E186" s="11">
        <f>VLOOKUP(B186,[1]BDD!A:BJ,20,0)</f>
        <v>1069716271</v>
      </c>
      <c r="F186" s="9" t="s">
        <v>219</v>
      </c>
      <c r="G186" s="34" t="s">
        <v>219</v>
      </c>
      <c r="H186" s="15" t="s">
        <v>219</v>
      </c>
      <c r="I186" s="8" t="s">
        <v>219</v>
      </c>
      <c r="J186" s="8" t="s">
        <v>226</v>
      </c>
      <c r="K186" s="6" t="str">
        <f>VLOOKUP(B186,[1]BDD!A:BJ,7,0)</f>
        <v>Prestación de servicios técnicos para generar insumos cartográficos como apoyo al impulso de trámites de registro de reservas naturales de la sociedad civil, en el marco del proceso de Coordinación del SiNAP.</v>
      </c>
      <c r="L186" s="4" t="s">
        <v>219</v>
      </c>
      <c r="M186" s="7">
        <f>VLOOKUP(B186,[1]BDD!A:BJ,15,0)</f>
        <v>2812000</v>
      </c>
      <c r="N186" s="6" t="str">
        <f>VLOOKUP(B186,[1]BDD!A:BJ,31,0)</f>
        <v>2 SUPERVISOR</v>
      </c>
      <c r="O186" s="6">
        <f>VLOOKUP(B186,[1]BDD!A:BJ,35,0)</f>
        <v>330</v>
      </c>
      <c r="Q186" s="2" t="s">
        <v>219</v>
      </c>
      <c r="R186" s="1"/>
      <c r="S186" s="1" t="s">
        <v>9</v>
      </c>
      <c r="T186" s="5">
        <f>VLOOKUP(B186,[1]BDD!A:BJ,60,0)</f>
        <v>0</v>
      </c>
      <c r="V186" t="s">
        <v>1247</v>
      </c>
    </row>
    <row r="187" spans="1:22" ht="15.75" customHeight="1">
      <c r="A187" s="6">
        <v>186</v>
      </c>
      <c r="B187" s="12" t="s">
        <v>302</v>
      </c>
      <c r="C187" s="4" t="s">
        <v>301</v>
      </c>
      <c r="D187" s="4" t="s">
        <v>300</v>
      </c>
      <c r="E187" s="11">
        <f>VLOOKUP(B187,[1]BDD!A:BJ,20,0)</f>
        <v>10004569</v>
      </c>
      <c r="F187" s="9" t="s">
        <v>139</v>
      </c>
      <c r="G187" s="10">
        <v>28445</v>
      </c>
      <c r="H187" s="15" t="s">
        <v>95</v>
      </c>
      <c r="I187" s="8" t="s">
        <v>26</v>
      </c>
      <c r="J187" s="8" t="s">
        <v>299</v>
      </c>
      <c r="K187" s="6" t="str">
        <f>VLOOKUP(B187,[1]BDD!A:BJ,7,0)</f>
        <v>Prestar serviciosprofesionales para realizar la generación de información y rutas para el manejo y aprovechamiento de residuos de los emprendimientos vinculados a las iniciativas de Desarrollo Local Sostenible</v>
      </c>
      <c r="L187" s="4" t="s">
        <v>298</v>
      </c>
      <c r="M187" s="7">
        <f>VLOOKUP(B187,[1]BDD!A:BJ,15,0)</f>
        <v>5100000</v>
      </c>
      <c r="N187" s="6" t="str">
        <f>VLOOKUP(B187,[1]BDD!A:BJ,31,0)</f>
        <v>2 SUPERVISOR</v>
      </c>
      <c r="O187" s="6">
        <f>VLOOKUP(B187,[1]BDD!A:BJ,35,0)</f>
        <v>329</v>
      </c>
      <c r="Q187" s="2" t="s">
        <v>297</v>
      </c>
      <c r="R187" s="1"/>
      <c r="S187" s="1" t="s">
        <v>9</v>
      </c>
      <c r="T187" s="5">
        <f>VLOOKUP(B187,[1]BDD!A:BJ,60,0)</f>
        <v>0</v>
      </c>
      <c r="V187" t="s">
        <v>1247</v>
      </c>
    </row>
    <row r="188" spans="1:22" ht="15.75" customHeight="1">
      <c r="A188" s="6">
        <v>187</v>
      </c>
      <c r="B188" s="12" t="s">
        <v>296</v>
      </c>
      <c r="C188" s="4" t="s">
        <v>295</v>
      </c>
      <c r="D188" s="4" t="s">
        <v>294</v>
      </c>
      <c r="E188" s="11">
        <f>VLOOKUP(B188,[1]BDD!A:BJ,20,0)</f>
        <v>80238078</v>
      </c>
      <c r="F188" s="9" t="s">
        <v>5</v>
      </c>
      <c r="G188" s="10">
        <v>29200</v>
      </c>
      <c r="H188" s="15" t="s">
        <v>5</v>
      </c>
      <c r="I188" s="8" t="s">
        <v>26</v>
      </c>
      <c r="J188" s="8" t="s">
        <v>215</v>
      </c>
      <c r="K188" s="6" t="str">
        <f>VLOOKUP(B188,[1]BDD!A:BJ,7,0)</f>
        <v>Prestación de servicios profesionales en ciencias naturales, para impulsar las solicitudes de Registro de Reservas Naturales de laSociedad Civil, en el marco del proceso de Coordinación del SINAP, mediante la producción de insumos técnicos y el levantamiento de información en campo.</v>
      </c>
      <c r="L188" s="4" t="s">
        <v>293</v>
      </c>
      <c r="M188" s="7">
        <f>VLOOKUP(B188,[1]BDD!A:BJ,15,0)</f>
        <v>4680000</v>
      </c>
      <c r="N188" s="6" t="str">
        <f>VLOOKUP(B188,[1]BDD!A:BJ,31,0)</f>
        <v>2 SUPERVISOR</v>
      </c>
      <c r="O188" s="6">
        <f>VLOOKUP(B188,[1]BDD!A:BJ,35,0)</f>
        <v>329</v>
      </c>
      <c r="Q188" s="2" t="s">
        <v>292</v>
      </c>
      <c r="R188" s="1"/>
      <c r="S188" s="1" t="s">
        <v>9</v>
      </c>
      <c r="T188" s="5">
        <f>VLOOKUP(B188,[1]BDD!A:BJ,60,0)</f>
        <v>0</v>
      </c>
      <c r="V188" t="s">
        <v>1247</v>
      </c>
    </row>
    <row r="189" spans="1:22" ht="15.75" customHeight="1">
      <c r="A189" s="6">
        <v>188</v>
      </c>
      <c r="B189" s="12" t="s">
        <v>291</v>
      </c>
      <c r="C189" s="4" t="s">
        <v>290</v>
      </c>
      <c r="D189" s="4" t="s">
        <v>289</v>
      </c>
      <c r="E189" s="11">
        <f>VLOOKUP(B189,[1]BDD!A:BJ,20,0)</f>
        <v>52384973</v>
      </c>
      <c r="F189" s="9" t="s">
        <v>219</v>
      </c>
      <c r="G189" s="34" t="s">
        <v>219</v>
      </c>
      <c r="H189" s="15" t="s">
        <v>219</v>
      </c>
      <c r="I189" s="8" t="s">
        <v>219</v>
      </c>
      <c r="J189" s="8" t="s">
        <v>238</v>
      </c>
      <c r="K189" s="6" t="str">
        <f>VLOOKUP(B189,[1]BDD!A:BJ,7,0)</f>
        <v>Prestar los servicios profesionales en la Oficina de Gestion del Riesgo para aportar en la implementación de los lineamientos definidos para la gestión del riesgo en las áreas protegidas del SPNN, apoyando las estrategias de riesgo público (P6)</v>
      </c>
      <c r="L189" s="4" t="s">
        <v>219</v>
      </c>
      <c r="M189" s="7">
        <f>VLOOKUP(B189,[1]BDD!A:BJ,15,0)</f>
        <v>5700000</v>
      </c>
      <c r="N189" s="6" t="str">
        <f>VLOOKUP(B189,[1]BDD!A:BJ,31,0)</f>
        <v>2 SUPERVISOR</v>
      </c>
      <c r="O189" s="6">
        <f>VLOOKUP(B189,[1]BDD!A:BJ,35,0)</f>
        <v>336</v>
      </c>
      <c r="Q189" s="2" t="s">
        <v>219</v>
      </c>
      <c r="R189" s="1"/>
      <c r="S189" s="1" t="s">
        <v>9</v>
      </c>
      <c r="T189" s="5">
        <f>VLOOKUP(B189,[1]BDD!A:BJ,60,0)</f>
        <v>0</v>
      </c>
      <c r="V189" t="s">
        <v>1247</v>
      </c>
    </row>
    <row r="190" spans="1:22" ht="15.75" customHeight="1">
      <c r="A190" s="6">
        <v>189</v>
      </c>
      <c r="B190" s="12" t="s">
        <v>288</v>
      </c>
      <c r="C190" s="4" t="s">
        <v>287</v>
      </c>
      <c r="D190" s="4" t="s">
        <v>286</v>
      </c>
      <c r="E190" s="11">
        <f>VLOOKUP(B190,[1]BDD!A:BJ,20,0)</f>
        <v>80100002</v>
      </c>
      <c r="F190" s="9" t="s">
        <v>5</v>
      </c>
      <c r="G190" s="10">
        <v>30582</v>
      </c>
      <c r="H190" s="15" t="s">
        <v>5</v>
      </c>
      <c r="I190" s="8" t="s">
        <v>26</v>
      </c>
      <c r="J190" s="8" t="s">
        <v>215</v>
      </c>
      <c r="K190" s="6" t="str">
        <f>VLOOKUP(B190,[1]BDD!A:BJ,7,0)</f>
        <v xml:space="preserve"> Prestación de servicios profesionales para mantener y generar desarrollos relacionados con la aplicación de gestión documental y de correspondencia adoptado por Parques Nacionales</v>
      </c>
      <c r="L190" s="4" t="s">
        <v>285</v>
      </c>
      <c r="M190" s="7">
        <f>VLOOKUP(B190,[1]BDD!A:BJ,15,0)</f>
        <v>4680000</v>
      </c>
      <c r="N190" s="6" t="str">
        <f>VLOOKUP(B190,[1]BDD!A:BJ,31,0)</f>
        <v>2 SUPERVISOR</v>
      </c>
      <c r="O190" s="6">
        <f>VLOOKUP(B190,[1]BDD!A:BJ,35,0)</f>
        <v>330</v>
      </c>
      <c r="Q190" s="2" t="s">
        <v>284</v>
      </c>
      <c r="R190" s="1"/>
      <c r="S190" s="1" t="s">
        <v>153</v>
      </c>
      <c r="T190" s="5">
        <f>VLOOKUP(B190,[1]BDD!A:BJ,60,0)</f>
        <v>0</v>
      </c>
      <c r="V190" t="s">
        <v>1247</v>
      </c>
    </row>
    <row r="191" spans="1:22" ht="15.75" customHeight="1">
      <c r="A191" s="6">
        <v>191</v>
      </c>
      <c r="B191" s="12" t="s">
        <v>283</v>
      </c>
      <c r="C191" s="4" t="s">
        <v>14</v>
      </c>
      <c r="D191" s="4" t="s">
        <v>282</v>
      </c>
      <c r="E191" s="11">
        <f>VLOOKUP(B191,[1]BDD!A:BJ,20,0)</f>
        <v>1024553703</v>
      </c>
      <c r="F191" s="9" t="s">
        <v>219</v>
      </c>
      <c r="G191" s="34" t="s">
        <v>219</v>
      </c>
      <c r="H191" s="13" t="s">
        <v>219</v>
      </c>
      <c r="I191" s="8" t="s">
        <v>219</v>
      </c>
      <c r="J191" s="8" t="s">
        <v>281</v>
      </c>
      <c r="K191" s="6" t="str">
        <f>VLOOKUP(B191,[1]BDD!A:BJ,7,0)</f>
        <v>Prestación de servicios profesionales para la implementación y mantenimiento del MIPG y sus requerimientos legales frente a los procesos relacionados con gestión del conocimiento.</v>
      </c>
      <c r="L191" s="4" t="s">
        <v>219</v>
      </c>
      <c r="M191" s="7">
        <f>VLOOKUP(B191,[1]BDD!A:BJ,15,0)</f>
        <v>3764000</v>
      </c>
      <c r="N191" s="6" t="str">
        <f>VLOOKUP(B191,[1]BDD!A:BJ,31,0)</f>
        <v>2 SUPERVISOR</v>
      </c>
      <c r="O191" s="6">
        <f>VLOOKUP(B191,[1]BDD!A:BJ,35,0)</f>
        <v>329</v>
      </c>
      <c r="Q191" s="2" t="s">
        <v>219</v>
      </c>
      <c r="R191" s="1"/>
      <c r="S191" s="1" t="s">
        <v>153</v>
      </c>
      <c r="T191" s="5">
        <f>VLOOKUP(B191,[1]BDD!A:BJ,60,0)</f>
        <v>0</v>
      </c>
      <c r="V191" t="s">
        <v>1247</v>
      </c>
    </row>
    <row r="192" spans="1:22" ht="15.75" customHeight="1">
      <c r="A192" s="6">
        <v>192</v>
      </c>
      <c r="B192" s="12" t="s">
        <v>280</v>
      </c>
      <c r="C192" s="4" t="s">
        <v>279</v>
      </c>
      <c r="D192" s="4" t="s">
        <v>278</v>
      </c>
      <c r="E192" s="11">
        <f>VLOOKUP(B192,[1]BDD!A:BJ,20,0)</f>
        <v>79671144</v>
      </c>
      <c r="F192" s="9" t="s">
        <v>219</v>
      </c>
      <c r="G192" s="34" t="s">
        <v>219</v>
      </c>
      <c r="H192" s="15" t="s">
        <v>219</v>
      </c>
      <c r="I192" s="8" t="s">
        <v>219</v>
      </c>
      <c r="J192" s="8" t="s">
        <v>215</v>
      </c>
      <c r="K192" s="6" t="str">
        <f>VLOOKUP(B192,[1]BDD!A:BJ,7,0)</f>
        <v>Prestación de servicios técnicos para apoyar las actividades prácticas en interpretación del patrimonio natural y cultural con técnicas y métodos específicos que contribuyan a la realización de procesos interpretativos en las áreas protegidas.</v>
      </c>
      <c r="L192" s="4" t="s">
        <v>219</v>
      </c>
      <c r="M192" s="7">
        <f>VLOOKUP(B192,[1]BDD!A:BJ,15,0)</f>
        <v>2812000</v>
      </c>
      <c r="N192" s="6" t="str">
        <f>VLOOKUP(B192,[1]BDD!A:BJ,31,0)</f>
        <v>2 SUPERVISOR</v>
      </c>
      <c r="O192" s="6">
        <f>VLOOKUP(B192,[1]BDD!A:BJ,35,0)</f>
        <v>315</v>
      </c>
      <c r="Q192" s="2" t="s">
        <v>219</v>
      </c>
      <c r="R192" s="1"/>
      <c r="S192" s="1" t="s">
        <v>153</v>
      </c>
      <c r="T192" s="5">
        <f>VLOOKUP(B192,[1]BDD!A:BJ,60,0)</f>
        <v>0</v>
      </c>
      <c r="V192" t="s">
        <v>1247</v>
      </c>
    </row>
    <row r="193" spans="1:22" ht="15.75" customHeight="1">
      <c r="A193" s="6">
        <v>193</v>
      </c>
      <c r="B193" s="12" t="s">
        <v>277</v>
      </c>
      <c r="C193" s="4" t="s">
        <v>276</v>
      </c>
      <c r="D193" s="4" t="s">
        <v>275</v>
      </c>
      <c r="E193" s="11">
        <f>VLOOKUP(B193,[1]BDD!A:BJ,20,0)</f>
        <v>1013651309</v>
      </c>
      <c r="F193" s="9" t="s">
        <v>219</v>
      </c>
      <c r="G193" s="34" t="s">
        <v>219</v>
      </c>
      <c r="H193" s="15" t="s">
        <v>219</v>
      </c>
      <c r="I193" s="8" t="s">
        <v>219</v>
      </c>
      <c r="J193" s="8" t="s">
        <v>215</v>
      </c>
      <c r="K193" s="6" t="str">
        <f>VLOOKUP(B193,[1]BDD!A:BJ,7,0)</f>
        <v>Prestar los servicios profesionales para apoyar las Valoraciones de Servicios Ecosistémicos, transferencias del sector eléctrico e incentivos a la conservación de las áreas del sistema de parques nacionales de Colombia que sean requeridos por la Entidad</v>
      </c>
      <c r="L193" s="4" t="s">
        <v>219</v>
      </c>
      <c r="M193" s="7">
        <f>VLOOKUP(B193,[1]BDD!A:BJ,15,0)</f>
        <v>5100000</v>
      </c>
      <c r="N193" s="6" t="str">
        <f>VLOOKUP(B193,[1]BDD!A:BJ,31,0)</f>
        <v>2 SUPERVISOR</v>
      </c>
      <c r="O193" s="6">
        <f>VLOOKUP(B193,[1]BDD!A:BJ,35,0)</f>
        <v>330</v>
      </c>
      <c r="Q193" s="2" t="s">
        <v>219</v>
      </c>
      <c r="R193" s="1"/>
      <c r="S193" s="1" t="s">
        <v>9</v>
      </c>
      <c r="T193" s="5">
        <f>VLOOKUP(B193,[1]BDD!A:BJ,60,0)</f>
        <v>0</v>
      </c>
      <c r="V193" t="s">
        <v>1247</v>
      </c>
    </row>
    <row r="194" spans="1:22" ht="15.75" customHeight="1">
      <c r="A194" s="6">
        <v>194</v>
      </c>
      <c r="B194" s="12" t="s">
        <v>274</v>
      </c>
      <c r="C194" s="4" t="s">
        <v>273</v>
      </c>
      <c r="D194" s="4" t="s">
        <v>272</v>
      </c>
      <c r="E194" s="11">
        <f>VLOOKUP(B194,[1]BDD!A:BJ,20,0)</f>
        <v>1010232237</v>
      </c>
      <c r="F194" s="9" t="s">
        <v>219</v>
      </c>
      <c r="G194" s="34" t="s">
        <v>219</v>
      </c>
      <c r="H194" s="15" t="s">
        <v>219</v>
      </c>
      <c r="I194" s="8" t="s">
        <v>219</v>
      </c>
      <c r="J194" s="8" t="s">
        <v>215</v>
      </c>
      <c r="K194" s="6" t="str">
        <f>VLOOKUP(B194,[1]BDD!A:BJ,7,0)</f>
        <v>Prestar los servicios profesionales para la Oficina de Gestión del Riesgo que proporcione el análisis de la información propia de la misionalidad de la OGR así como el apoyo en la formulación e implementación de estrategias para la gestión del riesgo de desastres y riesgo público</v>
      </c>
      <c r="L194" s="4" t="s">
        <v>219</v>
      </c>
      <c r="M194" s="7">
        <f>VLOOKUP(B194,[1]BDD!A:BJ,15,0)</f>
        <v>3764000</v>
      </c>
      <c r="N194" s="6" t="str">
        <f>VLOOKUP(B194,[1]BDD!A:BJ,31,0)</f>
        <v>2 SUPERVISOR</v>
      </c>
      <c r="O194" s="6">
        <f>VLOOKUP(B194,[1]BDD!A:BJ,35,0)</f>
        <v>336</v>
      </c>
      <c r="Q194" s="2" t="s">
        <v>219</v>
      </c>
      <c r="R194" s="1"/>
      <c r="S194" s="1" t="s">
        <v>271</v>
      </c>
      <c r="T194" s="5">
        <f>VLOOKUP(B194,[1]BDD!A:BJ,60,0)</f>
        <v>0</v>
      </c>
      <c r="V194" t="s">
        <v>1247</v>
      </c>
    </row>
    <row r="195" spans="1:22" ht="15.75" customHeight="1">
      <c r="A195" s="6">
        <v>195</v>
      </c>
      <c r="B195" s="12" t="s">
        <v>270</v>
      </c>
      <c r="C195" s="4" t="s">
        <v>269</v>
      </c>
      <c r="D195" s="4" t="s">
        <v>268</v>
      </c>
      <c r="E195" s="11">
        <f>VLOOKUP(B195,[1]BDD!A:BJ,20,0)</f>
        <v>28821268</v>
      </c>
      <c r="F195" s="9" t="s">
        <v>219</v>
      </c>
      <c r="G195" s="34" t="s">
        <v>219</v>
      </c>
      <c r="H195" s="15" t="s">
        <v>219</v>
      </c>
      <c r="I195" s="8" t="s">
        <v>219</v>
      </c>
      <c r="J195" s="8" t="s">
        <v>267</v>
      </c>
      <c r="K195" s="6" t="str">
        <f>VLOOKUP(B195,[1]BDD!A:BJ,7,0)</f>
        <v>Prestar los servicios profesionales para brindar apoyo jurídico en la estructuración y seguimiento a los procesos contractuales asociados a la gestión que desarrolle la Subdirección de Gestión y Manejo de áreas Protegidas.</v>
      </c>
      <c r="L195" s="4" t="s">
        <v>219</v>
      </c>
      <c r="M195" s="7">
        <f>VLOOKUP(B195,[1]BDD!A:BJ,15,0)</f>
        <v>7574000</v>
      </c>
      <c r="N195" s="6" t="str">
        <f>VLOOKUP(B195,[1]BDD!A:BJ,31,0)</f>
        <v>2 SUPERVISOR</v>
      </c>
      <c r="O195" s="6">
        <f>VLOOKUP(B195,[1]BDD!A:BJ,35,0)</f>
        <v>329</v>
      </c>
      <c r="Q195" s="2" t="s">
        <v>219</v>
      </c>
      <c r="R195" s="1"/>
      <c r="S195" s="1" t="s">
        <v>9</v>
      </c>
      <c r="T195" s="5">
        <f>VLOOKUP(B195,[1]BDD!A:BJ,60,0)</f>
        <v>0</v>
      </c>
      <c r="V195" t="s">
        <v>1247</v>
      </c>
    </row>
    <row r="196" spans="1:22" ht="15.75" customHeight="1">
      <c r="A196" s="6">
        <v>196</v>
      </c>
      <c r="B196" s="12" t="s">
        <v>266</v>
      </c>
      <c r="C196" s="4" t="s">
        <v>265</v>
      </c>
      <c r="D196" s="4" t="s">
        <v>264</v>
      </c>
      <c r="E196" s="11">
        <f>VLOOKUP(B196,[1]BDD!A:BJ,20,0)</f>
        <v>52047323</v>
      </c>
      <c r="F196" s="9" t="s">
        <v>5</v>
      </c>
      <c r="G196" s="10">
        <v>26274</v>
      </c>
      <c r="H196" s="15" t="s">
        <v>5</v>
      </c>
      <c r="I196" s="8" t="s">
        <v>4</v>
      </c>
      <c r="J196" s="8" t="s">
        <v>238</v>
      </c>
      <c r="K196" s="6" t="str">
        <f>VLOOKUP(B196,[1]BDD!A:BJ,7,0)</f>
        <v>Prestar servicios profesionales para la revisión jurídica de la documentación contractual que sea puesta a consideración del Subdirector de Gestión y Manejo de Áreas Protegidas, en virtud de las delegaciones realizadas por la Dirección General en materia de contratación y asesorar jurídicamente a la citada área en estos asuntos.</v>
      </c>
      <c r="L196" s="4" t="s">
        <v>263</v>
      </c>
      <c r="M196" s="7">
        <f>VLOOKUP(B196,[1]BDD!A:BJ,15,0)</f>
        <v>12305000</v>
      </c>
      <c r="N196" s="6" t="str">
        <f>VLOOKUP(B196,[1]BDD!A:BJ,31,0)</f>
        <v>2 SUPERVISOR</v>
      </c>
      <c r="O196" s="6">
        <f>VLOOKUP(B196,[1]BDD!A:BJ,35,0)</f>
        <v>335</v>
      </c>
      <c r="Q196" s="2" t="s">
        <v>262</v>
      </c>
      <c r="R196" s="1"/>
      <c r="S196" s="1" t="s">
        <v>153</v>
      </c>
      <c r="T196" s="5">
        <f>VLOOKUP(B196,[1]BDD!A:BJ,60,0)</f>
        <v>0</v>
      </c>
      <c r="V196" t="s">
        <v>1247</v>
      </c>
    </row>
    <row r="197" spans="1:22" ht="15.75" customHeight="1">
      <c r="A197" s="6">
        <v>197</v>
      </c>
      <c r="B197" s="12" t="s">
        <v>261</v>
      </c>
      <c r="C197" s="4" t="s">
        <v>260</v>
      </c>
      <c r="D197" s="4" t="s">
        <v>259</v>
      </c>
      <c r="E197" s="11">
        <f>VLOOKUP(B197,[1]BDD!A:BJ,20,0)</f>
        <v>52812499</v>
      </c>
      <c r="F197" s="9" t="s">
        <v>5</v>
      </c>
      <c r="G197" s="10">
        <v>30220</v>
      </c>
      <c r="H197" s="15" t="s">
        <v>5</v>
      </c>
      <c r="I197" s="8" t="s">
        <v>26</v>
      </c>
      <c r="J197" s="8" t="s">
        <v>42</v>
      </c>
      <c r="K197" s="6" t="str">
        <f>VLOOKUP(B197,[1]BDD!A:BJ,7,0)</f>
        <v xml:space="preserve"> Prestar servicios profesionales para realizar la consolidación de lineamientos, el seguimiento y evaluación del componente mercantil y empresarial para los emprendimientos que viene generando la entidad en la implementación con las iniciativas de desarrollo local sostenible.</v>
      </c>
      <c r="L197" s="4" t="s">
        <v>258</v>
      </c>
      <c r="M197" s="7">
        <f>VLOOKUP(B197,[1]BDD!A:BJ,15,0)</f>
        <v>6304000</v>
      </c>
      <c r="N197" s="6" t="str">
        <f>VLOOKUP(B197,[1]BDD!A:BJ,31,0)</f>
        <v>2 SUPERVISOR</v>
      </c>
      <c r="O197" s="6">
        <f>VLOOKUP(B197,[1]BDD!A:BJ,35,0)</f>
        <v>330</v>
      </c>
      <c r="Q197" s="2" t="s">
        <v>189</v>
      </c>
      <c r="R197" s="1"/>
      <c r="S197" s="1" t="s">
        <v>9</v>
      </c>
      <c r="T197" s="5">
        <f>VLOOKUP(B197,[1]BDD!A:BJ,60,0)</f>
        <v>0</v>
      </c>
      <c r="V197" t="s">
        <v>1247</v>
      </c>
    </row>
    <row r="198" spans="1:22" ht="15.75" customHeight="1">
      <c r="A198" s="6">
        <v>198</v>
      </c>
      <c r="B198" s="12" t="s">
        <v>257</v>
      </c>
      <c r="C198" s="4" t="s">
        <v>256</v>
      </c>
      <c r="D198" s="4" t="s">
        <v>255</v>
      </c>
      <c r="E198" s="11">
        <f>VLOOKUP(B198,[1]BDD!A:BJ,20,0)</f>
        <v>79955066</v>
      </c>
      <c r="F198" s="9" t="s">
        <v>219</v>
      </c>
      <c r="G198" s="34" t="s">
        <v>219</v>
      </c>
      <c r="H198" s="15" t="s">
        <v>219</v>
      </c>
      <c r="I198" s="8" t="s">
        <v>219</v>
      </c>
      <c r="J198" s="8" t="s">
        <v>215</v>
      </c>
      <c r="K198" s="6" t="str">
        <f>VLOOKUP(B198,[1]BDD!A:BJ,7,0)</f>
        <v>Prestación de servicios profesionales para apoyar los procesos de interpretación del patrimonio natural y cultural que aporte al fortalecimiento de las actividades de educación ambiental y posicionamiento de los beneficios de las áreas protegidas</v>
      </c>
      <c r="L198" s="4" t="s">
        <v>219</v>
      </c>
      <c r="M198" s="7">
        <f>VLOOKUP(B198,[1]BDD!A:BJ,15,0)</f>
        <v>3333000</v>
      </c>
      <c r="N198" s="6" t="str">
        <f>VLOOKUP(B198,[1]BDD!A:BJ,31,0)</f>
        <v>2 SUPERVISOR</v>
      </c>
      <c r="O198" s="6">
        <f>VLOOKUP(B198,[1]BDD!A:BJ,35,0)</f>
        <v>299</v>
      </c>
      <c r="Q198" s="2" t="s">
        <v>219</v>
      </c>
      <c r="R198" s="1"/>
      <c r="S198" s="1" t="s">
        <v>9</v>
      </c>
      <c r="T198" s="5">
        <f>VLOOKUP(B198,[1]BDD!A:BJ,60,0)</f>
        <v>0</v>
      </c>
      <c r="V198" t="s">
        <v>1247</v>
      </c>
    </row>
    <row r="199" spans="1:22" ht="15.75" customHeight="1">
      <c r="A199" s="6">
        <v>199</v>
      </c>
      <c r="B199" s="12" t="s">
        <v>254</v>
      </c>
      <c r="C199" s="4" t="s">
        <v>253</v>
      </c>
      <c r="D199" s="4" t="s">
        <v>252</v>
      </c>
      <c r="E199" s="11">
        <f>VLOOKUP(B199,[1]BDD!A:BJ,20,0)</f>
        <v>52312202</v>
      </c>
      <c r="F199" s="9" t="s">
        <v>5</v>
      </c>
      <c r="G199" s="10">
        <v>27712</v>
      </c>
      <c r="H199" s="13" t="s">
        <v>5</v>
      </c>
      <c r="I199" s="8" t="s">
        <v>26</v>
      </c>
      <c r="J199" s="8" t="s">
        <v>238</v>
      </c>
      <c r="K199" s="6" t="str">
        <f>VLOOKUP(B199,[1]BDD!A:BJ,7,0)</f>
        <v>Prestar los servicios profesionales para la revisión, estructuración e implementación de esquemas que permitan la prestación de servicios ecoturísticos en las áreas protegidas con vocación ecoturística de Parques Nacionales Naturales de Colombia,, así como, otras estrategias de conservación y fortalecimiento en la calidad a la prestación de los servicios ecoturísticos vigentes a cargo de la entidad.</v>
      </c>
      <c r="L199" s="4" t="s">
        <v>251</v>
      </c>
      <c r="M199" s="7">
        <f>VLOOKUP(B199,[1]BDD!A:BJ,15,0)</f>
        <v>7574000</v>
      </c>
      <c r="N199" s="6" t="str">
        <f>VLOOKUP(B199,[1]BDD!A:BJ,31,0)</f>
        <v>2 SUPERVISOR</v>
      </c>
      <c r="O199" s="6">
        <f>VLOOKUP(B199,[1]BDD!A:BJ,35,0)</f>
        <v>330</v>
      </c>
      <c r="Q199" s="2" t="s">
        <v>250</v>
      </c>
      <c r="R199" s="1"/>
      <c r="S199" s="1" t="s">
        <v>9</v>
      </c>
      <c r="T199" s="5">
        <f>VLOOKUP(B199,[1]BDD!A:BJ,60,0)</f>
        <v>0</v>
      </c>
      <c r="V199" t="s">
        <v>1247</v>
      </c>
    </row>
    <row r="200" spans="1:22" ht="15.75" customHeight="1">
      <c r="A200" s="6">
        <v>200</v>
      </c>
      <c r="B200" s="12" t="s">
        <v>249</v>
      </c>
      <c r="C200" s="4" t="s">
        <v>248</v>
      </c>
      <c r="D200" s="4" t="s">
        <v>247</v>
      </c>
      <c r="E200" s="11">
        <f>VLOOKUP(B200,[1]BDD!A:BJ,20,0)</f>
        <v>1015995653</v>
      </c>
      <c r="F200" s="9" t="s">
        <v>219</v>
      </c>
      <c r="G200" s="34" t="s">
        <v>219</v>
      </c>
      <c r="H200" s="15" t="s">
        <v>219</v>
      </c>
      <c r="I200" s="8" t="s">
        <v>219</v>
      </c>
      <c r="J200" s="8" t="s">
        <v>215</v>
      </c>
      <c r="K200" s="6" t="str">
        <f>VLOOKUP(B200,[1]BDD!A:BJ,7,0)</f>
        <v>Prestación de servicios técnicos para apoyar las actividades relacionadas con las Rutas de creación de valor de la Dimensión de Talento Humano del Modelo Integrado de Planeación y Gestión - MIPG, con el fin de fortalecer la gestión propia del talento humano de Parques Nacionales Naturales de Colombia</v>
      </c>
      <c r="L200" s="4" t="s">
        <v>219</v>
      </c>
      <c r="M200" s="7">
        <f>VLOOKUP(B200,[1]BDD!A:BJ,15,0)</f>
        <v>2812000</v>
      </c>
      <c r="N200" s="6" t="str">
        <f>VLOOKUP(B200,[1]BDD!A:BJ,31,0)</f>
        <v>2 SUPERVISOR</v>
      </c>
      <c r="O200" s="6">
        <f>VLOOKUP(B200,[1]BDD!A:BJ,35,0)</f>
        <v>203</v>
      </c>
      <c r="Q200" s="2" t="s">
        <v>219</v>
      </c>
      <c r="R200" s="1"/>
      <c r="S200" s="1" t="s">
        <v>153</v>
      </c>
      <c r="T200" s="5">
        <f>VLOOKUP(B200,[1]BDD!A:BJ,60,0)</f>
        <v>0</v>
      </c>
      <c r="V200" t="s">
        <v>1247</v>
      </c>
    </row>
    <row r="201" spans="1:22" ht="15.75" customHeight="1">
      <c r="A201" s="6">
        <v>201</v>
      </c>
      <c r="B201" s="12" t="s">
        <v>246</v>
      </c>
      <c r="C201" s="4" t="s">
        <v>245</v>
      </c>
      <c r="D201" s="4" t="s">
        <v>244</v>
      </c>
      <c r="E201" s="11">
        <f>VLOOKUP(B201,[1]BDD!A:BJ,20,0)</f>
        <v>80820424</v>
      </c>
      <c r="F201" s="9" t="s">
        <v>219</v>
      </c>
      <c r="G201" s="34" t="s">
        <v>219</v>
      </c>
      <c r="H201" s="15" t="s">
        <v>219</v>
      </c>
      <c r="I201" s="8" t="s">
        <v>219</v>
      </c>
      <c r="J201" s="8" t="s">
        <v>215</v>
      </c>
      <c r="K201" s="6" t="str">
        <f>VLOOKUP(B201,[1]BDD!A:BJ,7,0)</f>
        <v>Prestar los servicios profesionales para el desarrollo de las actividades relacionadas con la Dimensión de Talento Humano del Modelo Integrado de Planeación y Gestión - MIPG, para los componentes del conocimiento normativo y del entorno, fortaleciendo la gestión propia del talento humano de Parques Nacionales Naturales de Colombia con el fin de gestionar y tramitar las diferentes situaciones, administrativas - jurídicas laborales presentadas por los servidores públicos de la entidad.</v>
      </c>
      <c r="L201" s="4" t="s">
        <v>219</v>
      </c>
      <c r="M201" s="7">
        <f>VLOOKUP(B201,[1]BDD!A:BJ,15,0)</f>
        <v>5700000</v>
      </c>
      <c r="N201" s="6" t="str">
        <f>VLOOKUP(B201,[1]BDD!A:BJ,31,0)</f>
        <v>2 SUPERVISOR</v>
      </c>
      <c r="O201" s="6">
        <f>VLOOKUP(B201,[1]BDD!A:BJ,35,0)</f>
        <v>292</v>
      </c>
      <c r="Q201" s="2" t="s">
        <v>219</v>
      </c>
      <c r="R201" s="1"/>
      <c r="S201" s="1" t="s">
        <v>9</v>
      </c>
      <c r="T201" s="5">
        <f>VLOOKUP(B201,[1]BDD!A:BJ,60,0)</f>
        <v>0</v>
      </c>
      <c r="V201" t="s">
        <v>1247</v>
      </c>
    </row>
    <row r="202" spans="1:22" ht="15.75" customHeight="1">
      <c r="A202" s="6">
        <v>202</v>
      </c>
      <c r="B202" s="12" t="s">
        <v>243</v>
      </c>
      <c r="C202" s="4" t="s">
        <v>242</v>
      </c>
      <c r="D202" s="4" t="s">
        <v>79</v>
      </c>
      <c r="E202" s="11">
        <f>VLOOKUP(B202,[1]BDD!A:BJ,20,0)</f>
        <v>79627029</v>
      </c>
      <c r="F202" s="9" t="s">
        <v>219</v>
      </c>
      <c r="G202" s="34" t="s">
        <v>219</v>
      </c>
      <c r="H202" s="15" t="s">
        <v>219</v>
      </c>
      <c r="I202" s="8" t="s">
        <v>219</v>
      </c>
      <c r="J202" s="8" t="s">
        <v>215</v>
      </c>
      <c r="K202" s="6" t="str">
        <f>VLOOKUP(B202,[1]BDD!A:BJ,7,0)</f>
        <v>Prestación de servicios profesionales en la Subdirección Administrativa y Financiera – Grupo de Infraestructura para el fortalecimiento, ejecución y desarrollo de las actividades propias de la Arquitectura e Infraestructura con énfasis en diseños arquitectónicos</v>
      </c>
      <c r="L202" s="4" t="s">
        <v>219</v>
      </c>
      <c r="M202" s="7">
        <f>VLOOKUP(B202,[1]BDD!A:BJ,15,0)</f>
        <v>7574000</v>
      </c>
      <c r="N202" s="6" t="str">
        <f>VLOOKUP(B202,[1]BDD!A:BJ,31,0)</f>
        <v>2 SUPERVISOR</v>
      </c>
      <c r="O202" s="6">
        <f>VLOOKUP(B202,[1]BDD!A:BJ,35,0)</f>
        <v>330</v>
      </c>
      <c r="Q202" s="2" t="s">
        <v>219</v>
      </c>
      <c r="R202" s="1"/>
      <c r="S202" s="1" t="s">
        <v>9</v>
      </c>
      <c r="T202" s="5">
        <f>VLOOKUP(B202,[1]BDD!A:BJ,60,0)</f>
        <v>0</v>
      </c>
      <c r="V202" t="s">
        <v>1247</v>
      </c>
    </row>
    <row r="203" spans="1:22" ht="15.75" customHeight="1">
      <c r="A203" s="6">
        <v>203</v>
      </c>
      <c r="B203" s="12" t="s">
        <v>241</v>
      </c>
      <c r="C203" s="4" t="s">
        <v>240</v>
      </c>
      <c r="D203" s="4" t="s">
        <v>239</v>
      </c>
      <c r="E203" s="11">
        <f>VLOOKUP(B203,[1]BDD!A:BJ,20,0)</f>
        <v>40326729</v>
      </c>
      <c r="F203" s="9" t="s">
        <v>219</v>
      </c>
      <c r="G203" s="34" t="s">
        <v>219</v>
      </c>
      <c r="H203" s="15" t="s">
        <v>219</v>
      </c>
      <c r="I203" s="8" t="s">
        <v>219</v>
      </c>
      <c r="J203" s="8" t="s">
        <v>238</v>
      </c>
      <c r="K203" s="6" t="str">
        <f>VLOOKUP(B203,[1]BDD!A:BJ,7,0)</f>
        <v>Prestación de servicios profesionales para el mantenimiento y fortalecimiento del dominio de Seguridad de la Información de PNNC.</v>
      </c>
      <c r="L203" s="4" t="s">
        <v>219</v>
      </c>
      <c r="M203" s="7">
        <f>VLOOKUP(B203,[1]BDD!A:BJ,15,0)</f>
        <v>6794000</v>
      </c>
      <c r="N203" s="6" t="str">
        <f>VLOOKUP(B203,[1]BDD!A:BJ,31,0)</f>
        <v>2 SUPERVISOR</v>
      </c>
      <c r="O203" s="6">
        <f>VLOOKUP(B203,[1]BDD!A:BJ,35,0)</f>
        <v>330</v>
      </c>
      <c r="Q203" s="2" t="s">
        <v>219</v>
      </c>
      <c r="R203" s="1"/>
      <c r="S203" s="1" t="s">
        <v>153</v>
      </c>
      <c r="T203" s="5">
        <f>VLOOKUP(B203,[1]BDD!A:BJ,60,0)</f>
        <v>0</v>
      </c>
      <c r="V203" t="s">
        <v>1247</v>
      </c>
    </row>
    <row r="204" spans="1:22" ht="15.75" customHeight="1">
      <c r="A204" s="6">
        <v>204</v>
      </c>
      <c r="B204" s="12" t="s">
        <v>237</v>
      </c>
      <c r="C204" s="4" t="s">
        <v>236</v>
      </c>
      <c r="D204" s="4" t="s">
        <v>235</v>
      </c>
      <c r="E204" s="11">
        <f>VLOOKUP(B204,[1]BDD!A:BJ,20,0)</f>
        <v>1018404898</v>
      </c>
      <c r="F204" s="9" t="s">
        <v>5</v>
      </c>
      <c r="G204" s="10">
        <v>31607</v>
      </c>
      <c r="H204" s="15" t="s">
        <v>5</v>
      </c>
      <c r="I204" s="8" t="s">
        <v>26</v>
      </c>
      <c r="J204" s="8" t="s">
        <v>215</v>
      </c>
      <c r="K204" s="6" t="str">
        <f>VLOOKUP(B204,[1]BDD!A:BJ,7,0)</f>
        <v>Prestación de servicios profesionales para el desarrollo, mantenimiento e integración de las aplicaciones de la entidad</v>
      </c>
      <c r="L204" s="4" t="s">
        <v>234</v>
      </c>
      <c r="M204" s="7">
        <f>VLOOKUP(B204,[1]BDD!A:BJ,15,0)</f>
        <v>5100000</v>
      </c>
      <c r="N204" s="6" t="str">
        <f>VLOOKUP(B204,[1]BDD!A:BJ,31,0)</f>
        <v>2 SUPERVISOR</v>
      </c>
      <c r="O204" s="6">
        <f>VLOOKUP(B204,[1]BDD!A:BJ,35,0)</f>
        <v>335</v>
      </c>
      <c r="Q204" s="2" t="s">
        <v>233</v>
      </c>
      <c r="R204" s="1"/>
      <c r="S204" s="1" t="s">
        <v>9</v>
      </c>
      <c r="T204" s="5">
        <f>VLOOKUP(B204,[1]BDD!A:BJ,60,0)</f>
        <v>0</v>
      </c>
      <c r="V204" t="s">
        <v>1247</v>
      </c>
    </row>
    <row r="205" spans="1:22" ht="15.75" customHeight="1">
      <c r="A205" s="6">
        <v>205</v>
      </c>
      <c r="B205" s="12" t="s">
        <v>232</v>
      </c>
      <c r="C205" s="4" t="s">
        <v>231</v>
      </c>
      <c r="D205" s="4" t="s">
        <v>230</v>
      </c>
      <c r="E205" s="11">
        <f>VLOOKUP(B205,[1]BDD!A:BJ,20,0)</f>
        <v>1020788135</v>
      </c>
      <c r="F205" s="9" t="s">
        <v>219</v>
      </c>
      <c r="G205" s="34" t="s">
        <v>219</v>
      </c>
      <c r="H205" s="13" t="s">
        <v>219</v>
      </c>
      <c r="I205" s="8" t="s">
        <v>219</v>
      </c>
      <c r="J205" s="8" t="s">
        <v>215</v>
      </c>
      <c r="K205" s="6" t="str">
        <f>VLOOKUP(B205,[1]BDD!A:BJ,7,0)</f>
        <v>Prestación de servicios profesionales para adelantar la gestión presupuestal y administrativa, así como la gestión al seguimiento de los procesos contractuales del Grupo de Tecnologías de la Información y Comunicaciones.</v>
      </c>
      <c r="L205" s="4" t="s">
        <v>219</v>
      </c>
      <c r="M205" s="7">
        <f>VLOOKUP(B205,[1]BDD!A:BJ,15,0)</f>
        <v>4100000</v>
      </c>
      <c r="N205" s="6" t="str">
        <f>VLOOKUP(B205,[1]BDD!A:BJ,31,0)</f>
        <v>2 SUPERVISOR</v>
      </c>
      <c r="O205" s="6">
        <f>VLOOKUP(B205,[1]BDD!A:BJ,35,0)</f>
        <v>330</v>
      </c>
      <c r="Q205" s="2" t="s">
        <v>219</v>
      </c>
      <c r="R205" s="1"/>
      <c r="S205" s="1" t="s">
        <v>9</v>
      </c>
      <c r="T205" s="5">
        <f>VLOOKUP(B205,[1]BDD!A:BJ,60,0)</f>
        <v>0</v>
      </c>
      <c r="V205" t="s">
        <v>1247</v>
      </c>
    </row>
    <row r="206" spans="1:22" ht="15.75" customHeight="1">
      <c r="A206" s="6">
        <v>206</v>
      </c>
      <c r="B206" s="12" t="s">
        <v>229</v>
      </c>
      <c r="C206" s="4" t="s">
        <v>228</v>
      </c>
      <c r="D206" s="4" t="s">
        <v>227</v>
      </c>
      <c r="E206" s="11">
        <f>VLOOKUP(B206,[1]BDD!A:BJ,20,0)</f>
        <v>1077975588</v>
      </c>
      <c r="F206" s="9" t="s">
        <v>219</v>
      </c>
      <c r="G206" s="34" t="s">
        <v>219</v>
      </c>
      <c r="H206" s="15" t="s">
        <v>219</v>
      </c>
      <c r="I206" s="8" t="s">
        <v>219</v>
      </c>
      <c r="J206" s="8" t="s">
        <v>226</v>
      </c>
      <c r="K206" s="6" t="str">
        <f>VLOOKUP(B206,[1]BDD!A:BJ,7,0)</f>
        <v>Prestación de servicios de apoyo a la gestión en la Subdirección Administrativa y Financiera para asuntos administrativos y realización de la gestión de viáticos a través de la plataforma respectiva, así como el manejo de la documentación necesaria para dicho trámite cumpliendo con los procedimientos o lineamientos establecidos por la entidad.</v>
      </c>
      <c r="L206" s="4" t="s">
        <v>219</v>
      </c>
      <c r="M206" s="7">
        <f>VLOOKUP(B206,[1]BDD!A:BJ,15,0)</f>
        <v>2812000</v>
      </c>
      <c r="N206" s="6" t="str">
        <f>VLOOKUP(B206,[1]BDD!A:BJ,31,0)</f>
        <v>2 SUPERVISOR</v>
      </c>
      <c r="O206" s="6">
        <f>VLOOKUP(B206,[1]BDD!A:BJ,35,0)</f>
        <v>336</v>
      </c>
      <c r="Q206" s="2" t="s">
        <v>219</v>
      </c>
      <c r="R206" s="1"/>
      <c r="S206" s="1" t="s">
        <v>9</v>
      </c>
      <c r="T206" s="5">
        <f>VLOOKUP(B206,[1]BDD!A:BJ,60,0)</f>
        <v>0</v>
      </c>
      <c r="V206" t="s">
        <v>1247</v>
      </c>
    </row>
    <row r="207" spans="1:22" ht="15.75" customHeight="1">
      <c r="A207" s="6">
        <v>207</v>
      </c>
      <c r="B207" s="12" t="s">
        <v>225</v>
      </c>
      <c r="C207" s="4" t="s">
        <v>224</v>
      </c>
      <c r="D207" s="4" t="s">
        <v>223</v>
      </c>
      <c r="E207" s="11">
        <f>VLOOKUP(B207,[1]BDD!A:BJ,20,0)</f>
        <v>1049612618</v>
      </c>
      <c r="F207" s="9" t="s">
        <v>219</v>
      </c>
      <c r="G207" s="34" t="s">
        <v>219</v>
      </c>
      <c r="H207" s="15" t="s">
        <v>219</v>
      </c>
      <c r="I207" s="8" t="s">
        <v>219</v>
      </c>
      <c r="J207" s="8" t="s">
        <v>25</v>
      </c>
      <c r="K207" s="6" t="str">
        <f>VLOOKUP(B207,[1]BDD!A:BJ,7,0)</f>
        <v>Prestación de servicios profesionales para la documentación, mantenimiento e integración de las aplicaciones de la entidad</v>
      </c>
      <c r="L207" s="4" t="s">
        <v>219</v>
      </c>
      <c r="M207" s="7">
        <f>VLOOKUP(B207,[1]BDD!A:BJ,15,0)</f>
        <v>6794000</v>
      </c>
      <c r="N207" s="6" t="str">
        <f>VLOOKUP(B207,[1]BDD!A:BJ,31,0)</f>
        <v>2 SUPERVISOR</v>
      </c>
      <c r="O207" s="6">
        <f>VLOOKUP(B207,[1]BDD!A:BJ,35,0)</f>
        <v>330</v>
      </c>
      <c r="Q207" s="2" t="s">
        <v>219</v>
      </c>
      <c r="R207" s="1"/>
      <c r="S207" s="1" t="s">
        <v>9</v>
      </c>
      <c r="T207" s="5">
        <f>VLOOKUP(B207,[1]BDD!A:BJ,60,0)</f>
        <v>0</v>
      </c>
      <c r="V207" t="s">
        <v>1247</v>
      </c>
    </row>
    <row r="208" spans="1:22" ht="15.75" customHeight="1">
      <c r="A208" s="6">
        <v>208</v>
      </c>
      <c r="B208" s="12" t="s">
        <v>222</v>
      </c>
      <c r="C208" s="4" t="s">
        <v>221</v>
      </c>
      <c r="D208" s="4" t="s">
        <v>220</v>
      </c>
      <c r="E208" s="11">
        <f>VLOOKUP(B208,[1]BDD!A:BJ,20,0)</f>
        <v>1031139144</v>
      </c>
      <c r="F208" s="9" t="s">
        <v>219</v>
      </c>
      <c r="G208" s="34" t="s">
        <v>219</v>
      </c>
      <c r="H208" s="15" t="s">
        <v>219</v>
      </c>
      <c r="I208" s="8" t="s">
        <v>219</v>
      </c>
      <c r="J208" s="8" t="s">
        <v>25</v>
      </c>
      <c r="K208" s="6" t="str">
        <f>VLOOKUP(B208,[1]BDD!A:BJ,7,0)</f>
        <v>Prestar los servicios profesionales en la Oficina de Gestion del Riesgo para la implementación de los lineamientos definidos para la gestión del riesgo en las áreas protegidas del SPNN, apoyando las estrategias de gestión del riesgo de desastres.(Lina)</v>
      </c>
      <c r="L208" s="4" t="s">
        <v>219</v>
      </c>
      <c r="M208" s="7">
        <f>VLOOKUP(B208,[1]BDD!A:BJ,15,0)</f>
        <v>4680000</v>
      </c>
      <c r="N208" s="6" t="str">
        <f>VLOOKUP(B208,[1]BDD!A:BJ,31,0)</f>
        <v>2 SUPERVISOR</v>
      </c>
      <c r="O208" s="6">
        <f>VLOOKUP(B208,[1]BDD!A:BJ,35,0)</f>
        <v>335</v>
      </c>
      <c r="Q208" s="2" t="s">
        <v>219</v>
      </c>
      <c r="R208" s="1"/>
      <c r="S208" s="1" t="s">
        <v>9</v>
      </c>
      <c r="T208" s="5">
        <f>VLOOKUP(B208,[1]BDD!A:BJ,60,0)</f>
        <v>0</v>
      </c>
      <c r="V208" t="s">
        <v>1247</v>
      </c>
    </row>
    <row r="209" spans="1:22" ht="12.75">
      <c r="A209" s="26">
        <v>209</v>
      </c>
      <c r="B209" s="33" t="s">
        <v>218</v>
      </c>
      <c r="C209" s="22" t="s">
        <v>217</v>
      </c>
      <c r="D209" s="22" t="s">
        <v>216</v>
      </c>
      <c r="E209" s="32">
        <f>VLOOKUP(B209,[1]BDD!A:BJ,20,0)</f>
        <v>79757957</v>
      </c>
      <c r="F209" s="31" t="s">
        <v>5</v>
      </c>
      <c r="G209" s="30">
        <v>27688</v>
      </c>
      <c r="H209" s="29" t="s">
        <v>5</v>
      </c>
      <c r="I209" s="28" t="s">
        <v>19</v>
      </c>
      <c r="J209" s="28" t="s">
        <v>215</v>
      </c>
      <c r="K209" s="26" t="str">
        <f>VLOOKUP(B209,[1]BDD!A:BJ,7,0)</f>
        <v>Prestar los Servicios Profesionales en el Grupo de Comunicación para realizar la conceptualización, desarrollo y producción de piezas comunicativas audiovisuales en el marco de la Estrategia de Comunicación de Parques Nacionales Naturales de Colombia.</v>
      </c>
      <c r="L209" s="22" t="s">
        <v>214</v>
      </c>
      <c r="M209" s="27">
        <f>VLOOKUP(B209,[1]BDD!A:BJ,15,0)</f>
        <v>9590000</v>
      </c>
      <c r="N209" s="26" t="str">
        <f>VLOOKUP(B209,[1]BDD!A:BJ,31,0)</f>
        <v>2 SUPERVISOR</v>
      </c>
      <c r="O209" s="26">
        <f>VLOOKUP(B209,[1]BDD!A:BJ,35,0)</f>
        <v>330</v>
      </c>
      <c r="P209" s="22"/>
      <c r="Q209" s="25" t="s">
        <v>213</v>
      </c>
      <c r="R209" s="24"/>
      <c r="S209" s="24" t="s">
        <v>9</v>
      </c>
      <c r="T209" s="23">
        <f>VLOOKUP(B209,[1]BDD!A:BJ,60,0)</f>
        <v>0</v>
      </c>
      <c r="U209" s="22"/>
      <c r="V209" t="s">
        <v>1247</v>
      </c>
    </row>
    <row r="210" spans="1:22" ht="12.75">
      <c r="A210" s="6">
        <v>210</v>
      </c>
      <c r="B210" s="12" t="s">
        <v>212</v>
      </c>
      <c r="C210" s="4" t="s">
        <v>211</v>
      </c>
      <c r="D210" s="4" t="s">
        <v>210</v>
      </c>
      <c r="E210" s="11">
        <f>VLOOKUP(B210,[1]BDD!A:BJ,20,0)</f>
        <v>1225088807</v>
      </c>
      <c r="F210" s="9" t="s">
        <v>139</v>
      </c>
      <c r="G210" s="10">
        <v>35514</v>
      </c>
      <c r="H210" s="15" t="s">
        <v>139</v>
      </c>
      <c r="I210" s="8" t="s">
        <v>26</v>
      </c>
      <c r="J210" s="8" t="s">
        <v>209</v>
      </c>
      <c r="K210" s="6" t="str">
        <f>VLOOKUP(B210,[1]BDD!A:BJ,7,0)</f>
        <v>Prestación de Servicios Profesionales de apoyo a la gestión del Grupo de Comunicaciones en la preproducción, producción y postproducción de productos audiovisuales en el marco de la Estrategia de comunicaciones, para posicionar a Parques Nacionales Naturales de Colombia</v>
      </c>
      <c r="L210" s="4" t="s">
        <v>208</v>
      </c>
      <c r="M210" s="7">
        <f>VLOOKUP(B210,[1]BDD!A:BJ,15,0)</f>
        <v>3333000</v>
      </c>
      <c r="N210" s="6" t="str">
        <f>VLOOKUP(B210,[1]BDD!A:BJ,31,0)</f>
        <v>2 SUPERVISOR</v>
      </c>
      <c r="O210" s="6">
        <f>VLOOKUP(B210,[1]BDD!A:BJ,35,0)</f>
        <v>329</v>
      </c>
      <c r="Q210" s="2" t="s">
        <v>136</v>
      </c>
      <c r="R210" s="1"/>
      <c r="S210" s="1" t="s">
        <v>9</v>
      </c>
      <c r="T210" s="5">
        <f>VLOOKUP(B210,[1]BDD!A:BJ,60,0)</f>
        <v>0</v>
      </c>
      <c r="V210" t="s">
        <v>1247</v>
      </c>
    </row>
    <row r="211" spans="1:22" ht="12.75">
      <c r="A211" s="6">
        <v>211</v>
      </c>
      <c r="B211" s="12" t="s">
        <v>207</v>
      </c>
      <c r="C211" s="4" t="s">
        <v>206</v>
      </c>
      <c r="D211" s="4" t="s">
        <v>205</v>
      </c>
      <c r="E211" s="11">
        <f>VLOOKUP(B211,[1]BDD!A:BJ,20,0)</f>
        <v>1014292323</v>
      </c>
      <c r="F211" s="9" t="s">
        <v>5</v>
      </c>
      <c r="G211" s="10">
        <v>35688</v>
      </c>
      <c r="H211" s="15" t="s">
        <v>204</v>
      </c>
      <c r="I211" s="8" t="s">
        <v>26</v>
      </c>
      <c r="J211" s="8" t="s">
        <v>203</v>
      </c>
      <c r="K211" s="6" t="str">
        <f>VLOOKUP(B211,[1]BDD!A:BJ,7,0)</f>
        <v>Prestar los Servicios Profesionales en el Grupo de Comunicación para ejecutar actividades que contribuyan a la implementación de la estrategia de comunicación Interna y Externa de Parques Nacionales Naturales, que permitan el posicionamiento de la entidad.</v>
      </c>
      <c r="L211" s="4" t="s">
        <v>202</v>
      </c>
      <c r="M211" s="7">
        <f>VLOOKUP(B211,[1]BDD!A:BJ,15,0)</f>
        <v>3333000</v>
      </c>
      <c r="N211" s="6" t="str">
        <f>VLOOKUP(B211,[1]BDD!A:BJ,31,0)</f>
        <v>2 SUPERVISOR</v>
      </c>
      <c r="O211" s="6">
        <f>VLOOKUP(B211,[1]BDD!A:BJ,35,0)</f>
        <v>334</v>
      </c>
      <c r="Q211" s="2" t="s">
        <v>201</v>
      </c>
      <c r="R211" s="1"/>
      <c r="S211" s="1" t="s">
        <v>9</v>
      </c>
      <c r="T211" s="5">
        <f>VLOOKUP(B211,[1]BDD!A:BJ,60,0)</f>
        <v>0</v>
      </c>
      <c r="V211" t="s">
        <v>1247</v>
      </c>
    </row>
    <row r="212" spans="1:22" ht="12.75">
      <c r="A212" s="6">
        <v>212</v>
      </c>
      <c r="B212" s="12" t="s">
        <v>200</v>
      </c>
      <c r="C212" s="4" t="s">
        <v>199</v>
      </c>
      <c r="D212" s="4" t="s">
        <v>198</v>
      </c>
      <c r="E212" s="11">
        <f>VLOOKUP(B212,[1]BDD!A:BJ,20,0)</f>
        <v>53012931</v>
      </c>
      <c r="F212" s="9" t="s">
        <v>5</v>
      </c>
      <c r="G212" s="10">
        <v>30889</v>
      </c>
      <c r="H212" s="15" t="s">
        <v>5</v>
      </c>
      <c r="I212" s="8" t="s">
        <v>19</v>
      </c>
      <c r="J212" s="8" t="s">
        <v>197</v>
      </c>
      <c r="K212" s="6" t="str">
        <f>VLOOKUP(B212,[1]BDD!A:BJ,7,0)</f>
        <v>Prestación de servicios profesionales para el monitoreo a traves de sensores remotos de los proyectos de restauración ecológica que se implementan en las areas el SPNN.</v>
      </c>
      <c r="L212" s="4" t="s">
        <v>196</v>
      </c>
      <c r="M212" s="7">
        <f>VLOOKUP(B212,[1]BDD!A:BJ,15,0)</f>
        <v>5700000</v>
      </c>
      <c r="N212" s="6" t="str">
        <f>VLOOKUP(B212,[1]BDD!A:BJ,31,0)</f>
        <v>2 SUPERVISOR</v>
      </c>
      <c r="O212" s="6">
        <f>VLOOKUP(B212,[1]BDD!A:BJ,35,0)</f>
        <v>329</v>
      </c>
      <c r="Q212" s="2" t="s">
        <v>195</v>
      </c>
      <c r="R212" s="1"/>
      <c r="S212" s="1" t="s">
        <v>9</v>
      </c>
      <c r="T212" s="5">
        <f>VLOOKUP(B212,[1]BDD!A:BJ,60,0)</f>
        <v>0</v>
      </c>
      <c r="V212" t="s">
        <v>1247</v>
      </c>
    </row>
    <row r="213" spans="1:22" ht="12.75">
      <c r="A213" s="6">
        <v>213</v>
      </c>
      <c r="B213" s="12" t="s">
        <v>194</v>
      </c>
      <c r="C213" s="4" t="s">
        <v>193</v>
      </c>
      <c r="D213" s="4" t="s">
        <v>192</v>
      </c>
      <c r="E213" s="11">
        <f>VLOOKUP(B213,[1]BDD!A:BJ,20,0)</f>
        <v>79945334</v>
      </c>
      <c r="F213" s="9" t="s">
        <v>5</v>
      </c>
      <c r="G213" s="14">
        <v>28450</v>
      </c>
      <c r="H213" s="13" t="s">
        <v>5</v>
      </c>
      <c r="I213" s="8" t="s">
        <v>19</v>
      </c>
      <c r="J213" s="8" t="s">
        <v>191</v>
      </c>
      <c r="K213" s="6" t="str">
        <f>VLOOKUP(B213,[1]BDD!A:BJ,7,0)</f>
        <v>Prestación de servicios profesionales al grupo de planeacion y manejo para la actualizacion del lineamiento institucional de Sistemas sostenibles para la conservación y acompañamiento tecnico para su implementacion en las áreas protegidas.</v>
      </c>
      <c r="L213" s="4" t="s">
        <v>190</v>
      </c>
      <c r="M213" s="7">
        <f>VLOOKUP(B213,[1]BDD!A:BJ,15,0)</f>
        <v>6794000</v>
      </c>
      <c r="N213" s="6" t="str">
        <f>VLOOKUP(B213,[1]BDD!A:BJ,31,0)</f>
        <v>2 SUPERVISOR</v>
      </c>
      <c r="O213" s="6">
        <f>VLOOKUP(B213,[1]BDD!A:BJ,35,0)</f>
        <v>329</v>
      </c>
      <c r="Q213" s="2" t="s">
        <v>189</v>
      </c>
      <c r="R213" s="1"/>
      <c r="S213" s="1" t="s">
        <v>9</v>
      </c>
      <c r="T213" s="5">
        <f>VLOOKUP(B213,[1]BDD!A:BJ,60,0)</f>
        <v>0</v>
      </c>
      <c r="V213" t="s">
        <v>1247</v>
      </c>
    </row>
    <row r="214" spans="1:22" ht="12.75">
      <c r="A214" s="6">
        <v>214</v>
      </c>
      <c r="B214" s="12" t="s">
        <v>188</v>
      </c>
      <c r="C214" s="4" t="s">
        <v>187</v>
      </c>
      <c r="D214" s="4" t="s">
        <v>186</v>
      </c>
      <c r="E214" s="11">
        <f>VLOOKUP(B214,[1]BDD!A:BJ,20,0)</f>
        <v>52219533</v>
      </c>
      <c r="F214" s="9" t="s">
        <v>5</v>
      </c>
      <c r="G214" s="10">
        <v>27018</v>
      </c>
      <c r="H214" s="13" t="s">
        <v>5</v>
      </c>
      <c r="I214" s="8" t="s">
        <v>4</v>
      </c>
      <c r="J214" s="8" t="s">
        <v>185</v>
      </c>
      <c r="K214" s="6" t="str">
        <f>VLOOKUP(B214,[1]BDD!A:BJ,7,0)</f>
        <v>Prestación de servicios profesionales en el Grupo de comunicaciones, para realizar el seguimiento y/o actualización de los diferentes instrumentos de planeación en el marco del Modelo Integrado de Planeación y Gestión vigente.</v>
      </c>
      <c r="L214" s="4" t="s">
        <v>184</v>
      </c>
      <c r="M214" s="7">
        <f>VLOOKUP(B214,[1]BDD!A:BJ,15,0)</f>
        <v>6794000</v>
      </c>
      <c r="N214" s="6" t="str">
        <f>VLOOKUP(B214,[1]BDD!A:BJ,31,0)</f>
        <v>2 SUPERVISOR</v>
      </c>
      <c r="O214" s="6">
        <f>VLOOKUP(B214,[1]BDD!A:BJ,35,0)</f>
        <v>334</v>
      </c>
      <c r="Q214" s="4" t="s">
        <v>183</v>
      </c>
      <c r="R214" s="1"/>
      <c r="S214" s="1" t="s">
        <v>153</v>
      </c>
      <c r="T214" s="5">
        <f>VLOOKUP(B214,[1]BDD!A:BJ,60,0)</f>
        <v>0</v>
      </c>
      <c r="V214" t="s">
        <v>1247</v>
      </c>
    </row>
    <row r="215" spans="1:22" ht="12.75">
      <c r="A215" s="6">
        <v>215</v>
      </c>
      <c r="B215" s="12" t="s">
        <v>182</v>
      </c>
      <c r="C215" s="4" t="s">
        <v>181</v>
      </c>
      <c r="D215" s="4" t="s">
        <v>180</v>
      </c>
      <c r="E215" s="11">
        <f>VLOOKUP(B215,[1]BDD!A:BJ,20,0)</f>
        <v>1032360020</v>
      </c>
      <c r="F215" s="9" t="s">
        <v>5</v>
      </c>
      <c r="G215" s="10">
        <v>31481</v>
      </c>
      <c r="H215" s="13" t="s">
        <v>5</v>
      </c>
      <c r="I215" s="8" t="s">
        <v>26</v>
      </c>
      <c r="J215" s="8" t="s">
        <v>179</v>
      </c>
      <c r="K215" s="6" t="str">
        <f>VLOOKUP(B215,[1]BDD!A:BJ,7,0)</f>
        <v>Prestación de servicios profesionales para la administración y gestión de las herramientas del componente predial y catastral de la Entidad.</v>
      </c>
      <c r="L215" s="4" t="s">
        <v>178</v>
      </c>
      <c r="M215" s="7">
        <f>VLOOKUP(B215,[1]BDD!A:BJ,15,0)</f>
        <v>5100000</v>
      </c>
      <c r="N215" s="6" t="str">
        <f>VLOOKUP(B215,[1]BDD!A:BJ,31,0)</f>
        <v>2 SUPERVISOR</v>
      </c>
      <c r="O215" s="6">
        <f>VLOOKUP(B215,[1]BDD!A:BJ,35,0)</f>
        <v>329</v>
      </c>
      <c r="Q215" s="4" t="s">
        <v>10</v>
      </c>
      <c r="R215" s="1"/>
      <c r="S215" s="1" t="s">
        <v>9</v>
      </c>
      <c r="T215" s="5">
        <f>VLOOKUP(B215,[1]BDD!A:BJ,60,0)</f>
        <v>0</v>
      </c>
      <c r="V215" t="s">
        <v>1247</v>
      </c>
    </row>
    <row r="216" spans="1:22" ht="12.75">
      <c r="A216" s="6">
        <v>216</v>
      </c>
      <c r="B216" s="12" t="s">
        <v>177</v>
      </c>
      <c r="C216" s="4" t="s">
        <v>176</v>
      </c>
      <c r="D216" s="4" t="s">
        <v>175</v>
      </c>
      <c r="E216" s="11">
        <f>VLOOKUP(B216,[1]BDD!A:BJ,20,0)</f>
        <v>1015399346</v>
      </c>
      <c r="F216" s="9" t="s">
        <v>5</v>
      </c>
      <c r="G216" s="10">
        <v>31900</v>
      </c>
      <c r="H216" s="13" t="s">
        <v>5</v>
      </c>
      <c r="I216" s="8" t="s">
        <v>19</v>
      </c>
      <c r="J216" s="8" t="s">
        <v>174</v>
      </c>
      <c r="K216" s="6" t="str">
        <f>VLOOKUP(B216,[1]BDD!A:BJ,7,0)</f>
        <v>Prestar los Servicios Profesionales y de apoyo en el Grupo de Comunicaciones para implementar la estrategia de comunicación externa mediante los mecanismos de divulgación de la entidad, diseñar y desarrollar eventos que visibilicen la gestión de Parques Nacionales Naturales y las acciones que se realizan en su implementación.</v>
      </c>
      <c r="L216" s="4" t="s">
        <v>173</v>
      </c>
      <c r="M216" s="7">
        <f>VLOOKUP(B216,[1]BDD!A:BJ,15,0)</f>
        <v>6304000</v>
      </c>
      <c r="N216" s="6" t="str">
        <f>VLOOKUP(B216,[1]BDD!A:BJ,31,0)</f>
        <v>2 SUPERVISOR</v>
      </c>
      <c r="O216" s="6">
        <f>VLOOKUP(B216,[1]BDD!A:BJ,35,0)</f>
        <v>270</v>
      </c>
      <c r="Q216" s="4" t="s">
        <v>172</v>
      </c>
      <c r="R216" s="1"/>
      <c r="S216" s="1" t="s">
        <v>9</v>
      </c>
      <c r="T216" s="5">
        <f>VLOOKUP(B216,[1]BDD!A:BJ,60,0)</f>
        <v>0</v>
      </c>
      <c r="V216" t="s">
        <v>1247</v>
      </c>
    </row>
    <row r="217" spans="1:22" ht="12.75">
      <c r="A217" s="6">
        <v>217</v>
      </c>
      <c r="B217" s="12" t="s">
        <v>171</v>
      </c>
      <c r="C217" s="4" t="s">
        <v>170</v>
      </c>
      <c r="D217" s="4" t="s">
        <v>169</v>
      </c>
      <c r="E217" s="11">
        <f>VLOOKUP(B217,[1]BDD!A:BJ,20,0)</f>
        <v>79823013</v>
      </c>
      <c r="F217" s="9" t="s">
        <v>5</v>
      </c>
      <c r="G217" s="10">
        <v>27850</v>
      </c>
      <c r="H217" s="13" t="s">
        <v>5</v>
      </c>
      <c r="I217" s="8" t="s">
        <v>26</v>
      </c>
      <c r="J217" s="8" t="s">
        <v>168</v>
      </c>
      <c r="K217" s="6" t="str">
        <f>VLOOKUP(B217,[1]BDD!A:BJ,7,0)</f>
        <v xml:space="preserve">Prestar los servicios profesionales para realizar el diseño e implementación de incentivos a la conservación en ecosistemas estratégicos y sus servicios complementarios con actores, comunidades y beneficiarios de las áreas protegidas del Sistema de Parques Nacionales Naturales
</v>
      </c>
      <c r="L217" s="4" t="s">
        <v>167</v>
      </c>
      <c r="M217" s="7">
        <f>VLOOKUP(B217,[1]BDD!A:BJ,15,0)</f>
        <v>5100000</v>
      </c>
      <c r="N217" s="6" t="str">
        <f>VLOOKUP(B217,[1]BDD!A:BJ,31,0)</f>
        <v>2 SUPERVISOR</v>
      </c>
      <c r="O217" s="6">
        <f>VLOOKUP(B217,[1]BDD!A:BJ,35,0)</f>
        <v>329</v>
      </c>
      <c r="Q217" s="4" t="s">
        <v>166</v>
      </c>
      <c r="R217" s="1"/>
      <c r="S217" s="1" t="s">
        <v>9</v>
      </c>
      <c r="T217" s="5">
        <f>VLOOKUP(B217,[1]BDD!A:BJ,60,0)</f>
        <v>0</v>
      </c>
      <c r="V217" t="s">
        <v>1247</v>
      </c>
    </row>
    <row r="218" spans="1:22" ht="12.75">
      <c r="A218" s="6">
        <v>218</v>
      </c>
      <c r="B218" s="12" t="s">
        <v>165</v>
      </c>
      <c r="C218" s="4" t="s">
        <v>164</v>
      </c>
      <c r="D218" s="4" t="s">
        <v>163</v>
      </c>
      <c r="E218" s="11">
        <f>VLOOKUP(B218,[1]BDD!A:BJ,20,0)</f>
        <v>39767828</v>
      </c>
      <c r="F218" s="9" t="s">
        <v>5</v>
      </c>
      <c r="G218" s="10">
        <v>27071</v>
      </c>
      <c r="H218" s="13" t="s">
        <v>5</v>
      </c>
      <c r="I218" s="8" t="s">
        <v>26</v>
      </c>
      <c r="J218" s="8" t="s">
        <v>162</v>
      </c>
      <c r="K218" s="6" t="str">
        <f>VLOOKUP(B218,[1]BDD!A:BJ,7,0)</f>
        <v>Prestación de servicios profesionales para impulso y seguimiento a trámites ambientales de competencia de la Subdirección de Gestión y Manejo de Áreas Protegidas, como apoyo a los procesos de Autoridad Ambiental y Coordinación del SINAP.</v>
      </c>
      <c r="L218" s="4" t="s">
        <v>161</v>
      </c>
      <c r="M218" s="7">
        <f>VLOOKUP(B218,[1]BDD!A:BJ,15,0)</f>
        <v>3764000</v>
      </c>
      <c r="N218" s="6" t="str">
        <f>VLOOKUP(B218,[1]BDD!A:BJ,31,0)</f>
        <v>2 SUPERVISOR</v>
      </c>
      <c r="O218" s="6">
        <f>VLOOKUP(B218,[1]BDD!A:BJ,35,0)</f>
        <v>327</v>
      </c>
      <c r="Q218" s="4" t="s">
        <v>160</v>
      </c>
      <c r="R218" s="1"/>
      <c r="S218" s="1" t="s">
        <v>9</v>
      </c>
      <c r="T218" s="5">
        <f>VLOOKUP(B218,[1]BDD!A:BJ,60,0)</f>
        <v>0</v>
      </c>
      <c r="V218" t="s">
        <v>1247</v>
      </c>
    </row>
    <row r="219" spans="1:22" ht="12.75">
      <c r="A219" s="6">
        <v>219</v>
      </c>
      <c r="B219" s="12" t="s">
        <v>159</v>
      </c>
      <c r="C219" s="4" t="s">
        <v>158</v>
      </c>
      <c r="D219" s="4" t="s">
        <v>157</v>
      </c>
      <c r="E219" s="11">
        <f>VLOOKUP(B219,[1]BDD!A:BJ,20,0)</f>
        <v>1067904238</v>
      </c>
      <c r="F219" s="9" t="s">
        <v>156</v>
      </c>
      <c r="G219" s="10">
        <v>33504</v>
      </c>
      <c r="H219" s="13" t="s">
        <v>156</v>
      </c>
      <c r="I219" s="8" t="s">
        <v>26</v>
      </c>
      <c r="J219" s="8" t="s">
        <v>155</v>
      </c>
      <c r="K219" s="6" t="str">
        <f>VLOOKUP(B219,[1]BDD!A:BJ,7,0)</f>
        <v>Prestar los servicios profesionales al Grupo de Predios de la Oficina Asesora Jurídica para apoyar los asuntos prediales en especial los relacionados con los procesos de saneamiento al interior de las áreas del sistema de Parques Nacionales Naturales así como el registro de los estudios de títulos en el aplicativo SIPREDIAL.</v>
      </c>
      <c r="L219" s="4" t="s">
        <v>154</v>
      </c>
      <c r="M219" s="7">
        <f>VLOOKUP(B219,[1]BDD!A:BJ,15,0)</f>
        <v>4100000</v>
      </c>
      <c r="N219" s="6" t="str">
        <f>VLOOKUP(B219,[1]BDD!A:BJ,31,0)</f>
        <v>2 SUPERVISOR</v>
      </c>
      <c r="O219" s="6">
        <f>VLOOKUP(B219,[1]BDD!A:BJ,35,0)</f>
        <v>327</v>
      </c>
      <c r="Q219" s="4" t="s">
        <v>23</v>
      </c>
      <c r="R219" s="1"/>
      <c r="S219" s="1" t="s">
        <v>153</v>
      </c>
      <c r="T219" s="5">
        <f>VLOOKUP(B219,[1]BDD!A:BJ,60,0)</f>
        <v>0</v>
      </c>
      <c r="V219" t="s">
        <v>1247</v>
      </c>
    </row>
    <row r="220" spans="1:22" ht="12.75">
      <c r="A220" s="6">
        <v>220</v>
      </c>
      <c r="B220" s="12" t="s">
        <v>152</v>
      </c>
      <c r="C220" s="4" t="s">
        <v>151</v>
      </c>
      <c r="D220" s="4" t="s">
        <v>150</v>
      </c>
      <c r="E220" s="11">
        <f>VLOOKUP(B220,[1]BDD!A:BJ,20,0)</f>
        <v>52697396</v>
      </c>
      <c r="F220" s="9" t="s">
        <v>5</v>
      </c>
      <c r="G220" s="10">
        <v>29244</v>
      </c>
      <c r="H220" s="13" t="s">
        <v>5</v>
      </c>
      <c r="I220" s="8" t="s">
        <v>4</v>
      </c>
      <c r="J220" s="8" t="s">
        <v>149</v>
      </c>
      <c r="K220" s="6" t="str">
        <f>VLOOKUP(B220,[1]BDD!A:BJ,7,0)</f>
        <v xml:space="preserve">Prestar los servicios profesionales en la Oficina Asesora Jurídica de Parques Nacionales Naturales para apoyar los requerimientos judiciales en materia de Restitución de Tierras y Jurisdicción Especial para la Paz así como la elaboración de instrumentos normativos que conduzcan al cumplimiento de la misión y funciones de la entidad.
</v>
      </c>
      <c r="L220" s="4" t="s">
        <v>148</v>
      </c>
      <c r="M220" s="7">
        <f>VLOOKUP(B220,[1]BDD!A:BJ,15,0)</f>
        <v>6304000</v>
      </c>
      <c r="N220" s="6" t="str">
        <f>VLOOKUP(B220,[1]BDD!A:BJ,31,0)</f>
        <v>2 SUPERVISOR</v>
      </c>
      <c r="O220" s="6">
        <f>VLOOKUP(B220,[1]BDD!A:BJ,35,0)</f>
        <v>330</v>
      </c>
      <c r="Q220" s="4" t="s">
        <v>23</v>
      </c>
      <c r="R220" s="1"/>
      <c r="S220" s="1" t="s">
        <v>9</v>
      </c>
      <c r="T220" s="5">
        <f>VLOOKUP(B220,[1]BDD!A:BJ,60,0)</f>
        <v>0</v>
      </c>
      <c r="V220" t="s">
        <v>1247</v>
      </c>
    </row>
    <row r="221" spans="1:22" ht="12.75">
      <c r="A221" s="6">
        <v>221</v>
      </c>
      <c r="B221" s="12" t="s">
        <v>147</v>
      </c>
      <c r="C221" s="4" t="s">
        <v>146</v>
      </c>
      <c r="D221" s="4" t="s">
        <v>145</v>
      </c>
      <c r="E221" s="11">
        <f>VLOOKUP(B221,[1]BDD!A:BJ,20,0)</f>
        <v>79657592</v>
      </c>
      <c r="F221" s="16" t="s">
        <v>5</v>
      </c>
      <c r="G221" s="20">
        <v>26546</v>
      </c>
      <c r="H221" s="19" t="s">
        <v>5</v>
      </c>
      <c r="I221" s="18" t="s">
        <v>26</v>
      </c>
      <c r="J221" s="8" t="s">
        <v>25</v>
      </c>
      <c r="K221" s="6" t="str">
        <f>VLOOKUP(B221,[1]BDD!A:BJ,7,0)</f>
        <v>Prestar servicios profesionales para la aplicación e implementación de la norma estadística, así como lo  relacionado con actividades y respuestas a entes de control.</v>
      </c>
      <c r="L221" s="4" t="s">
        <v>144</v>
      </c>
      <c r="M221" s="7">
        <f>VLOOKUP(B221,[1]BDD!A:BJ,15,0)</f>
        <v>3000000</v>
      </c>
      <c r="N221" s="6" t="str">
        <f>VLOOKUP(B221,[1]BDD!A:BJ,31,0)</f>
        <v>2 SUPERVISOR</v>
      </c>
      <c r="O221" s="6">
        <f>VLOOKUP(B221,[1]BDD!A:BJ,35,0)</f>
        <v>330</v>
      </c>
      <c r="Q221" s="2" t="s">
        <v>143</v>
      </c>
      <c r="R221" s="1"/>
      <c r="S221" s="1" t="s">
        <v>9</v>
      </c>
      <c r="T221" s="5">
        <f>VLOOKUP(B221,[1]BDD!A:BJ,60,0)</f>
        <v>0</v>
      </c>
      <c r="V221" t="s">
        <v>1247</v>
      </c>
    </row>
    <row r="222" spans="1:22" ht="12.75">
      <c r="A222" s="6">
        <v>222</v>
      </c>
      <c r="B222" s="12" t="s">
        <v>142</v>
      </c>
      <c r="C222" s="4" t="s">
        <v>141</v>
      </c>
      <c r="D222" s="4" t="s">
        <v>140</v>
      </c>
      <c r="E222" s="11">
        <f>VLOOKUP(B222,[1]BDD!A:BJ,20,0)</f>
        <v>1088314282</v>
      </c>
      <c r="F222" s="16" t="s">
        <v>139</v>
      </c>
      <c r="G222" s="10">
        <v>34343</v>
      </c>
      <c r="H222" s="17" t="s">
        <v>139</v>
      </c>
      <c r="I222" s="8" t="s">
        <v>4</v>
      </c>
      <c r="J222" s="8" t="s">
        <v>138</v>
      </c>
      <c r="K222" s="6" t="str">
        <f>VLOOKUP(B222,[1]BDD!A:BJ,7,0)</f>
        <v>Prestación de servicios profesionales en el Grupo de Comunicaciones para analizar investigar, recolectar, y generar contenidos temáticos para ser divulgados y socializados en los diferentes medios de comunicación externos que permitan el posicionamiento de Parques Nacionales de Colombia en el marco de la estrategia de comunicación</v>
      </c>
      <c r="L222" s="4" t="s">
        <v>137</v>
      </c>
      <c r="M222" s="7">
        <f>VLOOKUP(B222,[1]BDD!A:BJ,15,0)</f>
        <v>6304000</v>
      </c>
      <c r="N222" s="6" t="str">
        <f>VLOOKUP(B222,[1]BDD!A:BJ,31,0)</f>
        <v>2 SUPERVISOR</v>
      </c>
      <c r="O222" s="6">
        <f>VLOOKUP(B222,[1]BDD!A:BJ,35,0)</f>
        <v>300</v>
      </c>
      <c r="Q222" s="2" t="s">
        <v>136</v>
      </c>
      <c r="R222" s="1"/>
      <c r="S222" s="1" t="s">
        <v>9</v>
      </c>
      <c r="T222" s="5">
        <f>VLOOKUP(B222,[1]BDD!A:BJ,60,0)</f>
        <v>0</v>
      </c>
      <c r="V222" t="s">
        <v>1247</v>
      </c>
    </row>
    <row r="223" spans="1:22" ht="12.75">
      <c r="A223" s="6">
        <v>223</v>
      </c>
      <c r="B223" s="12" t="s">
        <v>135</v>
      </c>
      <c r="C223" s="4" t="s">
        <v>134</v>
      </c>
      <c r="D223" s="4" t="s">
        <v>133</v>
      </c>
      <c r="E223" s="11">
        <f>VLOOKUP(B223,[1]BDD!A:BJ,20,0)</f>
        <v>1016005023</v>
      </c>
      <c r="F223" s="9" t="s">
        <v>5</v>
      </c>
      <c r="G223" s="10">
        <v>32026</v>
      </c>
      <c r="H223" s="15" t="s">
        <v>5</v>
      </c>
      <c r="I223" s="8" t="s">
        <v>4</v>
      </c>
      <c r="J223" s="8" t="s">
        <v>132</v>
      </c>
      <c r="K223" s="6" t="str">
        <f>VLOOKUP(B223,[1]BDD!A:BJ,7,0)</f>
        <v>Prestación de servicios profesionales para apoyar los procesos de participación, consulta, sistematización de información y ajuste de los instrumentos de planeación socializados con los diferentes actores del territorio.</v>
      </c>
      <c r="L223" s="4" t="s">
        <v>131</v>
      </c>
      <c r="M223" s="7">
        <f>VLOOKUP(B223,[1]BDD!A:BJ,15,0)</f>
        <v>6304000</v>
      </c>
      <c r="N223" s="6" t="str">
        <f>VLOOKUP(B223,[1]BDD!A:BJ,31,0)</f>
        <v>2 SUPERVISOR</v>
      </c>
      <c r="O223" s="6">
        <f>VLOOKUP(B223,[1]BDD!A:BJ,35,0)</f>
        <v>328</v>
      </c>
      <c r="Q223" s="2" t="s">
        <v>130</v>
      </c>
      <c r="R223" s="1"/>
      <c r="S223" s="1" t="s">
        <v>9</v>
      </c>
      <c r="T223" s="5">
        <f>VLOOKUP(B223,[1]BDD!A:BJ,60,0)</f>
        <v>0</v>
      </c>
      <c r="V223" t="s">
        <v>1247</v>
      </c>
    </row>
    <row r="224" spans="1:22" ht="12.75">
      <c r="A224" s="6">
        <v>224</v>
      </c>
      <c r="B224" s="12" t="s">
        <v>129</v>
      </c>
      <c r="C224" s="4" t="s">
        <v>128</v>
      </c>
      <c r="D224" s="4" t="s">
        <v>127</v>
      </c>
      <c r="E224" s="11">
        <f>VLOOKUP(B224,[1]BDD!A:BJ,20,0)</f>
        <v>1019016083</v>
      </c>
      <c r="F224" s="16" t="s">
        <v>5</v>
      </c>
      <c r="G224" s="10">
        <v>31930</v>
      </c>
      <c r="H224" s="17" t="s">
        <v>5</v>
      </c>
      <c r="I224" s="8" t="s">
        <v>26</v>
      </c>
      <c r="J224" s="8" t="s">
        <v>126</v>
      </c>
      <c r="K224" s="6" t="str">
        <f>VLOOKUP(B224,[1]BDD!A:BJ,7,0)</f>
        <v>Prestación de servicios profesionales para impulso y seguimiento a trámites ambientales de competencia de la Subdirección de Gestión y Manejo de Áreas Protegidas, como apoyo a los procesos de Autoridad Ambiental y Coordinación del SINAP.</v>
      </c>
      <c r="L224" s="4" t="s">
        <v>125</v>
      </c>
      <c r="M224" s="7">
        <f>VLOOKUP(B224,[1]BDD!A:BJ,15,0)</f>
        <v>4100000</v>
      </c>
      <c r="N224" s="6" t="str">
        <f>VLOOKUP(B224,[1]BDD!A:BJ,31,0)</f>
        <v>2 SUPERVISOR</v>
      </c>
      <c r="O224" s="6">
        <f>VLOOKUP(B224,[1]BDD!A:BJ,35,0)</f>
        <v>323</v>
      </c>
      <c r="Q224" s="2" t="s">
        <v>16</v>
      </c>
      <c r="R224" s="1"/>
      <c r="S224" s="1" t="s">
        <v>0</v>
      </c>
      <c r="T224" s="5">
        <f>VLOOKUP(B224,[1]BDD!A:BJ,60,0)</f>
        <v>0</v>
      </c>
      <c r="V224" t="s">
        <v>1247</v>
      </c>
    </row>
    <row r="225" spans="1:22" ht="12.75">
      <c r="A225" s="6">
        <v>225</v>
      </c>
      <c r="B225" s="12" t="s">
        <v>124</v>
      </c>
      <c r="C225" s="4" t="s">
        <v>123</v>
      </c>
      <c r="D225" s="4" t="s">
        <v>122</v>
      </c>
      <c r="E225" s="11">
        <f>VLOOKUP(B225,[1]BDD!A:BJ,20,0)</f>
        <v>80238445</v>
      </c>
      <c r="F225" s="9" t="s">
        <v>5</v>
      </c>
      <c r="G225" s="10">
        <v>29726</v>
      </c>
      <c r="H225" s="15" t="s">
        <v>5</v>
      </c>
      <c r="I225" s="8" t="s">
        <v>4</v>
      </c>
      <c r="J225" s="8" t="s">
        <v>121</v>
      </c>
      <c r="K225" s="6" t="str">
        <f>VLOOKUP(B225,[1]BDD!A:BJ,7,0)</f>
        <v>Prestación de servicios profesionales para aplicar criterios socioeconómicos y culturales en procesos de nuevas áreas protegidas y ampliaciones, liderados desde la Subdirección de Gestión y Manejo de Áreas Protegidas, con énfasis en comunidades étnicas y campesinas; así como apoyar la implementación para la consolidación de la Política del SINAP CONPES 4050.</v>
      </c>
      <c r="L225" s="4" t="s">
        <v>120</v>
      </c>
      <c r="M225" s="7">
        <f>VLOOKUP(B225,[1]BDD!A:BJ,15,0)</f>
        <v>6665000</v>
      </c>
      <c r="N225" s="6" t="str">
        <f>VLOOKUP(B225,[1]BDD!A:BJ,31,0)</f>
        <v>2 SUPERVISOR</v>
      </c>
      <c r="O225" s="6">
        <f>VLOOKUP(B225,[1]BDD!A:BJ,35,0)</f>
        <v>330</v>
      </c>
      <c r="Q225" s="2" t="s">
        <v>119</v>
      </c>
      <c r="R225" s="1"/>
      <c r="S225" s="1" t="s">
        <v>9</v>
      </c>
      <c r="T225" s="5">
        <f>VLOOKUP(B225,[1]BDD!A:BJ,60,0)</f>
        <v>0</v>
      </c>
      <c r="V225" t="s">
        <v>1247</v>
      </c>
    </row>
    <row r="226" spans="1:22" ht="12.75">
      <c r="A226" s="6">
        <v>226</v>
      </c>
      <c r="B226" s="12" t="s">
        <v>118</v>
      </c>
      <c r="C226" s="4" t="s">
        <v>117</v>
      </c>
      <c r="D226" s="4" t="s">
        <v>116</v>
      </c>
      <c r="E226" s="11">
        <f>VLOOKUP(B226,[1]BDD!A:BJ,20,0)</f>
        <v>51871164</v>
      </c>
      <c r="F226" s="16" t="s">
        <v>5</v>
      </c>
      <c r="G226" s="10">
        <v>24317</v>
      </c>
      <c r="H226" s="13" t="s">
        <v>5</v>
      </c>
      <c r="I226" s="8" t="s">
        <v>114</v>
      </c>
      <c r="J226" s="8" t="s">
        <v>25</v>
      </c>
      <c r="K226" s="6" t="str">
        <f>VLOOKUP(B226,[1]BDD!A:BJ,7,0)</f>
        <v>Prestar los servicios de apoyo a la gestión en los aspectos de índole secretarial a la Subdirección de Sostenibilidad y Negocios Ambientales.</v>
      </c>
      <c r="L226" s="4" t="s">
        <v>115</v>
      </c>
      <c r="M226" s="7">
        <f>VLOOKUP(B226,[1]BDD!A:BJ,15,0)</f>
        <v>1592000</v>
      </c>
      <c r="N226" s="6" t="str">
        <f>VLOOKUP(B226,[1]BDD!A:BJ,31,0)</f>
        <v>2 SUPERVISOR</v>
      </c>
      <c r="O226" s="6">
        <f>VLOOKUP(B226,[1]BDD!A:BJ,35,0)</f>
        <v>330</v>
      </c>
      <c r="Q226" s="2" t="s">
        <v>114</v>
      </c>
      <c r="R226" s="1"/>
      <c r="S226" s="1" t="s">
        <v>9</v>
      </c>
      <c r="T226" s="5">
        <f>VLOOKUP(B226,[1]BDD!A:BJ,60,0)</f>
        <v>0</v>
      </c>
      <c r="V226" t="s">
        <v>1247</v>
      </c>
    </row>
    <row r="227" spans="1:22" ht="12.75">
      <c r="A227" s="6">
        <v>227</v>
      </c>
      <c r="B227" s="12" t="s">
        <v>113</v>
      </c>
      <c r="C227" s="4" t="s">
        <v>112</v>
      </c>
      <c r="D227" s="4" t="s">
        <v>111</v>
      </c>
      <c r="E227" s="11">
        <f>VLOOKUP(B227,[1]BDD!A:BJ,20,0)</f>
        <v>16936850</v>
      </c>
      <c r="F227" s="9" t="s">
        <v>110</v>
      </c>
      <c r="G227" s="14">
        <v>29936</v>
      </c>
      <c r="H227" s="13" t="s">
        <v>103</v>
      </c>
      <c r="I227" s="8" t="s">
        <v>109</v>
      </c>
      <c r="J227" s="8" t="s">
        <v>25</v>
      </c>
      <c r="K227" s="6" t="str">
        <f>VLOOKUP(B227,[1]BDD!A:BJ,7,0)</f>
        <v>Prestación de Servicios en el Grupo de Comunicaciones para el manejo y operación de la emisora virtual Insitu Radio y generación de contenidos temáticos en el marco de la implementación estrategia de comunicación para posicionar a Parques Nacionales Naturales.</v>
      </c>
      <c r="L227" s="4" t="s">
        <v>108</v>
      </c>
      <c r="M227" s="7">
        <f>VLOOKUP(B227,[1]BDD!A:BJ,15,0)</f>
        <v>2812000</v>
      </c>
      <c r="N227" s="6" t="str">
        <f>VLOOKUP(B227,[1]BDD!A:BJ,31,0)</f>
        <v>2 SUPERVISOR</v>
      </c>
      <c r="O227" s="6">
        <f>VLOOKUP(B227,[1]BDD!A:BJ,35,0)</f>
        <v>330</v>
      </c>
      <c r="Q227" s="2" t="s">
        <v>107</v>
      </c>
      <c r="R227" s="1"/>
      <c r="S227" s="1" t="s">
        <v>9</v>
      </c>
      <c r="T227" s="5">
        <f>VLOOKUP(B227,[1]BDD!A:BJ,60,0)</f>
        <v>0</v>
      </c>
      <c r="V227" t="s">
        <v>1247</v>
      </c>
    </row>
    <row r="228" spans="1:22" ht="12.75">
      <c r="A228" s="6">
        <v>228</v>
      </c>
      <c r="B228" s="12" t="s">
        <v>106</v>
      </c>
      <c r="C228" s="4" t="s">
        <v>105</v>
      </c>
      <c r="D228" s="4" t="s">
        <v>104</v>
      </c>
      <c r="E228" s="11">
        <f>VLOOKUP(B228,[1]BDD!A:BJ,20,0)</f>
        <v>37748506</v>
      </c>
      <c r="F228" s="9" t="s">
        <v>103</v>
      </c>
      <c r="G228" s="10">
        <v>29117</v>
      </c>
      <c r="H228" s="15" t="s">
        <v>102</v>
      </c>
      <c r="I228" s="8" t="s">
        <v>4</v>
      </c>
      <c r="J228" s="8" t="s">
        <v>101</v>
      </c>
      <c r="K228" s="6" t="str">
        <f>VLOOKUP(B228,[1]BDD!A:BJ,7,0)</f>
        <v>Prestar servicios profesionales  para la construcción e implementación de esquemas financieros y mecanismos financieros para las Áreas Protegidas de Parques Nacionales Naturales de Colombia con vocación ecoturística que sean definidas por la entidad, así como, apoyar estrategias de fortalecimiento al ecoturismo</v>
      </c>
      <c r="L228" s="4" t="s">
        <v>100</v>
      </c>
      <c r="M228" s="7">
        <f>VLOOKUP(B228,[1]BDD!A:BJ,15,0)</f>
        <v>8973000</v>
      </c>
      <c r="N228" s="6" t="str">
        <f>VLOOKUP(B228,[1]BDD!A:BJ,31,0)</f>
        <v>2 SUPERVISOR</v>
      </c>
      <c r="O228" s="6">
        <f>VLOOKUP(B228,[1]BDD!A:BJ,35,0)</f>
        <v>330</v>
      </c>
      <c r="Q228" s="2" t="s">
        <v>99</v>
      </c>
      <c r="R228" s="1"/>
      <c r="S228" s="1" t="s">
        <v>9</v>
      </c>
      <c r="T228" s="5">
        <f>VLOOKUP(B228,[1]BDD!A:BJ,60,0)</f>
        <v>0</v>
      </c>
      <c r="V228" t="s">
        <v>1247</v>
      </c>
    </row>
    <row r="229" spans="1:22" ht="12.75">
      <c r="A229" s="6">
        <v>229</v>
      </c>
      <c r="B229" s="12" t="s">
        <v>98</v>
      </c>
      <c r="C229" s="4" t="s">
        <v>97</v>
      </c>
      <c r="D229" s="4" t="s">
        <v>96</v>
      </c>
      <c r="E229" s="11">
        <f>VLOOKUP(B229,[1]BDD!A:BJ,20,0)</f>
        <v>1053787044</v>
      </c>
      <c r="F229" s="9" t="s">
        <v>95</v>
      </c>
      <c r="G229" s="10">
        <v>32310</v>
      </c>
      <c r="H229" s="13" t="s">
        <v>95</v>
      </c>
      <c r="I229" s="8" t="s">
        <v>4</v>
      </c>
      <c r="J229" s="8" t="s">
        <v>94</v>
      </c>
      <c r="K229" s="6" t="str">
        <f>VLOOKUP(B229,[1]BDD!A:BJ,7,0)</f>
        <v>Prestar los Servicios Profesionales en el Grupo de Comunicaciones para ejecutar acciones que contribuyan a la implementación de la estrategia de comunicación, gestión y el relacionamiento institucional con diferentes actores del sector ambiente, para que involucren en sus agendas acciones que favorezcan la conservación de las áreas protegidas y el posicionamiento de Parques Nacionales Naturales.</v>
      </c>
      <c r="L229" s="4" t="s">
        <v>93</v>
      </c>
      <c r="M229" s="7">
        <f>VLOOKUP(B229,[1]BDD!A:BJ,15,0)</f>
        <v>6304000</v>
      </c>
      <c r="N229" s="6" t="str">
        <f>VLOOKUP(B229,[1]BDD!A:BJ,31,0)</f>
        <v>2 SUPERVISOR</v>
      </c>
      <c r="O229" s="6">
        <f>VLOOKUP(B229,[1]BDD!A:BJ,35,0)</f>
        <v>300</v>
      </c>
      <c r="Q229" s="2" t="s">
        <v>87</v>
      </c>
      <c r="R229" s="1"/>
      <c r="S229" s="1" t="s">
        <v>9</v>
      </c>
      <c r="T229" s="5">
        <f>VLOOKUP(B229,[1]BDD!A:BJ,60,0)</f>
        <v>0</v>
      </c>
      <c r="V229" t="s">
        <v>1247</v>
      </c>
    </row>
    <row r="230" spans="1:22" ht="12.75">
      <c r="A230" s="6">
        <v>230</v>
      </c>
      <c r="B230" s="12" t="s">
        <v>92</v>
      </c>
      <c r="C230" s="4" t="s">
        <v>91</v>
      </c>
      <c r="D230" s="4" t="s">
        <v>90</v>
      </c>
      <c r="E230" s="11">
        <f>VLOOKUP(B230,[1]BDD!A:BJ,20,0)</f>
        <v>52083056</v>
      </c>
      <c r="F230" s="9" t="s">
        <v>5</v>
      </c>
      <c r="G230" s="10">
        <v>26120</v>
      </c>
      <c r="H230" s="15" t="s">
        <v>5</v>
      </c>
      <c r="I230" s="8" t="s">
        <v>4</v>
      </c>
      <c r="J230" s="8" t="s">
        <v>89</v>
      </c>
      <c r="K230" s="6" t="str">
        <f>VLOOKUP(B230,[1]BDD!A:BJ,7,0)</f>
        <v>Prestación de servicios profesionales en la Oficina de Comunicaciones, asesorando en el diseño, implementación y ejecución de la estrategia de comunicación, así como en todas las acciones y actividades del componente de comunicaciones de Parques Nacionales Naturales de Colombia</v>
      </c>
      <c r="L230" s="4" t="s">
        <v>88</v>
      </c>
      <c r="M230" s="7">
        <f>VLOOKUP(B230,[1]BDD!A:BJ,15,0)</f>
        <v>8973000</v>
      </c>
      <c r="N230" s="6" t="str">
        <f>VLOOKUP(B230,[1]BDD!A:BJ,31,0)</f>
        <v>2 SUPERVISOR</v>
      </c>
      <c r="O230" s="6">
        <f>VLOOKUP(B230,[1]BDD!A:BJ,35,0)</f>
        <v>310</v>
      </c>
      <c r="Q230" s="2" t="s">
        <v>87</v>
      </c>
      <c r="R230" s="1"/>
      <c r="S230" s="1" t="s">
        <v>9</v>
      </c>
      <c r="T230" s="5">
        <f>VLOOKUP(B230,[1]BDD!A:BJ,60,0)</f>
        <v>0</v>
      </c>
      <c r="V230" t="s">
        <v>1247</v>
      </c>
    </row>
    <row r="231" spans="1:22" ht="12.75">
      <c r="A231" s="6">
        <v>231</v>
      </c>
      <c r="B231" s="12" t="s">
        <v>86</v>
      </c>
      <c r="C231" s="4" t="s">
        <v>85</v>
      </c>
      <c r="D231" s="4" t="s">
        <v>84</v>
      </c>
      <c r="E231" s="11">
        <f>VLOOKUP(B231,[1]BDD!A:BJ,20,0)</f>
        <v>1013629267</v>
      </c>
      <c r="F231" s="9" t="s">
        <v>5</v>
      </c>
      <c r="G231" s="10">
        <v>33610</v>
      </c>
      <c r="H231" s="13" t="s">
        <v>5</v>
      </c>
      <c r="I231" s="8" t="s">
        <v>26</v>
      </c>
      <c r="J231" s="8" t="s">
        <v>83</v>
      </c>
      <c r="K231" s="6" t="str">
        <f>VLOOKUP(B231,[1]BDD!A:BJ,7,0)</f>
        <v>Prestación de servicios profesionales en la Subdirección Administrativa y Financiera del Grupo de Infraestructura en el adelantamiento de los diseños, programas y proyectos que se ejecuten en Parques Nacionales Naturales de Colombia.</v>
      </c>
      <c r="L231" s="4" t="s">
        <v>82</v>
      </c>
      <c r="M231" s="7">
        <f>VLOOKUP(B231,[1]BDD!A:BJ,15,0)</f>
        <v>5100000</v>
      </c>
      <c r="N231" s="6" t="str">
        <f>VLOOKUP(B231,[1]BDD!A:BJ,31,0)</f>
        <v>2 SUPERVISOR</v>
      </c>
      <c r="O231" s="6">
        <f>VLOOKUP(B231,[1]BDD!A:BJ,35,0)</f>
        <v>330</v>
      </c>
      <c r="Q231" s="2" t="s">
        <v>1</v>
      </c>
      <c r="R231" s="1"/>
      <c r="S231" s="1" t="s">
        <v>0</v>
      </c>
      <c r="T231" s="5">
        <f>VLOOKUP(B231,[1]BDD!A:BJ,60,0)</f>
        <v>0</v>
      </c>
      <c r="V231" t="s">
        <v>1247</v>
      </c>
    </row>
    <row r="232" spans="1:22" ht="12.75">
      <c r="A232" s="6">
        <v>232</v>
      </c>
      <c r="B232" s="12" t="s">
        <v>81</v>
      </c>
      <c r="C232" s="4" t="s">
        <v>80</v>
      </c>
      <c r="D232" s="4" t="s">
        <v>79</v>
      </c>
      <c r="E232" s="11">
        <f>VLOOKUP(B232,[1]BDD!A:BJ,20,0)</f>
        <v>1010184555</v>
      </c>
      <c r="F232" s="9" t="s">
        <v>5</v>
      </c>
      <c r="G232" s="10">
        <v>32746</v>
      </c>
      <c r="H232" s="13" t="s">
        <v>5</v>
      </c>
      <c r="I232" s="8" t="s">
        <v>26</v>
      </c>
      <c r="J232" s="8" t="s">
        <v>78</v>
      </c>
      <c r="K232" s="6" t="str">
        <f>VLOOKUP(B232,[1]BDD!A:BJ,7,0)</f>
        <v xml:space="preserve">Prestación de servicios profesionales para la generación de información y desarrollo de estrategias de manejo de fauna y flora en las áreas administradas por Parques Nacionales Naturales de Colombia. </v>
      </c>
      <c r="L232" s="4" t="s">
        <v>77</v>
      </c>
      <c r="M232" s="7">
        <f>VLOOKUP(B232,[1]BDD!A:BJ,15,0)</f>
        <v>5700000</v>
      </c>
      <c r="N232" s="6" t="str">
        <f>VLOOKUP(B232,[1]BDD!A:BJ,31,0)</f>
        <v>2 SUPERVISOR</v>
      </c>
      <c r="O232" s="6">
        <f>VLOOKUP(B232,[1]BDD!A:BJ,35,0)</f>
        <v>329</v>
      </c>
      <c r="Q232" s="2" t="s">
        <v>76</v>
      </c>
      <c r="R232" s="1"/>
      <c r="S232" s="1" t="s">
        <v>9</v>
      </c>
      <c r="T232" s="5">
        <f>VLOOKUP(B232,[1]BDD!A:BJ,60,0)</f>
        <v>0</v>
      </c>
      <c r="V232" t="s">
        <v>1247</v>
      </c>
    </row>
    <row r="233" spans="1:22" ht="12.75">
      <c r="A233" s="6">
        <v>233</v>
      </c>
      <c r="B233" s="12" t="s">
        <v>75</v>
      </c>
      <c r="C233" s="4" t="s">
        <v>74</v>
      </c>
      <c r="D233" s="4" t="s">
        <v>73</v>
      </c>
      <c r="E233" s="11">
        <f>VLOOKUP(B233,[1]BDD!A:BJ,20,0)</f>
        <v>1030536358</v>
      </c>
      <c r="F233" s="9" t="s">
        <v>5</v>
      </c>
      <c r="G233" s="10">
        <v>31884</v>
      </c>
      <c r="H233" s="13" t="s">
        <v>5</v>
      </c>
      <c r="I233" s="8" t="s">
        <v>4</v>
      </c>
      <c r="J233" s="8" t="s">
        <v>72</v>
      </c>
      <c r="K233" s="6" t="str">
        <f>VLOOKUP(B233,[1]BDD!A:BJ,7,0)</f>
        <v>Prestación de servicios profesionales en el Grupo de Comunicaciones para el diseño, desarrollo, generación de contenidos temáticos, actualización y administración de las redes sociales de la entidad, en el marco de la estrategia de comunicación para el posicionamiento de Parques Nacionales Naturales.</v>
      </c>
      <c r="L233" s="4" t="s">
        <v>71</v>
      </c>
      <c r="M233" s="7">
        <f>VLOOKUP(B233,[1]BDD!A:BJ,15,0)</f>
        <v>6794000</v>
      </c>
      <c r="N233" s="6" t="str">
        <f>VLOOKUP(B233,[1]BDD!A:BJ,31,0)</f>
        <v>2 SUPERVISOR</v>
      </c>
      <c r="O233" s="6">
        <f>VLOOKUP(B233,[1]BDD!A:BJ,35,0)</f>
        <v>300</v>
      </c>
      <c r="Q233" s="2" t="s">
        <v>70</v>
      </c>
      <c r="R233" s="1"/>
      <c r="S233" s="1" t="s">
        <v>9</v>
      </c>
      <c r="T233" s="5">
        <f>VLOOKUP(B233,[1]BDD!A:BJ,60,0)</f>
        <v>0</v>
      </c>
      <c r="V233" t="s">
        <v>1247</v>
      </c>
    </row>
    <row r="234" spans="1:22" ht="12.75">
      <c r="A234" s="6">
        <v>234</v>
      </c>
      <c r="B234" s="12" t="s">
        <v>69</v>
      </c>
      <c r="C234" s="4" t="s">
        <v>68</v>
      </c>
      <c r="D234" s="4" t="s">
        <v>67</v>
      </c>
      <c r="E234" s="11">
        <f>VLOOKUP(B234,[1]BDD!A:BJ,20,0)</f>
        <v>53164775</v>
      </c>
      <c r="F234" s="9" t="s">
        <v>5</v>
      </c>
      <c r="G234" s="10">
        <v>31091</v>
      </c>
      <c r="H234" s="13" t="s">
        <v>5</v>
      </c>
      <c r="I234" s="8" t="s">
        <v>19</v>
      </c>
      <c r="J234" s="8" t="s">
        <v>66</v>
      </c>
      <c r="K234" s="6" t="str">
        <f>VLOOKUP(B234,[1]BDD!A:BJ,7,0)</f>
        <v>Prestación servicios profesionales para apoyar técnicamente los procesos de seguimiento y acompañamiento técnico a áreas protegidas traslapadas o relacionadas con territorios de grupos étnicos</v>
      </c>
      <c r="L234" s="4" t="s">
        <v>65</v>
      </c>
      <c r="M234" s="7">
        <f>VLOOKUP(B234,[1]BDD!A:BJ,15,0)</f>
        <v>6304000</v>
      </c>
      <c r="N234" s="6" t="str">
        <f>VLOOKUP(B234,[1]BDD!A:BJ,31,0)</f>
        <v>2 SUPERVISOR</v>
      </c>
      <c r="O234" s="6">
        <f>VLOOKUP(B234,[1]BDD!A:BJ,35,0)</f>
        <v>328</v>
      </c>
      <c r="Q234" s="2" t="s">
        <v>64</v>
      </c>
      <c r="R234" s="1"/>
      <c r="S234" s="1" t="s">
        <v>9</v>
      </c>
      <c r="T234" s="5">
        <f>VLOOKUP(B234,[1]BDD!A:BJ,60,0)</f>
        <v>0</v>
      </c>
      <c r="V234" t="s">
        <v>1247</v>
      </c>
    </row>
    <row r="235" spans="1:22" ht="12.75">
      <c r="A235" s="6">
        <v>235</v>
      </c>
      <c r="B235" s="12" t="s">
        <v>63</v>
      </c>
      <c r="C235" s="4" t="s">
        <v>62</v>
      </c>
      <c r="D235" s="4" t="s">
        <v>61</v>
      </c>
      <c r="E235" s="11">
        <f>VLOOKUP(B235,[1]BDD!A:BJ,20,0)</f>
        <v>80192897</v>
      </c>
      <c r="F235" s="9" t="s">
        <v>5</v>
      </c>
      <c r="G235" s="10">
        <v>31125</v>
      </c>
      <c r="H235" s="13" t="s">
        <v>5</v>
      </c>
      <c r="I235" s="8" t="s">
        <v>26</v>
      </c>
      <c r="J235" s="8" t="s">
        <v>60</v>
      </c>
      <c r="K235" s="6" t="str">
        <f>VLOOKUP(B235,[1]BDD!A:BJ,7,0)</f>
        <v>Prestación de servicios profesionales en la implementación de la metodología de integridad ecológica en el marco del análisis de efectividad del manejo y el apoyo en el análisis de indicadores de  investigación y monitoreo a las áreas administradas por Parques Nacionales Naturales de Colombia</v>
      </c>
      <c r="L235" s="4" t="s">
        <v>59</v>
      </c>
      <c r="M235" s="7">
        <f>VLOOKUP(B235,[1]BDD!A:BJ,15,0)</f>
        <v>5700000</v>
      </c>
      <c r="N235" s="6" t="str">
        <f>VLOOKUP(B235,[1]BDD!A:BJ,31,0)</f>
        <v>2 SUPERVISOR</v>
      </c>
      <c r="O235" s="6">
        <f>VLOOKUP(B235,[1]BDD!A:BJ,35,0)</f>
        <v>329</v>
      </c>
      <c r="Q235" s="2" t="s">
        <v>58</v>
      </c>
      <c r="R235" s="1"/>
      <c r="S235" s="1" t="s">
        <v>9</v>
      </c>
      <c r="T235" s="5">
        <f>VLOOKUP(B235,[1]BDD!A:BJ,60,0)</f>
        <v>0</v>
      </c>
      <c r="V235" t="s">
        <v>1247</v>
      </c>
    </row>
    <row r="236" spans="1:22" ht="12.75">
      <c r="A236" s="6">
        <v>236</v>
      </c>
      <c r="B236" s="12" t="s">
        <v>57</v>
      </c>
      <c r="C236" s="4" t="s">
        <v>56</v>
      </c>
      <c r="D236" s="4" t="s">
        <v>55</v>
      </c>
      <c r="E236" s="11">
        <f>VLOOKUP(B236,[1]BDD!A:BJ,20,0)</f>
        <v>79591779</v>
      </c>
      <c r="F236" s="9" t="s">
        <v>5</v>
      </c>
      <c r="G236" s="10">
        <v>26515</v>
      </c>
      <c r="H236" s="13" t="s">
        <v>5</v>
      </c>
      <c r="I236" s="8" t="s">
        <v>26</v>
      </c>
      <c r="J236" s="8" t="s">
        <v>54</v>
      </c>
      <c r="K236" s="6" t="str">
        <f>VLOOKUP(B236,[1]BDD!A:BJ,7,0)</f>
        <v>Prestar los servicios profesionales para apoyar, monitorear y verificar el cumplimiento en los aspectos técnicos, económicos e indicadores de los contratos de concesión y ecoturísticos suscritos por la Subdirección de Sostenibilidad y Negocios ambientales</v>
      </c>
      <c r="L236" s="4" t="s">
        <v>53</v>
      </c>
      <c r="M236" s="7">
        <f>VLOOKUP(B236,[1]BDD!A:BJ,15,0)</f>
        <v>6665000</v>
      </c>
      <c r="N236" s="6" t="str">
        <f>VLOOKUP(B236,[1]BDD!A:BJ,31,0)</f>
        <v>2 SUPERVISOR</v>
      </c>
      <c r="O236" s="6">
        <f>VLOOKUP(B236,[1]BDD!A:BJ,35,0)</f>
        <v>330</v>
      </c>
      <c r="Q236" s="2" t="s">
        <v>52</v>
      </c>
      <c r="R236" s="1"/>
      <c r="S236" s="1" t="s">
        <v>9</v>
      </c>
      <c r="T236" s="5">
        <f>VLOOKUP(B236,[1]BDD!A:BJ,60,0)</f>
        <v>0</v>
      </c>
      <c r="V236" t="s">
        <v>1247</v>
      </c>
    </row>
    <row r="237" spans="1:22" ht="12.75">
      <c r="A237" s="6">
        <v>237</v>
      </c>
      <c r="B237" s="12" t="s">
        <v>51</v>
      </c>
      <c r="C237" s="4" t="s">
        <v>50</v>
      </c>
      <c r="D237" s="4" t="s">
        <v>49</v>
      </c>
      <c r="E237" s="11">
        <f>VLOOKUP(B237,[1]BDD!A:BJ,20,0)</f>
        <v>1030598300</v>
      </c>
      <c r="F237" s="9" t="s">
        <v>5</v>
      </c>
      <c r="G237" s="10">
        <v>33428</v>
      </c>
      <c r="H237" s="15" t="s">
        <v>5</v>
      </c>
      <c r="I237" s="8" t="s">
        <v>48</v>
      </c>
      <c r="J237" s="8" t="s">
        <v>25</v>
      </c>
      <c r="K237" s="6" t="str">
        <f>VLOOKUP(B237,[1]BDD!A:BJ,7,0)</f>
        <v>Prestar servicios de apoyo a la gestión de la oficina de gestión del riesgo de la dirección general en la formulación y ejecución de acciones de capacitación y entrenamiento en los servicios y funciones de emergencias como parte de la preparación y respuesta de emergencias en parques nacionales naturales, en el marco del sistema nacional para la gestión del riesgo de desastres.</v>
      </c>
      <c r="L237" s="4" t="s">
        <v>47</v>
      </c>
      <c r="M237" s="7">
        <f>VLOOKUP(B237,[1]BDD!A:BJ,15,0)</f>
        <v>2812000</v>
      </c>
      <c r="N237" s="6" t="str">
        <f>VLOOKUP(B237,[1]BDD!A:BJ,31,0)</f>
        <v>2 SUPERVISOR</v>
      </c>
      <c r="O237" s="6">
        <f>VLOOKUP(B237,[1]BDD!A:BJ,35,0)</f>
        <v>159</v>
      </c>
      <c r="Q237" s="2" t="s">
        <v>46</v>
      </c>
      <c r="R237" s="1"/>
      <c r="S237" s="1" t="s">
        <v>9</v>
      </c>
      <c r="T237" s="5">
        <f>VLOOKUP(B237,[1]BDD!A:BJ,60,0)</f>
        <v>0</v>
      </c>
      <c r="V237" t="s">
        <v>1247</v>
      </c>
    </row>
    <row r="238" spans="1:22" ht="12.75">
      <c r="A238" s="6">
        <v>238</v>
      </c>
      <c r="B238" s="12" t="s">
        <v>45</v>
      </c>
      <c r="C238" s="4" t="s">
        <v>44</v>
      </c>
      <c r="D238" s="4" t="s">
        <v>43</v>
      </c>
      <c r="E238" s="11">
        <f>VLOOKUP(B238,[1]BDD!A:BJ,20,0)</f>
        <v>52713670</v>
      </c>
      <c r="F238" s="9" t="s">
        <v>5</v>
      </c>
      <c r="G238" s="10">
        <v>29612</v>
      </c>
      <c r="H238" s="15" t="s">
        <v>5</v>
      </c>
      <c r="I238" s="8" t="s">
        <v>26</v>
      </c>
      <c r="J238" s="8" t="s">
        <v>42</v>
      </c>
      <c r="K238" s="6" t="str">
        <f>VLOOKUP(B238,[1]BDD!A:BJ,7,0)</f>
        <v>Prestación de servicios profesionales para la implementación, seguimiento y monitoreo de estrategias de gestión derivadas de los mecanismos financieros disponibles para los procesos de nuevas áreas y ampliaciones y el manejo de las áreas administradas por Parques Nacionales Naturales de Colombia; el relacionamiento sectorial con autoridades ambientales y apoyar la consolidación del CONPES SINAP 4050.</v>
      </c>
      <c r="L238" s="4" t="s">
        <v>41</v>
      </c>
      <c r="M238" s="7">
        <f>VLOOKUP(B238,[1]BDD!A:BJ,15,0)</f>
        <v>6665000</v>
      </c>
      <c r="N238" s="6" t="str">
        <f>VLOOKUP(B238,[1]BDD!A:BJ,31,0)</f>
        <v>2 SUPERVISOR</v>
      </c>
      <c r="O238" s="6">
        <f>VLOOKUP(B238,[1]BDD!A:BJ,35,0)</f>
        <v>330</v>
      </c>
      <c r="Q238" s="2" t="s">
        <v>16</v>
      </c>
      <c r="R238" s="1"/>
      <c r="S238" s="1" t="s">
        <v>9</v>
      </c>
      <c r="T238" s="5">
        <f>VLOOKUP(B238,[1]BDD!A:BJ,60,0)</f>
        <v>0</v>
      </c>
      <c r="V238" t="s">
        <v>1247</v>
      </c>
    </row>
    <row r="239" spans="1:22" ht="12.75">
      <c r="A239" s="6">
        <v>239</v>
      </c>
      <c r="B239" s="12" t="s">
        <v>40</v>
      </c>
      <c r="C239" s="4" t="s">
        <v>39</v>
      </c>
      <c r="D239" s="4" t="s">
        <v>38</v>
      </c>
      <c r="E239" s="11">
        <f>VLOOKUP(B239,[1]BDD!A:BJ,20,0)</f>
        <v>1022434621</v>
      </c>
      <c r="F239" s="9" t="s">
        <v>5</v>
      </c>
      <c r="G239" s="10">
        <v>35900</v>
      </c>
      <c r="H239" s="15" t="s">
        <v>5</v>
      </c>
      <c r="I239" s="8" t="s">
        <v>37</v>
      </c>
      <c r="J239" s="8" t="s">
        <v>25</v>
      </c>
      <c r="K239" s="6" t="str">
        <f>VLOOKUP(B239,[1]BDD!A:BJ,7,0)</f>
        <v>Prestar los servicios técnicos y de apoyo a la gestión en la organización de la gestión documental de la subdirección de Sostenibilidad y Negocios Ambientales</v>
      </c>
      <c r="L239" s="4" t="s">
        <v>36</v>
      </c>
      <c r="M239" s="7">
        <f>VLOOKUP(B239,[1]BDD!A:BJ,15,0)</f>
        <v>1960000</v>
      </c>
      <c r="N239" s="6" t="str">
        <f>VLOOKUP(B239,[1]BDD!A:BJ,31,0)</f>
        <v>2 SUPERVISOR</v>
      </c>
      <c r="O239" s="6">
        <f>VLOOKUP(B239,[1]BDD!A:BJ,35,0)</f>
        <v>330</v>
      </c>
      <c r="Q239" s="2" t="s">
        <v>23</v>
      </c>
      <c r="R239" s="1"/>
      <c r="S239" s="1" t="s">
        <v>9</v>
      </c>
      <c r="T239" s="5">
        <f>VLOOKUP(B239,[1]BDD!A:BJ,60,0)</f>
        <v>0</v>
      </c>
      <c r="V239" t="s">
        <v>1247</v>
      </c>
    </row>
    <row r="240" spans="1:22" ht="12.75">
      <c r="A240" s="6">
        <v>240</v>
      </c>
      <c r="B240" s="12" t="s">
        <v>35</v>
      </c>
      <c r="C240" s="4" t="s">
        <v>34</v>
      </c>
      <c r="D240" s="4" t="s">
        <v>33</v>
      </c>
      <c r="E240" s="11">
        <f>VLOOKUP(B240,[1]BDD!A:BJ,20,0)</f>
        <v>80184123</v>
      </c>
      <c r="F240" s="9" t="s">
        <v>5</v>
      </c>
      <c r="G240" s="10">
        <v>30067</v>
      </c>
      <c r="H240" s="15" t="s">
        <v>5</v>
      </c>
      <c r="I240" s="8" t="s">
        <v>26</v>
      </c>
      <c r="J240" s="8" t="s">
        <v>32</v>
      </c>
      <c r="K240" s="6" t="str">
        <f>VLOOKUP(B240,[1]BDD!A:BJ,7,0)</f>
        <v>Prestación de servicios profesionales en el Grupo de Comunicaciones para realizar el diseño, administración, actualización, publicación y manejo de la página web de la entidad, así como en la generación de estrategias y contenidos web para el posicionamiento de Parques Nacionales Naturales.</v>
      </c>
      <c r="L240" s="4" t="s">
        <v>31</v>
      </c>
      <c r="M240" s="7">
        <f>VLOOKUP(B240,[1]BDD!A:BJ,15,0)</f>
        <v>4680000</v>
      </c>
      <c r="N240" s="6" t="str">
        <f>VLOOKUP(B240,[1]BDD!A:BJ,31,0)</f>
        <v>2 SUPERVISOR</v>
      </c>
      <c r="O240" s="6">
        <f>VLOOKUP(B240,[1]BDD!A:BJ,35,0)</f>
        <v>300</v>
      </c>
      <c r="Q240" s="2" t="s">
        <v>30</v>
      </c>
      <c r="R240" s="1"/>
      <c r="S240" s="1" t="s">
        <v>9</v>
      </c>
      <c r="T240" s="5">
        <f>VLOOKUP(B240,[1]BDD!A:BJ,60,0)</f>
        <v>0</v>
      </c>
      <c r="V240" t="s">
        <v>1247</v>
      </c>
    </row>
    <row r="241" spans="1:22" ht="12.75">
      <c r="A241" s="6">
        <v>241</v>
      </c>
      <c r="B241" s="12" t="s">
        <v>29</v>
      </c>
      <c r="C241" s="4" t="s">
        <v>28</v>
      </c>
      <c r="D241" s="4" t="s">
        <v>27</v>
      </c>
      <c r="E241" s="11">
        <f>VLOOKUP(B241,[1]BDD!A:BJ,20,0)</f>
        <v>1020820421</v>
      </c>
      <c r="F241" s="9" t="s">
        <v>5</v>
      </c>
      <c r="G241" s="14">
        <v>35384</v>
      </c>
      <c r="H241" s="15" t="s">
        <v>5</v>
      </c>
      <c r="I241" s="8" t="s">
        <v>26</v>
      </c>
      <c r="J241" s="8" t="s">
        <v>25</v>
      </c>
      <c r="K241" s="6" t="str">
        <f>VLOOKUP(B241,[1]BDD!A:BJ,7,0)</f>
        <v>Prestar los servicios técnicos y de apoyo a la gestión en el Grupo de Atención al Ciudadano para la gestión en actividades relacionadas con la atención a los requerimientos de atención al ciudadano, de acuerdo a los canales de respuesta de la entidad</v>
      </c>
      <c r="L241" s="4" t="s">
        <v>24</v>
      </c>
      <c r="M241" s="7">
        <f>VLOOKUP(B241,[1]BDD!A:BJ,15,0)</f>
        <v>2812000</v>
      </c>
      <c r="N241" s="6" t="str">
        <f>VLOOKUP(B241,[1]BDD!A:BJ,31,0)</f>
        <v>2 SUPERVISOR</v>
      </c>
      <c r="O241" s="6">
        <f>VLOOKUP(B241,[1]BDD!A:BJ,35,0)</f>
        <v>330</v>
      </c>
      <c r="Q241" s="2" t="s">
        <v>23</v>
      </c>
      <c r="R241" s="1"/>
      <c r="S241" s="1" t="s">
        <v>0</v>
      </c>
      <c r="T241" s="5">
        <f>VLOOKUP(B241,[1]BDD!A:BJ,60,0)</f>
        <v>0</v>
      </c>
      <c r="V241" t="s">
        <v>1247</v>
      </c>
    </row>
    <row r="242" spans="1:22" ht="12.75">
      <c r="A242" s="6">
        <v>242</v>
      </c>
      <c r="B242" s="12" t="s">
        <v>22</v>
      </c>
      <c r="C242" s="4" t="s">
        <v>21</v>
      </c>
      <c r="D242" s="4" t="s">
        <v>20</v>
      </c>
      <c r="E242" s="11">
        <f>VLOOKUP(B242,[1]BDD!A:BJ,20,0)</f>
        <v>1020724746</v>
      </c>
      <c r="F242" s="9" t="s">
        <v>5</v>
      </c>
      <c r="G242" s="10">
        <v>31937</v>
      </c>
      <c r="H242" s="15" t="s">
        <v>5</v>
      </c>
      <c r="I242" s="8" t="s">
        <v>19</v>
      </c>
      <c r="J242" s="8" t="s">
        <v>18</v>
      </c>
      <c r="K242" s="6" t="str">
        <f>VLOOKUP(B242,[1]BDD!A:BJ,7,0)</f>
        <v>Prestación de servicios profesionales para aplicar criterios biofísicos, con énfasis en el componente marino y costero, vinculando información técnica que respalde decisiones de los procesos de nuevas áreas protegidas y ampliaciones liderados desde la Subdirección de Gestión y Manejo de Áreas Protegidas; así como apoyar la implementación de la Política del SINAP CONPES 4050</v>
      </c>
      <c r="L242" s="4" t="s">
        <v>17</v>
      </c>
      <c r="M242" s="7">
        <f>VLOOKUP(B242,[1]BDD!A:BJ,15,0)</f>
        <v>6304000</v>
      </c>
      <c r="N242" s="6" t="str">
        <f>VLOOKUP(B242,[1]BDD!A:BJ,31,0)</f>
        <v>2 SUPERVISOR</v>
      </c>
      <c r="O242" s="6">
        <f>VLOOKUP(B242,[1]BDD!A:BJ,35,0)</f>
        <v>330</v>
      </c>
      <c r="Q242" s="2" t="s">
        <v>16</v>
      </c>
      <c r="R242" s="1"/>
      <c r="S242" s="1" t="s">
        <v>9</v>
      </c>
      <c r="T242" s="5">
        <f>VLOOKUP(B242,[1]BDD!A:BJ,60,0)</f>
        <v>0</v>
      </c>
      <c r="V242" t="s">
        <v>1247</v>
      </c>
    </row>
    <row r="243" spans="1:22" ht="12.75">
      <c r="A243" s="6">
        <v>243</v>
      </c>
      <c r="B243" s="12" t="s">
        <v>15</v>
      </c>
      <c r="C243" s="4" t="s">
        <v>14</v>
      </c>
      <c r="D243" s="4" t="s">
        <v>13</v>
      </c>
      <c r="E243" s="11">
        <f>VLOOKUP(B243,[1]BDD!A:BJ,20,0)</f>
        <v>1030564407</v>
      </c>
      <c r="F243" s="9" t="s">
        <v>5</v>
      </c>
      <c r="G243" s="14">
        <v>32804</v>
      </c>
      <c r="H243" s="13" t="s">
        <v>5</v>
      </c>
      <c r="I243" s="8" t="s">
        <v>4</v>
      </c>
      <c r="J243" s="8" t="s">
        <v>12</v>
      </c>
      <c r="K243" s="6" t="str">
        <f>VLOOKUP(B243,[1]BDD!A:BJ,7,0)</f>
        <v>Prestación de servicios profesionales al Grupo de Tecnologías de la Información y la Comunicación de Parques Nacionales Naturales de Colombia, para el apoyo al fortalecimiento del sistema de información geográfico de la entidad</v>
      </c>
      <c r="L243" s="4" t="s">
        <v>11</v>
      </c>
      <c r="M243" s="7">
        <f>VLOOKUP(B243,[1]BDD!A:BJ,15,0)</f>
        <v>6304000</v>
      </c>
      <c r="N243" s="6" t="str">
        <f>VLOOKUP(B243,[1]BDD!A:BJ,31,0)</f>
        <v>2 SUPERVISOR</v>
      </c>
      <c r="O243" s="6">
        <f>VLOOKUP(B243,[1]BDD!A:BJ,35,0)</f>
        <v>330</v>
      </c>
      <c r="Q243" s="2" t="s">
        <v>10</v>
      </c>
      <c r="R243" s="1"/>
      <c r="S243" s="1" t="s">
        <v>9</v>
      </c>
      <c r="T243" s="5">
        <f>VLOOKUP(B243,[1]BDD!A:BJ,60,0)</f>
        <v>0</v>
      </c>
      <c r="V243" t="s">
        <v>1247</v>
      </c>
    </row>
    <row r="244" spans="1:22" ht="12.75">
      <c r="A244" s="6">
        <v>244</v>
      </c>
      <c r="B244" s="12" t="s">
        <v>8</v>
      </c>
      <c r="C244" s="4" t="s">
        <v>7</v>
      </c>
      <c r="D244" s="4" t="s">
        <v>6</v>
      </c>
      <c r="E244" s="11">
        <f>VLOOKUP(B244,[1]BDD!A:BJ,20,0)</f>
        <v>19338612</v>
      </c>
      <c r="F244" s="9" t="s">
        <v>5</v>
      </c>
      <c r="G244" s="10">
        <v>27558</v>
      </c>
      <c r="H244" s="9" t="s">
        <v>5</v>
      </c>
      <c r="I244" s="8" t="s">
        <v>4</v>
      </c>
      <c r="J244" s="8" t="s">
        <v>3</v>
      </c>
      <c r="K244" s="6" t="str">
        <f>VLOOKUP(B244,[1]BDD!A:BJ,7,0)</f>
        <v>Prestación de servicios profesionales de arquitectura en la Subdirección Administrativa y Financiera - Grupo de Infraestructura para apoyar la ejecución de actividades, programas, y proyectos que se ejecuten en Parques Nacionales de Colombia.</v>
      </c>
      <c r="L244" s="4" t="s">
        <v>2</v>
      </c>
      <c r="M244" s="7">
        <f>VLOOKUP(B244,[1]BDD!A:BJ,15,0)</f>
        <v>6304000</v>
      </c>
      <c r="N244" s="6" t="str">
        <f>VLOOKUP(B244,[1]BDD!A:BJ,31,0)</f>
        <v>2 SUPERVISOR</v>
      </c>
      <c r="O244" s="6">
        <f>VLOOKUP(B244,[1]BDD!A:BJ,35,0)</f>
        <v>337</v>
      </c>
      <c r="Q244" s="2" t="s">
        <v>1</v>
      </c>
      <c r="R244" s="1"/>
      <c r="S244" s="1" t="s">
        <v>0</v>
      </c>
      <c r="T244" s="5">
        <f>VLOOKUP(B244,[1]BDD!A:BJ,60,0)</f>
        <v>0</v>
      </c>
      <c r="V244" t="s">
        <v>1247</v>
      </c>
    </row>
    <row r="245" spans="1:22" ht="12.75">
      <c r="A245" s="6">
        <v>226</v>
      </c>
      <c r="B245" s="50" t="s">
        <v>1263</v>
      </c>
      <c r="C245" s="4" t="s">
        <v>1264</v>
      </c>
      <c r="D245" s="4" t="s">
        <v>1265</v>
      </c>
      <c r="E245" s="11">
        <v>1030675889</v>
      </c>
      <c r="F245" s="39" t="s">
        <v>5</v>
      </c>
      <c r="G245" s="21">
        <v>35485</v>
      </c>
      <c r="H245" s="4" t="s">
        <v>5</v>
      </c>
      <c r="I245" s="1" t="s">
        <v>1266</v>
      </c>
      <c r="J245" s="1" t="s">
        <v>25</v>
      </c>
      <c r="K245" s="6" t="s">
        <v>1267</v>
      </c>
      <c r="L245" s="4" t="s">
        <v>1268</v>
      </c>
      <c r="M245" s="7">
        <v>2812000</v>
      </c>
      <c r="N245" s="6" t="s">
        <v>1269</v>
      </c>
      <c r="O245" s="6">
        <v>309</v>
      </c>
      <c r="Q245" s="2" t="s">
        <v>1270</v>
      </c>
      <c r="R245" s="1" t="s">
        <v>9</v>
      </c>
      <c r="S245" s="5" t="s">
        <v>1271</v>
      </c>
      <c r="V245" t="s">
        <v>1247</v>
      </c>
    </row>
    <row r="246" spans="1:22" ht="12.75">
      <c r="A246" s="6">
        <v>227</v>
      </c>
      <c r="B246" s="50" t="s">
        <v>1272</v>
      </c>
      <c r="C246" s="4" t="s">
        <v>1273</v>
      </c>
      <c r="D246" s="4" t="s">
        <v>1274</v>
      </c>
      <c r="E246" s="11">
        <v>1072365766</v>
      </c>
      <c r="F246" s="4" t="s">
        <v>1275</v>
      </c>
      <c r="G246" s="51">
        <v>33193</v>
      </c>
      <c r="H246" s="4" t="s">
        <v>1275</v>
      </c>
      <c r="I246" s="1" t="s">
        <v>4</v>
      </c>
      <c r="J246" s="1" t="s">
        <v>1276</v>
      </c>
      <c r="K246" s="6" t="s">
        <v>1277</v>
      </c>
      <c r="L246" s="4" t="s">
        <v>1278</v>
      </c>
      <c r="M246" s="7">
        <v>5700000</v>
      </c>
      <c r="N246" s="6" t="s">
        <v>1269</v>
      </c>
      <c r="O246" s="6">
        <v>308</v>
      </c>
      <c r="Q246" s="2" t="s">
        <v>1279</v>
      </c>
      <c r="R246" s="1" t="s">
        <v>9</v>
      </c>
      <c r="S246" s="5" t="s">
        <v>1271</v>
      </c>
      <c r="V246" t="s">
        <v>1247</v>
      </c>
    </row>
    <row r="247" spans="1:22" ht="12.75">
      <c r="A247" s="6">
        <v>228</v>
      </c>
      <c r="B247" s="50" t="s">
        <v>1280</v>
      </c>
      <c r="C247" s="4" t="s">
        <v>1281</v>
      </c>
      <c r="D247" s="4" t="s">
        <v>1282</v>
      </c>
      <c r="E247" s="11">
        <v>1076653130</v>
      </c>
      <c r="F247" s="4" t="s">
        <v>5</v>
      </c>
      <c r="G247" s="21">
        <v>29855</v>
      </c>
      <c r="H247" s="2" t="s">
        <v>5</v>
      </c>
      <c r="I247" s="1" t="s">
        <v>4</v>
      </c>
      <c r="J247" s="1" t="s">
        <v>1283</v>
      </c>
      <c r="K247" s="6" t="s">
        <v>1284</v>
      </c>
      <c r="L247" s="4" t="s">
        <v>1285</v>
      </c>
      <c r="M247" s="7">
        <v>5700000</v>
      </c>
      <c r="N247" s="6" t="s">
        <v>1269</v>
      </c>
      <c r="O247" s="6">
        <v>308</v>
      </c>
      <c r="Q247" s="2" t="s">
        <v>1279</v>
      </c>
      <c r="R247" s="1" t="s">
        <v>9</v>
      </c>
      <c r="S247" s="5" t="s">
        <v>1271</v>
      </c>
      <c r="V247" t="s">
        <v>1247</v>
      </c>
    </row>
    <row r="248" spans="1:22" ht="12.75">
      <c r="A248" s="6">
        <v>231</v>
      </c>
      <c r="B248" s="50" t="s">
        <v>1286</v>
      </c>
      <c r="C248" s="4" t="s">
        <v>1287</v>
      </c>
      <c r="D248" s="4" t="s">
        <v>1288</v>
      </c>
      <c r="E248" s="11">
        <v>35420696</v>
      </c>
      <c r="F248" s="4" t="s">
        <v>541</v>
      </c>
      <c r="G248" s="51">
        <v>28429</v>
      </c>
      <c r="H248" s="4" t="s">
        <v>541</v>
      </c>
      <c r="I248" s="1" t="s">
        <v>4</v>
      </c>
      <c r="J248" s="1" t="s">
        <v>1289</v>
      </c>
      <c r="K248" s="6" t="s">
        <v>1290</v>
      </c>
      <c r="L248" s="4" t="s">
        <v>1291</v>
      </c>
      <c r="M248" s="7">
        <v>4680000</v>
      </c>
      <c r="N248" s="6" t="s">
        <v>1269</v>
      </c>
      <c r="O248" s="6">
        <v>99</v>
      </c>
      <c r="Q248" s="2" t="s">
        <v>360</v>
      </c>
      <c r="R248" s="1" t="s">
        <v>9</v>
      </c>
      <c r="S248" s="5" t="s">
        <v>1271</v>
      </c>
      <c r="V248" t="s">
        <v>1247</v>
      </c>
    </row>
    <row r="249" spans="1:22" ht="12.75">
      <c r="A249" s="6">
        <v>235</v>
      </c>
      <c r="B249" s="50" t="s">
        <v>1292</v>
      </c>
      <c r="C249" s="4" t="s">
        <v>1293</v>
      </c>
      <c r="D249" s="4" t="s">
        <v>1294</v>
      </c>
      <c r="E249" s="11">
        <v>80926500</v>
      </c>
      <c r="F249" s="4" t="s">
        <v>5</v>
      </c>
      <c r="G249" s="21">
        <v>31245</v>
      </c>
      <c r="H249" s="4" t="s">
        <v>5</v>
      </c>
      <c r="I249" s="1" t="s">
        <v>4</v>
      </c>
      <c r="J249" s="1" t="s">
        <v>1295</v>
      </c>
      <c r="K249" s="6" t="s">
        <v>1296</v>
      </c>
      <c r="L249" s="4" t="s">
        <v>1297</v>
      </c>
      <c r="M249" s="7">
        <v>5100000</v>
      </c>
      <c r="N249" s="6" t="s">
        <v>1298</v>
      </c>
      <c r="O249" s="6">
        <v>83</v>
      </c>
      <c r="Q249" s="2" t="s">
        <v>119</v>
      </c>
      <c r="R249" s="1" t="s">
        <v>9</v>
      </c>
      <c r="S249" s="5" t="s">
        <v>1271</v>
      </c>
      <c r="V249" t="s">
        <v>1247</v>
      </c>
    </row>
    <row r="250" spans="1:22" ht="12.75">
      <c r="A250" s="6">
        <v>236</v>
      </c>
      <c r="B250" s="50" t="s">
        <v>1299</v>
      </c>
      <c r="C250" s="4" t="s">
        <v>1300</v>
      </c>
      <c r="D250" s="4" t="s">
        <v>1301</v>
      </c>
      <c r="E250" s="11">
        <v>52794369</v>
      </c>
      <c r="F250" s="4" t="s">
        <v>1302</v>
      </c>
      <c r="G250" s="21">
        <v>32803</v>
      </c>
      <c r="H250" s="4" t="s">
        <v>1303</v>
      </c>
      <c r="I250" s="1" t="s">
        <v>26</v>
      </c>
      <c r="J250" s="1" t="s">
        <v>1304</v>
      </c>
      <c r="K250" s="6" t="s">
        <v>1305</v>
      </c>
      <c r="L250" s="4" t="s">
        <v>1306</v>
      </c>
      <c r="M250" s="7">
        <v>4680000</v>
      </c>
      <c r="N250" s="6" t="s">
        <v>1269</v>
      </c>
      <c r="O250" s="6">
        <v>286</v>
      </c>
      <c r="Q250" s="2" t="s">
        <v>1279</v>
      </c>
      <c r="R250" s="1" t="s">
        <v>9</v>
      </c>
      <c r="S250" s="5" t="s">
        <v>1271</v>
      </c>
      <c r="V250" t="s">
        <v>1247</v>
      </c>
    </row>
    <row r="251" spans="1:22" ht="12.75">
      <c r="A251" s="6">
        <v>237</v>
      </c>
      <c r="B251" s="50" t="s">
        <v>1307</v>
      </c>
      <c r="C251" s="4" t="s">
        <v>1308</v>
      </c>
      <c r="D251" s="4" t="s">
        <v>1309</v>
      </c>
      <c r="E251" s="11">
        <v>52764997</v>
      </c>
      <c r="F251" s="4" t="s">
        <v>5</v>
      </c>
      <c r="G251" s="21">
        <v>29060</v>
      </c>
      <c r="H251" s="2" t="s">
        <v>5</v>
      </c>
      <c r="I251" s="1" t="s">
        <v>4</v>
      </c>
      <c r="J251" s="1" t="s">
        <v>1310</v>
      </c>
      <c r="K251" s="6" t="s">
        <v>1311</v>
      </c>
      <c r="L251" s="4" t="s">
        <v>1312</v>
      </c>
      <c r="M251" s="7">
        <v>7574000</v>
      </c>
      <c r="N251" s="6" t="s">
        <v>1269</v>
      </c>
      <c r="O251" s="6">
        <v>166</v>
      </c>
      <c r="Q251" s="2" t="s">
        <v>1279</v>
      </c>
      <c r="R251" s="1" t="s">
        <v>9</v>
      </c>
      <c r="S251" s="5" t="s">
        <v>1271</v>
      </c>
      <c r="V251" t="s">
        <v>1247</v>
      </c>
    </row>
    <row r="252" spans="1:22" ht="12.75">
      <c r="A252" s="6">
        <v>238</v>
      </c>
      <c r="B252" s="50" t="s">
        <v>1313</v>
      </c>
      <c r="C252" s="4" t="s">
        <v>1314</v>
      </c>
      <c r="D252" s="4" t="s">
        <v>1315</v>
      </c>
      <c r="E252" s="11">
        <v>1020770337</v>
      </c>
      <c r="F252" s="4" t="s">
        <v>5</v>
      </c>
      <c r="G252" s="21">
        <v>33704</v>
      </c>
      <c r="H252" s="2" t="s">
        <v>5</v>
      </c>
      <c r="I252" s="1" t="s">
        <v>4</v>
      </c>
      <c r="J252" s="1" t="s">
        <v>1316</v>
      </c>
      <c r="K252" s="6" t="s">
        <v>1317</v>
      </c>
      <c r="L252" s="4" t="s">
        <v>1318</v>
      </c>
      <c r="M252" s="7">
        <v>5700000</v>
      </c>
      <c r="N252" s="6" t="s">
        <v>1298</v>
      </c>
      <c r="O252" s="6">
        <v>278</v>
      </c>
      <c r="Q252" s="2" t="s">
        <v>1319</v>
      </c>
      <c r="R252" s="1" t="s">
        <v>9</v>
      </c>
      <c r="S252" s="5" t="s">
        <v>1271</v>
      </c>
      <c r="V252" t="s">
        <v>1247</v>
      </c>
    </row>
    <row r="253" spans="1:22" ht="12.75">
      <c r="A253" s="6">
        <v>239</v>
      </c>
      <c r="B253" s="50" t="s">
        <v>1320</v>
      </c>
      <c r="C253" s="4" t="s">
        <v>1321</v>
      </c>
      <c r="D253" s="4" t="s">
        <v>1322</v>
      </c>
      <c r="E253" s="11">
        <v>52468918</v>
      </c>
      <c r="F253" s="4" t="s">
        <v>5</v>
      </c>
      <c r="G253" s="51">
        <v>29508</v>
      </c>
      <c r="H253" s="2" t="s">
        <v>5</v>
      </c>
      <c r="I253" s="1" t="s">
        <v>4</v>
      </c>
      <c r="J253" s="1" t="s">
        <v>1323</v>
      </c>
      <c r="K253" s="6" t="s">
        <v>1324</v>
      </c>
      <c r="M253" s="7">
        <v>6665000</v>
      </c>
      <c r="N253" s="6" t="s">
        <v>1269</v>
      </c>
      <c r="O253" s="6">
        <v>279</v>
      </c>
      <c r="Q253" s="2" t="s">
        <v>1325</v>
      </c>
      <c r="R253" s="1" t="s">
        <v>9</v>
      </c>
      <c r="S253" s="5" t="s">
        <v>1271</v>
      </c>
      <c r="V253" t="s">
        <v>1247</v>
      </c>
    </row>
    <row r="254" spans="1:22" ht="12.75">
      <c r="A254" s="6">
        <v>240</v>
      </c>
      <c r="B254" s="50" t="s">
        <v>1326</v>
      </c>
      <c r="C254" s="4" t="s">
        <v>1327</v>
      </c>
      <c r="D254" s="4" t="s">
        <v>1328</v>
      </c>
      <c r="E254" s="11">
        <v>10177526</v>
      </c>
      <c r="F254" s="4" t="s">
        <v>1329</v>
      </c>
      <c r="G254" s="21">
        <v>26063</v>
      </c>
      <c r="H254" s="2" t="s">
        <v>1330</v>
      </c>
      <c r="I254" s="1" t="s">
        <v>4</v>
      </c>
      <c r="J254" s="1" t="s">
        <v>1331</v>
      </c>
      <c r="K254" s="6" t="s">
        <v>1332</v>
      </c>
      <c r="L254" s="4" t="s">
        <v>1333</v>
      </c>
      <c r="M254" s="7">
        <v>7574000</v>
      </c>
      <c r="N254" s="6" t="s">
        <v>1269</v>
      </c>
      <c r="O254" s="6">
        <v>276</v>
      </c>
      <c r="Q254" s="2" t="s">
        <v>500</v>
      </c>
      <c r="R254" s="1" t="s">
        <v>9</v>
      </c>
      <c r="S254" s="5" t="s">
        <v>1271</v>
      </c>
      <c r="V254" t="s">
        <v>1247</v>
      </c>
    </row>
    <row r="255" spans="1:22" ht="12.75">
      <c r="A255" s="6">
        <v>243</v>
      </c>
      <c r="B255" s="50" t="s">
        <v>1334</v>
      </c>
      <c r="C255" s="4" t="s">
        <v>1335</v>
      </c>
      <c r="D255" s="4" t="s">
        <v>1336</v>
      </c>
      <c r="E255" s="11">
        <v>1012353910</v>
      </c>
      <c r="F255" s="4" t="s">
        <v>5</v>
      </c>
      <c r="G255" s="21">
        <v>32697</v>
      </c>
      <c r="H255" s="4" t="s">
        <v>5</v>
      </c>
      <c r="I255" s="1" t="s">
        <v>4</v>
      </c>
      <c r="J255" s="1" t="s">
        <v>1337</v>
      </c>
      <c r="K255" s="6" t="s">
        <v>1338</v>
      </c>
      <c r="L255" s="4" t="s">
        <v>1339</v>
      </c>
      <c r="M255" s="7">
        <v>5100000</v>
      </c>
      <c r="N255" s="6" t="s">
        <v>1269</v>
      </c>
      <c r="O255" s="6">
        <v>63</v>
      </c>
      <c r="Q255" s="2" t="s">
        <v>1279</v>
      </c>
      <c r="R255" s="1" t="s">
        <v>9</v>
      </c>
      <c r="S255" s="5" t="s">
        <v>1271</v>
      </c>
      <c r="V255" t="s">
        <v>1247</v>
      </c>
    </row>
    <row r="256" spans="1:22" ht="12.75">
      <c r="A256" s="6">
        <v>247</v>
      </c>
      <c r="B256" s="50" t="s">
        <v>1340</v>
      </c>
      <c r="C256" s="4" t="s">
        <v>1341</v>
      </c>
      <c r="D256" s="4" t="s">
        <v>1342</v>
      </c>
      <c r="E256" s="11">
        <v>1057585897</v>
      </c>
      <c r="F256" s="4" t="s">
        <v>329</v>
      </c>
      <c r="G256" s="21">
        <v>33121</v>
      </c>
      <c r="H256" s="43" t="s">
        <v>329</v>
      </c>
      <c r="I256" s="1" t="s">
        <v>26</v>
      </c>
      <c r="J256" s="1" t="s">
        <v>25</v>
      </c>
      <c r="K256" s="6" t="s">
        <v>1343</v>
      </c>
      <c r="L256" s="4" t="s">
        <v>1344</v>
      </c>
      <c r="M256" s="7">
        <v>3333000</v>
      </c>
      <c r="N256" s="6" t="s">
        <v>1269</v>
      </c>
      <c r="O256" s="6">
        <v>53</v>
      </c>
      <c r="Q256" s="2" t="s">
        <v>360</v>
      </c>
      <c r="R256" s="1" t="s">
        <v>9</v>
      </c>
      <c r="S256" s="5" t="s">
        <v>1271</v>
      </c>
      <c r="V256" t="s">
        <v>1247</v>
      </c>
    </row>
    <row r="257" spans="1:22" ht="12.75">
      <c r="A257" s="6">
        <v>248</v>
      </c>
      <c r="B257" s="50" t="s">
        <v>1345</v>
      </c>
      <c r="C257" s="4" t="s">
        <v>1346</v>
      </c>
      <c r="D257" s="4" t="s">
        <v>116</v>
      </c>
      <c r="E257" s="11">
        <v>60385469</v>
      </c>
      <c r="F257" s="4" t="s">
        <v>1178</v>
      </c>
      <c r="G257" s="21">
        <v>28522</v>
      </c>
      <c r="H257" s="2" t="s">
        <v>1347</v>
      </c>
      <c r="I257" s="1" t="s">
        <v>26</v>
      </c>
      <c r="J257" s="1" t="s">
        <v>1348</v>
      </c>
      <c r="K257" s="6" t="s">
        <v>1349</v>
      </c>
      <c r="L257" s="4" t="s">
        <v>1350</v>
      </c>
      <c r="M257" s="7">
        <v>4680000</v>
      </c>
      <c r="N257" s="6" t="s">
        <v>1269</v>
      </c>
      <c r="O257" s="6">
        <v>260</v>
      </c>
      <c r="Q257" s="2" t="s">
        <v>1279</v>
      </c>
      <c r="R257" s="1" t="s">
        <v>9</v>
      </c>
      <c r="S257" s="5" t="s">
        <v>1271</v>
      </c>
      <c r="V257" t="s">
        <v>1247</v>
      </c>
    </row>
    <row r="258" spans="1:22" ht="12.75">
      <c r="A258" s="6">
        <v>251</v>
      </c>
      <c r="B258" s="50" t="s">
        <v>1351</v>
      </c>
      <c r="C258" s="4" t="s">
        <v>1352</v>
      </c>
      <c r="D258" s="4" t="s">
        <v>1353</v>
      </c>
      <c r="E258" s="11">
        <v>52768505</v>
      </c>
      <c r="F258" s="4" t="s">
        <v>5</v>
      </c>
      <c r="G258" s="21">
        <v>29316</v>
      </c>
      <c r="H258" s="4" t="s">
        <v>5</v>
      </c>
      <c r="I258" s="1" t="s">
        <v>26</v>
      </c>
      <c r="J258" s="1" t="s">
        <v>1354</v>
      </c>
      <c r="K258" s="6" t="s">
        <v>1355</v>
      </c>
      <c r="L258" s="4" t="s">
        <v>1356</v>
      </c>
      <c r="M258" s="7">
        <v>4100000</v>
      </c>
      <c r="N258" s="6" t="s">
        <v>1269</v>
      </c>
      <c r="O258" s="6">
        <v>30</v>
      </c>
      <c r="Q258" s="2" t="s">
        <v>1279</v>
      </c>
      <c r="R258" s="1" t="s">
        <v>9</v>
      </c>
      <c r="S258" s="5" t="s">
        <v>1271</v>
      </c>
      <c r="V258" t="s">
        <v>1247</v>
      </c>
    </row>
    <row r="259" spans="1:22" ht="12.75">
      <c r="A259" s="6">
        <v>252</v>
      </c>
      <c r="B259" s="50" t="s">
        <v>1357</v>
      </c>
      <c r="C259" s="4" t="s">
        <v>1358</v>
      </c>
      <c r="D259" s="4" t="s">
        <v>1359</v>
      </c>
      <c r="E259" s="11">
        <v>1032378661</v>
      </c>
      <c r="F259" s="4" t="s">
        <v>5</v>
      </c>
      <c r="G259" s="51">
        <v>31767</v>
      </c>
      <c r="H259" s="4" t="s">
        <v>5</v>
      </c>
      <c r="I259" s="1" t="s">
        <v>26</v>
      </c>
      <c r="J259" s="1" t="s">
        <v>226</v>
      </c>
      <c r="K259" s="6" t="s">
        <v>1360</v>
      </c>
      <c r="L259" s="4" t="s">
        <v>1361</v>
      </c>
      <c r="M259" s="7">
        <v>3764000</v>
      </c>
      <c r="N259" s="6" t="s">
        <v>1269</v>
      </c>
      <c r="O259" s="6">
        <v>238</v>
      </c>
      <c r="Q259" s="2" t="s">
        <v>1279</v>
      </c>
      <c r="R259" s="1" t="s">
        <v>153</v>
      </c>
      <c r="S259" s="5" t="s">
        <v>1271</v>
      </c>
      <c r="V259" t="s">
        <v>1247</v>
      </c>
    </row>
    <row r="260" spans="1:22">
      <c r="A260" s="53">
        <v>1</v>
      </c>
      <c r="B260" s="54" t="s">
        <v>1754</v>
      </c>
      <c r="C260" s="55" t="s">
        <v>1363</v>
      </c>
      <c r="D260" s="55" t="s">
        <v>220</v>
      </c>
      <c r="E260" s="56">
        <v>40443831</v>
      </c>
      <c r="F260" s="57" t="s">
        <v>1364</v>
      </c>
      <c r="G260" s="58">
        <v>28385</v>
      </c>
      <c r="H260" s="57" t="s">
        <v>1364</v>
      </c>
      <c r="I260" s="59" t="s">
        <v>1365</v>
      </c>
      <c r="J260" s="60" t="s">
        <v>1366</v>
      </c>
      <c r="K260" s="61" t="s">
        <v>1755</v>
      </c>
      <c r="L260" s="57" t="s">
        <v>1367</v>
      </c>
      <c r="M260" s="56">
        <v>5100000</v>
      </c>
      <c r="N260" s="61" t="s">
        <v>1753</v>
      </c>
      <c r="Q260" s="2"/>
      <c r="R260" s="1"/>
      <c r="S260" s="1"/>
      <c r="V260" t="s">
        <v>1753</v>
      </c>
    </row>
    <row r="261" spans="1:22">
      <c r="A261" s="62">
        <v>2</v>
      </c>
      <c r="B261" s="54" t="s">
        <v>1756</v>
      </c>
      <c r="C261" s="55" t="s">
        <v>1368</v>
      </c>
      <c r="D261" s="55" t="s">
        <v>1369</v>
      </c>
      <c r="E261" s="56">
        <v>1124191477</v>
      </c>
      <c r="F261" s="57" t="s">
        <v>1370</v>
      </c>
      <c r="G261" s="58">
        <v>35043</v>
      </c>
      <c r="H261" s="57" t="s">
        <v>1370</v>
      </c>
      <c r="I261" s="59" t="s">
        <v>1371</v>
      </c>
      <c r="J261" s="60" t="s">
        <v>1372</v>
      </c>
      <c r="K261" s="61" t="s">
        <v>1757</v>
      </c>
      <c r="L261" s="57" t="s">
        <v>1367</v>
      </c>
      <c r="M261" s="56">
        <v>2812000</v>
      </c>
      <c r="N261" s="61" t="s">
        <v>1758</v>
      </c>
      <c r="Q261" s="2"/>
      <c r="R261" s="1"/>
      <c r="S261" s="1"/>
      <c r="V261" t="s">
        <v>1753</v>
      </c>
    </row>
    <row r="262" spans="1:22">
      <c r="A262" s="62">
        <v>3</v>
      </c>
      <c r="B262" s="54" t="s">
        <v>1759</v>
      </c>
      <c r="C262" s="55" t="s">
        <v>1373</v>
      </c>
      <c r="D262" s="55" t="s">
        <v>1374</v>
      </c>
      <c r="E262" s="56">
        <v>1127383824</v>
      </c>
      <c r="F262" s="57" t="s">
        <v>1375</v>
      </c>
      <c r="G262" s="58">
        <v>33941</v>
      </c>
      <c r="H262" s="57" t="s">
        <v>1375</v>
      </c>
      <c r="I262" s="59" t="s">
        <v>1376</v>
      </c>
      <c r="J262" s="60" t="s">
        <v>1377</v>
      </c>
      <c r="K262" s="61" t="s">
        <v>1760</v>
      </c>
      <c r="L262" s="57" t="s">
        <v>1367</v>
      </c>
      <c r="M262" s="56">
        <v>2812000</v>
      </c>
      <c r="N262" s="61" t="s">
        <v>1758</v>
      </c>
      <c r="Q262" s="2"/>
      <c r="R262" s="1"/>
      <c r="S262" s="1"/>
      <c r="V262" t="s">
        <v>1753</v>
      </c>
    </row>
    <row r="263" spans="1:22">
      <c r="A263" s="53">
        <v>4</v>
      </c>
      <c r="B263" s="54" t="s">
        <v>1761</v>
      </c>
      <c r="C263" s="55" t="s">
        <v>1378</v>
      </c>
      <c r="D263" s="55" t="s">
        <v>1379</v>
      </c>
      <c r="E263" s="56">
        <v>1121847042</v>
      </c>
      <c r="F263" s="57" t="s">
        <v>1364</v>
      </c>
      <c r="G263" s="58">
        <v>32465</v>
      </c>
      <c r="H263" s="57" t="s">
        <v>1364</v>
      </c>
      <c r="I263" s="59" t="s">
        <v>1380</v>
      </c>
      <c r="J263" s="60" t="s">
        <v>1381</v>
      </c>
      <c r="K263" s="61" t="s">
        <v>1762</v>
      </c>
      <c r="L263" s="57" t="s">
        <v>1367</v>
      </c>
      <c r="M263" s="56">
        <v>4680000</v>
      </c>
      <c r="N263" s="61" t="s">
        <v>1753</v>
      </c>
      <c r="Q263" s="2"/>
      <c r="R263" s="1"/>
      <c r="S263" s="1"/>
      <c r="V263" t="s">
        <v>1753</v>
      </c>
    </row>
    <row r="264" spans="1:22">
      <c r="A264" s="62">
        <v>5</v>
      </c>
      <c r="B264" s="54" t="s">
        <v>1763</v>
      </c>
      <c r="C264" s="63" t="s">
        <v>1382</v>
      </c>
      <c r="D264" s="55" t="s">
        <v>1383</v>
      </c>
      <c r="E264" s="56">
        <v>17349382</v>
      </c>
      <c r="F264" s="57" t="s">
        <v>1364</v>
      </c>
      <c r="G264" s="58">
        <v>26422</v>
      </c>
      <c r="H264" s="57" t="s">
        <v>1364</v>
      </c>
      <c r="I264" s="59" t="s">
        <v>345</v>
      </c>
      <c r="J264" s="60" t="s">
        <v>1384</v>
      </c>
      <c r="K264" s="61" t="s">
        <v>1764</v>
      </c>
      <c r="L264" s="57" t="s">
        <v>1367</v>
      </c>
      <c r="M264" s="56">
        <v>3764000</v>
      </c>
      <c r="N264" s="61" t="s">
        <v>1753</v>
      </c>
      <c r="Q264" s="2"/>
      <c r="R264" s="1"/>
      <c r="S264" s="1"/>
      <c r="V264" t="s">
        <v>1753</v>
      </c>
    </row>
    <row r="265" spans="1:22">
      <c r="A265" s="62">
        <v>6</v>
      </c>
      <c r="B265" s="54" t="s">
        <v>1765</v>
      </c>
      <c r="C265" s="55" t="s">
        <v>1385</v>
      </c>
      <c r="D265" s="55" t="s">
        <v>1386</v>
      </c>
      <c r="E265" s="56">
        <v>1121888541</v>
      </c>
      <c r="F265" s="57" t="s">
        <v>1364</v>
      </c>
      <c r="G265" s="58">
        <v>33738</v>
      </c>
      <c r="H265" s="57" t="s">
        <v>1364</v>
      </c>
      <c r="I265" s="59" t="s">
        <v>1387</v>
      </c>
      <c r="J265" s="60" t="s">
        <v>1388</v>
      </c>
      <c r="K265" s="61" t="s">
        <v>1766</v>
      </c>
      <c r="L265" s="57" t="s">
        <v>1367</v>
      </c>
      <c r="M265" s="56">
        <v>4100000</v>
      </c>
      <c r="N265" s="61" t="s">
        <v>1753</v>
      </c>
      <c r="Q265" s="2"/>
      <c r="R265" s="1"/>
      <c r="S265" s="1"/>
      <c r="V265" t="s">
        <v>1753</v>
      </c>
    </row>
    <row r="266" spans="1:22">
      <c r="A266" s="53">
        <v>7</v>
      </c>
      <c r="B266" s="54" t="s">
        <v>1767</v>
      </c>
      <c r="C266" s="55" t="s">
        <v>1389</v>
      </c>
      <c r="D266" s="55" t="s">
        <v>1390</v>
      </c>
      <c r="E266" s="56">
        <v>1127383886</v>
      </c>
      <c r="F266" s="57" t="s">
        <v>1391</v>
      </c>
      <c r="G266" s="58">
        <v>31962</v>
      </c>
      <c r="H266" s="57" t="s">
        <v>1391</v>
      </c>
      <c r="I266" s="59" t="s">
        <v>1392</v>
      </c>
      <c r="J266" s="60" t="s">
        <v>1393</v>
      </c>
      <c r="K266" s="61" t="s">
        <v>1768</v>
      </c>
      <c r="L266" s="57" t="s">
        <v>1367</v>
      </c>
      <c r="M266" s="56">
        <v>1412000</v>
      </c>
      <c r="N266" s="61" t="s">
        <v>1758</v>
      </c>
      <c r="Q266" s="2"/>
      <c r="R266" s="1"/>
      <c r="S266" s="1"/>
      <c r="V266" t="s">
        <v>1753</v>
      </c>
    </row>
    <row r="267" spans="1:22">
      <c r="A267" s="62">
        <v>8</v>
      </c>
      <c r="B267" s="54" t="s">
        <v>1769</v>
      </c>
      <c r="C267" s="55" t="s">
        <v>1394</v>
      </c>
      <c r="D267" s="55" t="s">
        <v>1395</v>
      </c>
      <c r="E267" s="56">
        <v>18262017</v>
      </c>
      <c r="F267" s="57" t="s">
        <v>1391</v>
      </c>
      <c r="G267" s="58">
        <v>24662</v>
      </c>
      <c r="H267" s="57" t="s">
        <v>1396</v>
      </c>
      <c r="I267" s="59" t="s">
        <v>1397</v>
      </c>
      <c r="J267" s="60" t="s">
        <v>1398</v>
      </c>
      <c r="K267" s="61" t="s">
        <v>1770</v>
      </c>
      <c r="L267" s="57" t="s">
        <v>1367</v>
      </c>
      <c r="M267" s="56">
        <v>1412000</v>
      </c>
      <c r="N267" s="61" t="s">
        <v>1758</v>
      </c>
      <c r="Q267" s="2"/>
      <c r="R267" s="1"/>
      <c r="S267" s="1"/>
      <c r="V267" t="s">
        <v>1753</v>
      </c>
    </row>
    <row r="268" spans="1:22">
      <c r="A268" s="62">
        <v>9</v>
      </c>
      <c r="B268" s="54" t="s">
        <v>1771</v>
      </c>
      <c r="C268" s="55" t="s">
        <v>1399</v>
      </c>
      <c r="D268" s="55" t="s">
        <v>1386</v>
      </c>
      <c r="E268" s="56">
        <v>1127385045</v>
      </c>
      <c r="F268" s="57" t="s">
        <v>1391</v>
      </c>
      <c r="G268" s="58">
        <v>32547</v>
      </c>
      <c r="H268" s="57" t="s">
        <v>1391</v>
      </c>
      <c r="I268" s="59" t="s">
        <v>1392</v>
      </c>
      <c r="J268" s="60" t="s">
        <v>1400</v>
      </c>
      <c r="K268" s="61" t="s">
        <v>1772</v>
      </c>
      <c r="L268" s="57" t="s">
        <v>1367</v>
      </c>
      <c r="M268" s="56">
        <v>1412000</v>
      </c>
      <c r="N268" s="61" t="s">
        <v>1758</v>
      </c>
      <c r="Q268" s="2"/>
      <c r="R268" s="1"/>
      <c r="S268" s="1"/>
      <c r="V268" t="s">
        <v>1753</v>
      </c>
    </row>
    <row r="269" spans="1:22">
      <c r="A269" s="53">
        <v>10</v>
      </c>
      <c r="B269" s="54" t="s">
        <v>1773</v>
      </c>
      <c r="C269" s="55" t="s">
        <v>1401</v>
      </c>
      <c r="D269" s="55" t="s">
        <v>1402</v>
      </c>
      <c r="E269" s="56">
        <v>18263317</v>
      </c>
      <c r="F269" s="57" t="s">
        <v>1391</v>
      </c>
      <c r="G269" s="58">
        <v>29870</v>
      </c>
      <c r="H269" s="57" t="s">
        <v>1403</v>
      </c>
      <c r="I269" s="59" t="s">
        <v>1397</v>
      </c>
      <c r="J269" s="60" t="s">
        <v>1404</v>
      </c>
      <c r="K269" s="61" t="s">
        <v>1774</v>
      </c>
      <c r="L269" s="57" t="s">
        <v>1367</v>
      </c>
      <c r="M269" s="56">
        <v>1412000</v>
      </c>
      <c r="N269" s="61" t="s">
        <v>1758</v>
      </c>
      <c r="Q269" s="2"/>
      <c r="R269" s="1"/>
      <c r="S269" s="1"/>
      <c r="V269" t="s">
        <v>1753</v>
      </c>
    </row>
    <row r="270" spans="1:22">
      <c r="A270" s="62">
        <v>11</v>
      </c>
      <c r="B270" s="54" t="s">
        <v>1775</v>
      </c>
      <c r="C270" s="55" t="s">
        <v>1405</v>
      </c>
      <c r="D270" s="55" t="s">
        <v>1406</v>
      </c>
      <c r="E270" s="56">
        <v>68306657</v>
      </c>
      <c r="F270" s="57" t="s">
        <v>1407</v>
      </c>
      <c r="G270" s="58">
        <v>30503</v>
      </c>
      <c r="H270" s="57" t="s">
        <v>1407</v>
      </c>
      <c r="I270" s="59" t="s">
        <v>1408</v>
      </c>
      <c r="J270" s="60" t="s">
        <v>1409</v>
      </c>
      <c r="K270" s="61" t="s">
        <v>1776</v>
      </c>
      <c r="L270" s="57" t="s">
        <v>1367</v>
      </c>
      <c r="M270" s="56">
        <v>3000000</v>
      </c>
      <c r="N270" s="61" t="s">
        <v>1777</v>
      </c>
      <c r="Q270" s="2"/>
      <c r="R270" s="1"/>
      <c r="S270" s="1"/>
      <c r="V270" t="s">
        <v>1753</v>
      </c>
    </row>
    <row r="271" spans="1:22">
      <c r="A271" s="62">
        <v>12</v>
      </c>
      <c r="B271" s="54" t="s">
        <v>1778</v>
      </c>
      <c r="C271" s="55" t="s">
        <v>1410</v>
      </c>
      <c r="D271" s="55" t="s">
        <v>1411</v>
      </c>
      <c r="E271" s="56">
        <v>1124191475</v>
      </c>
      <c r="F271" s="57" t="s">
        <v>1370</v>
      </c>
      <c r="G271" s="58">
        <v>34993</v>
      </c>
      <c r="H271" s="57" t="s">
        <v>1412</v>
      </c>
      <c r="I271" s="59" t="s">
        <v>1413</v>
      </c>
      <c r="J271" s="60" t="s">
        <v>1414</v>
      </c>
      <c r="K271" s="61" t="s">
        <v>1779</v>
      </c>
      <c r="L271" s="57" t="s">
        <v>1367</v>
      </c>
      <c r="M271" s="56">
        <v>2812000</v>
      </c>
      <c r="N271" s="61" t="s">
        <v>1753</v>
      </c>
      <c r="Q271" s="2"/>
      <c r="R271" s="1"/>
      <c r="S271" s="1"/>
      <c r="V271" t="s">
        <v>1753</v>
      </c>
    </row>
    <row r="272" spans="1:22">
      <c r="A272" s="53">
        <v>13</v>
      </c>
      <c r="B272" s="54" t="s">
        <v>1780</v>
      </c>
      <c r="C272" s="55" t="s">
        <v>1415</v>
      </c>
      <c r="D272" s="55" t="s">
        <v>1416</v>
      </c>
      <c r="E272" s="56">
        <v>81717207</v>
      </c>
      <c r="F272" s="57" t="s">
        <v>1417</v>
      </c>
      <c r="G272" s="58">
        <v>30798</v>
      </c>
      <c r="H272" s="57" t="s">
        <v>1417</v>
      </c>
      <c r="I272" s="59" t="s">
        <v>1418</v>
      </c>
      <c r="J272" s="60" t="s">
        <v>1419</v>
      </c>
      <c r="K272" s="61" t="s">
        <v>1781</v>
      </c>
      <c r="L272" s="57" t="s">
        <v>1367</v>
      </c>
      <c r="M272" s="56">
        <v>4680000</v>
      </c>
      <c r="N272" s="61" t="s">
        <v>1758</v>
      </c>
      <c r="Q272" s="2"/>
      <c r="R272" s="1"/>
      <c r="S272" s="1"/>
      <c r="V272" t="s">
        <v>1753</v>
      </c>
    </row>
    <row r="273" spans="1:22">
      <c r="A273" s="62">
        <v>14</v>
      </c>
      <c r="B273" s="54" t="s">
        <v>1782</v>
      </c>
      <c r="C273" s="55" t="s">
        <v>1420</v>
      </c>
      <c r="D273" s="55" t="s">
        <v>435</v>
      </c>
      <c r="E273" s="56">
        <v>1127389395</v>
      </c>
      <c r="F273" s="57" t="s">
        <v>1391</v>
      </c>
      <c r="G273" s="58">
        <v>34815</v>
      </c>
      <c r="H273" s="57" t="s">
        <v>1364</v>
      </c>
      <c r="I273" s="59" t="s">
        <v>1421</v>
      </c>
      <c r="J273" s="60" t="s">
        <v>1422</v>
      </c>
      <c r="K273" s="61" t="s">
        <v>1783</v>
      </c>
      <c r="L273" s="57" t="s">
        <v>1367</v>
      </c>
      <c r="M273" s="56">
        <v>1960000</v>
      </c>
      <c r="N273" s="61" t="s">
        <v>1758</v>
      </c>
      <c r="Q273" s="2"/>
      <c r="R273" s="1"/>
      <c r="S273" s="1"/>
      <c r="V273" t="s">
        <v>1753</v>
      </c>
    </row>
    <row r="274" spans="1:22">
      <c r="A274" s="62">
        <v>15</v>
      </c>
      <c r="B274" s="54" t="s">
        <v>1784</v>
      </c>
      <c r="C274" s="55" t="s">
        <v>1423</v>
      </c>
      <c r="D274" s="55" t="s">
        <v>1424</v>
      </c>
      <c r="E274" s="56">
        <v>1019132728</v>
      </c>
      <c r="F274" s="57" t="s">
        <v>1417</v>
      </c>
      <c r="G274" s="58">
        <v>35662</v>
      </c>
      <c r="H274" s="57" t="s">
        <v>1391</v>
      </c>
      <c r="I274" s="59" t="s">
        <v>486</v>
      </c>
      <c r="J274" s="60" t="s">
        <v>1425</v>
      </c>
      <c r="K274" s="61" t="s">
        <v>1785</v>
      </c>
      <c r="L274" s="57" t="s">
        <v>1367</v>
      </c>
      <c r="M274" s="56">
        <v>3764000</v>
      </c>
      <c r="N274" s="61" t="s">
        <v>1758</v>
      </c>
      <c r="Q274" s="2"/>
      <c r="R274" s="1"/>
      <c r="S274" s="1"/>
      <c r="V274" t="s">
        <v>1753</v>
      </c>
    </row>
    <row r="275" spans="1:22">
      <c r="A275" s="53">
        <v>16</v>
      </c>
      <c r="B275" s="54" t="s">
        <v>1786</v>
      </c>
      <c r="C275" s="55" t="s">
        <v>1426</v>
      </c>
      <c r="D275" s="55" t="s">
        <v>1427</v>
      </c>
      <c r="E275" s="56">
        <v>18263412</v>
      </c>
      <c r="F275" s="57" t="s">
        <v>1375</v>
      </c>
      <c r="G275" s="58">
        <v>26527</v>
      </c>
      <c r="H275" s="57" t="s">
        <v>1375</v>
      </c>
      <c r="I275" s="59" t="s">
        <v>1428</v>
      </c>
      <c r="J275" s="60" t="s">
        <v>1429</v>
      </c>
      <c r="K275" s="61" t="s">
        <v>1787</v>
      </c>
      <c r="L275" s="57" t="s">
        <v>1367</v>
      </c>
      <c r="M275" s="56">
        <v>1412000</v>
      </c>
      <c r="N275" s="61" t="s">
        <v>1758</v>
      </c>
      <c r="Q275" s="2"/>
      <c r="R275" s="1"/>
      <c r="S275" s="1"/>
      <c r="V275" t="s">
        <v>1753</v>
      </c>
    </row>
    <row r="276" spans="1:22">
      <c r="A276" s="62">
        <v>17</v>
      </c>
      <c r="B276" s="54" t="s">
        <v>1788</v>
      </c>
      <c r="C276" s="55" t="s">
        <v>1430</v>
      </c>
      <c r="D276" s="55" t="s">
        <v>1431</v>
      </c>
      <c r="E276" s="56">
        <v>1121946911</v>
      </c>
      <c r="F276" s="57" t="s">
        <v>1364</v>
      </c>
      <c r="G276" s="58">
        <v>35617</v>
      </c>
      <c r="H276" s="57" t="s">
        <v>1417</v>
      </c>
      <c r="I276" s="59" t="s">
        <v>1432</v>
      </c>
      <c r="J276" s="60" t="s">
        <v>1433</v>
      </c>
      <c r="K276" s="61" t="s">
        <v>1789</v>
      </c>
      <c r="L276" s="57" t="s">
        <v>1367</v>
      </c>
      <c r="M276" s="56">
        <v>2812000</v>
      </c>
      <c r="N276" s="61" t="s">
        <v>1753</v>
      </c>
      <c r="Q276" s="2"/>
      <c r="R276" s="1"/>
      <c r="S276" s="1"/>
      <c r="V276" t="s">
        <v>1753</v>
      </c>
    </row>
    <row r="277" spans="1:22">
      <c r="A277" s="62">
        <v>18</v>
      </c>
      <c r="B277" s="54" t="s">
        <v>1790</v>
      </c>
      <c r="C277" s="55" t="s">
        <v>1434</v>
      </c>
      <c r="D277" s="55" t="s">
        <v>1435</v>
      </c>
      <c r="E277" s="56">
        <v>1121843074</v>
      </c>
      <c r="F277" s="57" t="s">
        <v>1364</v>
      </c>
      <c r="G277" s="58">
        <v>32349</v>
      </c>
      <c r="H277" s="57" t="s">
        <v>1364</v>
      </c>
      <c r="I277" s="59" t="s">
        <v>1436</v>
      </c>
      <c r="J277" s="60" t="s">
        <v>25</v>
      </c>
      <c r="K277" s="61" t="s">
        <v>1791</v>
      </c>
      <c r="L277" s="57" t="s">
        <v>1367</v>
      </c>
      <c r="M277" s="56">
        <v>3000000</v>
      </c>
      <c r="N277" s="61" t="s">
        <v>1753</v>
      </c>
      <c r="Q277" s="2"/>
      <c r="R277" s="1"/>
      <c r="S277" s="1"/>
      <c r="V277" t="s">
        <v>1753</v>
      </c>
    </row>
    <row r="278" spans="1:22">
      <c r="A278" s="53">
        <v>19</v>
      </c>
      <c r="B278" s="54" t="s">
        <v>1792</v>
      </c>
      <c r="C278" s="55" t="s">
        <v>1437</v>
      </c>
      <c r="D278" s="55" t="s">
        <v>1438</v>
      </c>
      <c r="E278" s="56">
        <v>1075228256</v>
      </c>
      <c r="F278" s="57" t="s">
        <v>826</v>
      </c>
      <c r="G278" s="58">
        <v>32240</v>
      </c>
      <c r="H278" s="57" t="s">
        <v>110</v>
      </c>
      <c r="I278" s="59" t="s">
        <v>327</v>
      </c>
      <c r="J278" s="60" t="s">
        <v>1439</v>
      </c>
      <c r="K278" s="61" t="s">
        <v>1793</v>
      </c>
      <c r="L278" s="57" t="s">
        <v>1367</v>
      </c>
      <c r="M278" s="56">
        <v>3764000</v>
      </c>
      <c r="N278" s="61" t="s">
        <v>1794</v>
      </c>
      <c r="Q278" s="2"/>
      <c r="R278" s="1"/>
      <c r="S278" s="1"/>
      <c r="V278" t="s">
        <v>1753</v>
      </c>
    </row>
    <row r="279" spans="1:22">
      <c r="A279" s="62">
        <v>20</v>
      </c>
      <c r="B279" s="54" t="s">
        <v>1795</v>
      </c>
      <c r="C279" s="55" t="s">
        <v>1440</v>
      </c>
      <c r="D279" s="55" t="s">
        <v>1441</v>
      </c>
      <c r="E279" s="56">
        <v>1075262681</v>
      </c>
      <c r="F279" s="57" t="s">
        <v>826</v>
      </c>
      <c r="G279" s="58">
        <v>33752</v>
      </c>
      <c r="H279" s="57" t="s">
        <v>1442</v>
      </c>
      <c r="I279" s="59" t="s">
        <v>1443</v>
      </c>
      <c r="J279" s="60" t="s">
        <v>1444</v>
      </c>
      <c r="K279" s="61" t="s">
        <v>1796</v>
      </c>
      <c r="L279" s="57" t="s">
        <v>1367</v>
      </c>
      <c r="M279" s="56">
        <v>1412000</v>
      </c>
      <c r="N279" s="61" t="s">
        <v>1794</v>
      </c>
      <c r="Q279" s="2"/>
      <c r="R279" s="1"/>
      <c r="S279" s="1"/>
      <c r="V279" t="s">
        <v>1753</v>
      </c>
    </row>
    <row r="280" spans="1:22">
      <c r="A280" s="62">
        <v>21</v>
      </c>
      <c r="B280" s="54" t="s">
        <v>1797</v>
      </c>
      <c r="C280" s="55" t="s">
        <v>1445</v>
      </c>
      <c r="D280" s="55" t="s">
        <v>1446</v>
      </c>
      <c r="E280" s="56">
        <v>1075243533</v>
      </c>
      <c r="F280" s="57" t="s">
        <v>826</v>
      </c>
      <c r="G280" s="58">
        <v>32980</v>
      </c>
      <c r="H280" s="57" t="s">
        <v>1447</v>
      </c>
      <c r="I280" s="59" t="s">
        <v>1443</v>
      </c>
      <c r="J280" s="60" t="s">
        <v>1377</v>
      </c>
      <c r="K280" s="61" t="s">
        <v>1798</v>
      </c>
      <c r="L280" s="57" t="s">
        <v>1367</v>
      </c>
      <c r="M280" s="56">
        <v>1412000</v>
      </c>
      <c r="N280" s="61" t="s">
        <v>1794</v>
      </c>
      <c r="Q280" s="2"/>
      <c r="R280" s="1"/>
      <c r="S280" s="1"/>
      <c r="V280" t="s">
        <v>1753</v>
      </c>
    </row>
    <row r="281" spans="1:22">
      <c r="A281" s="53">
        <v>22</v>
      </c>
      <c r="B281" s="54" t="s">
        <v>1799</v>
      </c>
      <c r="C281" s="55" t="s">
        <v>1448</v>
      </c>
      <c r="D281" s="55" t="s">
        <v>1449</v>
      </c>
      <c r="E281" s="56">
        <v>52015727</v>
      </c>
      <c r="F281" s="57" t="s">
        <v>1450</v>
      </c>
      <c r="G281" s="58">
        <v>25889</v>
      </c>
      <c r="H281" s="57" t="s">
        <v>1450</v>
      </c>
      <c r="I281" s="59" t="s">
        <v>1451</v>
      </c>
      <c r="J281" s="60" t="s">
        <v>1452</v>
      </c>
      <c r="K281" s="61" t="s">
        <v>1800</v>
      </c>
      <c r="L281" s="57" t="s">
        <v>1367</v>
      </c>
      <c r="M281" s="56">
        <v>6665000</v>
      </c>
      <c r="N281" s="61" t="s">
        <v>1753</v>
      </c>
      <c r="Q281" s="2"/>
      <c r="R281" s="1"/>
      <c r="S281" s="1"/>
      <c r="V281" t="s">
        <v>1753</v>
      </c>
    </row>
    <row r="282" spans="1:22">
      <c r="A282" s="62">
        <v>23</v>
      </c>
      <c r="B282" s="54" t="s">
        <v>1801</v>
      </c>
      <c r="C282" s="55" t="s">
        <v>1453</v>
      </c>
      <c r="D282" s="55" t="s">
        <v>1454</v>
      </c>
      <c r="E282" s="56">
        <v>93355941</v>
      </c>
      <c r="F282" s="57" t="s">
        <v>387</v>
      </c>
      <c r="G282" s="58">
        <v>23377</v>
      </c>
      <c r="H282" s="57" t="s">
        <v>387</v>
      </c>
      <c r="I282" s="59" t="s">
        <v>1455</v>
      </c>
      <c r="J282" s="60" t="s">
        <v>1456</v>
      </c>
      <c r="K282" s="61" t="s">
        <v>1802</v>
      </c>
      <c r="L282" s="57" t="s">
        <v>1367</v>
      </c>
      <c r="M282" s="56">
        <v>5700000</v>
      </c>
      <c r="N282" s="61" t="s">
        <v>1753</v>
      </c>
      <c r="Q282" s="2"/>
      <c r="R282" s="1"/>
      <c r="S282" s="1"/>
      <c r="V282" t="s">
        <v>1753</v>
      </c>
    </row>
    <row r="283" spans="1:22">
      <c r="A283" s="62">
        <v>24</v>
      </c>
      <c r="B283" s="54" t="s">
        <v>1803</v>
      </c>
      <c r="C283" s="55" t="s">
        <v>1457</v>
      </c>
      <c r="D283" s="55" t="s">
        <v>1458</v>
      </c>
      <c r="E283" s="56">
        <v>1110462221</v>
      </c>
      <c r="F283" s="57" t="s">
        <v>387</v>
      </c>
      <c r="G283" s="58">
        <v>31877</v>
      </c>
      <c r="H283" s="57" t="s">
        <v>387</v>
      </c>
      <c r="I283" s="59" t="s">
        <v>1459</v>
      </c>
      <c r="J283" s="60" t="s">
        <v>1460</v>
      </c>
      <c r="K283" s="61" t="s">
        <v>1804</v>
      </c>
      <c r="L283" s="57" t="s">
        <v>1367</v>
      </c>
      <c r="M283" s="56">
        <v>4680000</v>
      </c>
      <c r="N283" s="61" t="s">
        <v>1753</v>
      </c>
      <c r="Q283" s="2"/>
      <c r="R283" s="1"/>
      <c r="S283" s="1"/>
      <c r="V283" t="s">
        <v>1753</v>
      </c>
    </row>
    <row r="284" spans="1:22">
      <c r="A284" s="53">
        <v>25</v>
      </c>
      <c r="B284" s="54" t="s">
        <v>1805</v>
      </c>
      <c r="C284" s="55" t="s">
        <v>1461</v>
      </c>
      <c r="D284" s="55" t="s">
        <v>1462</v>
      </c>
      <c r="E284" s="56">
        <v>80238750</v>
      </c>
      <c r="F284" s="57" t="s">
        <v>1450</v>
      </c>
      <c r="G284" s="58">
        <v>29608</v>
      </c>
      <c r="H284" s="57" t="s">
        <v>1463</v>
      </c>
      <c r="I284" s="59" t="s">
        <v>1464</v>
      </c>
      <c r="J284" s="60" t="s">
        <v>1465</v>
      </c>
      <c r="K284" s="61" t="s">
        <v>1806</v>
      </c>
      <c r="L284" s="57" t="s">
        <v>1367</v>
      </c>
      <c r="M284" s="56">
        <v>5100000</v>
      </c>
      <c r="N284" s="61" t="s">
        <v>1753</v>
      </c>
      <c r="Q284" s="2"/>
      <c r="R284" s="1"/>
      <c r="S284" s="1"/>
      <c r="V284" t="s">
        <v>1753</v>
      </c>
    </row>
    <row r="285" spans="1:22">
      <c r="A285" s="62">
        <v>26</v>
      </c>
      <c r="B285" s="54" t="s">
        <v>1807</v>
      </c>
      <c r="C285" s="55" t="s">
        <v>1466</v>
      </c>
      <c r="D285" s="55" t="s">
        <v>1467</v>
      </c>
      <c r="E285" s="56">
        <v>1120356062</v>
      </c>
      <c r="F285" s="57" t="s">
        <v>1468</v>
      </c>
      <c r="G285" s="58">
        <v>32023</v>
      </c>
      <c r="H285" s="57" t="s">
        <v>1468</v>
      </c>
      <c r="I285" s="59" t="s">
        <v>1469</v>
      </c>
      <c r="J285" s="60" t="s">
        <v>1470</v>
      </c>
      <c r="K285" s="61" t="s">
        <v>1808</v>
      </c>
      <c r="L285" s="57" t="s">
        <v>1367</v>
      </c>
      <c r="M285" s="56">
        <v>5100000</v>
      </c>
      <c r="N285" s="61" t="s">
        <v>1753</v>
      </c>
      <c r="Q285" s="2"/>
      <c r="R285" s="1"/>
      <c r="S285" s="1"/>
      <c r="V285" t="s">
        <v>1753</v>
      </c>
    </row>
    <row r="286" spans="1:22">
      <c r="A286" s="62">
        <v>27</v>
      </c>
      <c r="B286" s="54" t="s">
        <v>1809</v>
      </c>
      <c r="C286" s="55" t="s">
        <v>1471</v>
      </c>
      <c r="D286" s="55" t="s">
        <v>1472</v>
      </c>
      <c r="E286" s="56">
        <v>1019006677</v>
      </c>
      <c r="F286" s="57" t="s">
        <v>1417</v>
      </c>
      <c r="G286" s="58">
        <v>31495</v>
      </c>
      <c r="H286" s="57" t="s">
        <v>1417</v>
      </c>
      <c r="I286" s="59" t="s">
        <v>1473</v>
      </c>
      <c r="J286" s="60" t="s">
        <v>1474</v>
      </c>
      <c r="K286" s="61" t="s">
        <v>1810</v>
      </c>
      <c r="L286" s="57" t="s">
        <v>1367</v>
      </c>
      <c r="M286" s="56">
        <v>6304000</v>
      </c>
      <c r="N286" s="61" t="s">
        <v>1753</v>
      </c>
      <c r="Q286" s="2"/>
      <c r="R286" s="1"/>
      <c r="S286" s="1"/>
      <c r="V286" t="s">
        <v>1753</v>
      </c>
    </row>
    <row r="287" spans="1:22">
      <c r="A287" s="53">
        <v>28</v>
      </c>
      <c r="B287" s="54" t="s">
        <v>1811</v>
      </c>
      <c r="C287" s="55" t="s">
        <v>1475</v>
      </c>
      <c r="D287" s="55" t="s">
        <v>1476</v>
      </c>
      <c r="E287" s="56">
        <v>4616205</v>
      </c>
      <c r="F287" s="57" t="s">
        <v>565</v>
      </c>
      <c r="G287" s="58">
        <v>28850</v>
      </c>
      <c r="H287" s="57" t="s">
        <v>565</v>
      </c>
      <c r="I287" s="59" t="s">
        <v>76</v>
      </c>
      <c r="J287" s="60" t="s">
        <v>1477</v>
      </c>
      <c r="K287" s="61" t="s">
        <v>1812</v>
      </c>
      <c r="L287" s="57" t="s">
        <v>1367</v>
      </c>
      <c r="M287" s="56">
        <v>5100000</v>
      </c>
      <c r="N287" s="61" t="s">
        <v>1753</v>
      </c>
      <c r="Q287" s="2"/>
      <c r="R287" s="1"/>
      <c r="S287" s="1"/>
      <c r="V287" t="s">
        <v>1753</v>
      </c>
    </row>
    <row r="288" spans="1:22">
      <c r="A288" s="62">
        <v>29</v>
      </c>
      <c r="B288" s="54" t="s">
        <v>1813</v>
      </c>
      <c r="C288" s="55" t="s">
        <v>1478</v>
      </c>
      <c r="D288" s="55" t="s">
        <v>1479</v>
      </c>
      <c r="E288" s="56">
        <v>1087984324</v>
      </c>
      <c r="F288" s="57" t="s">
        <v>554</v>
      </c>
      <c r="G288" s="58">
        <v>31456</v>
      </c>
      <c r="H288" s="57" t="s">
        <v>1480</v>
      </c>
      <c r="I288" s="59" t="s">
        <v>1481</v>
      </c>
      <c r="J288" s="60" t="s">
        <v>1482</v>
      </c>
      <c r="K288" s="61" t="s">
        <v>1814</v>
      </c>
      <c r="L288" s="57" t="s">
        <v>1367</v>
      </c>
      <c r="M288" s="56">
        <v>6665000</v>
      </c>
      <c r="N288" s="61" t="s">
        <v>1753</v>
      </c>
      <c r="Q288" s="2"/>
      <c r="R288" s="1"/>
      <c r="S288" s="1"/>
      <c r="V288" t="s">
        <v>1753</v>
      </c>
    </row>
    <row r="289" spans="1:22">
      <c r="A289" s="62">
        <v>30</v>
      </c>
      <c r="B289" s="54" t="s">
        <v>1815</v>
      </c>
      <c r="C289" s="55" t="s">
        <v>1483</v>
      </c>
      <c r="D289" s="55" t="s">
        <v>1484</v>
      </c>
      <c r="E289" s="56">
        <v>40404779</v>
      </c>
      <c r="F289" s="57" t="s">
        <v>1364</v>
      </c>
      <c r="G289" s="58">
        <v>26915</v>
      </c>
      <c r="H289" s="57" t="s">
        <v>1450</v>
      </c>
      <c r="I289" s="59" t="s">
        <v>1279</v>
      </c>
      <c r="J289" s="60" t="s">
        <v>1485</v>
      </c>
      <c r="K289" s="61" t="s">
        <v>1816</v>
      </c>
      <c r="L289" s="57" t="s">
        <v>1367</v>
      </c>
      <c r="M289" s="56">
        <v>3333000</v>
      </c>
      <c r="N289" s="61" t="s">
        <v>1753</v>
      </c>
      <c r="Q289" s="2"/>
      <c r="R289" s="1"/>
      <c r="S289" s="1"/>
      <c r="V289" t="s">
        <v>1753</v>
      </c>
    </row>
    <row r="290" spans="1:22">
      <c r="A290" s="53">
        <v>31</v>
      </c>
      <c r="B290" s="54" t="s">
        <v>1817</v>
      </c>
      <c r="C290" s="55" t="s">
        <v>1486</v>
      </c>
      <c r="D290" s="55" t="s">
        <v>1487</v>
      </c>
      <c r="E290" s="56">
        <v>86060363</v>
      </c>
      <c r="F290" s="57" t="s">
        <v>1364</v>
      </c>
      <c r="G290" s="58">
        <v>28995</v>
      </c>
      <c r="H290" s="57" t="s">
        <v>1364</v>
      </c>
      <c r="I290" s="59" t="s">
        <v>1488</v>
      </c>
      <c r="J290" s="60" t="s">
        <v>1489</v>
      </c>
      <c r="K290" s="61" t="s">
        <v>1818</v>
      </c>
      <c r="L290" s="57" t="s">
        <v>1367</v>
      </c>
      <c r="M290" s="56">
        <v>2812000</v>
      </c>
      <c r="N290" s="61" t="s">
        <v>1753</v>
      </c>
      <c r="Q290" s="2"/>
      <c r="R290" s="1"/>
      <c r="S290" s="1"/>
      <c r="V290" t="s">
        <v>1753</v>
      </c>
    </row>
    <row r="291" spans="1:22">
      <c r="A291" s="62">
        <v>32</v>
      </c>
      <c r="B291" s="54" t="s">
        <v>1819</v>
      </c>
      <c r="C291" s="55" t="s">
        <v>1490</v>
      </c>
      <c r="D291" s="55" t="s">
        <v>1491</v>
      </c>
      <c r="E291" s="56">
        <v>1117459400</v>
      </c>
      <c r="F291" s="57" t="s">
        <v>1492</v>
      </c>
      <c r="G291" s="58">
        <v>33963</v>
      </c>
      <c r="H291" s="57" t="s">
        <v>1492</v>
      </c>
      <c r="I291" s="59" t="s">
        <v>1493</v>
      </c>
      <c r="J291" s="60" t="s">
        <v>1494</v>
      </c>
      <c r="K291" s="61" t="s">
        <v>1820</v>
      </c>
      <c r="L291" s="57" t="s">
        <v>1367</v>
      </c>
      <c r="M291" s="56">
        <v>2812000</v>
      </c>
      <c r="N291" s="61" t="s">
        <v>1777</v>
      </c>
      <c r="Q291" s="2"/>
      <c r="R291" s="1"/>
      <c r="S291" s="1"/>
      <c r="V291" t="s">
        <v>1753</v>
      </c>
    </row>
    <row r="292" spans="1:22">
      <c r="A292" s="62">
        <v>33</v>
      </c>
      <c r="B292" s="54" t="s">
        <v>1821</v>
      </c>
      <c r="C292" s="55" t="s">
        <v>1495</v>
      </c>
      <c r="D292" s="55" t="s">
        <v>1496</v>
      </c>
      <c r="E292" s="56">
        <v>6609792</v>
      </c>
      <c r="F292" s="57" t="s">
        <v>1492</v>
      </c>
      <c r="G292" s="58">
        <v>28061</v>
      </c>
      <c r="H292" s="57" t="s">
        <v>1492</v>
      </c>
      <c r="I292" s="59" t="s">
        <v>1392</v>
      </c>
      <c r="J292" s="60" t="s">
        <v>1377</v>
      </c>
      <c r="K292" s="61" t="s">
        <v>1822</v>
      </c>
      <c r="L292" s="57" t="s">
        <v>1367</v>
      </c>
      <c r="M292" s="56">
        <v>1412000</v>
      </c>
      <c r="N292" s="61" t="s">
        <v>1777</v>
      </c>
      <c r="Q292" s="2"/>
      <c r="R292" s="1"/>
      <c r="S292" s="1"/>
      <c r="V292" t="s">
        <v>1753</v>
      </c>
    </row>
    <row r="293" spans="1:22">
      <c r="A293" s="53">
        <v>34</v>
      </c>
      <c r="B293" s="54" t="s">
        <v>1823</v>
      </c>
      <c r="C293" s="55" t="s">
        <v>1497</v>
      </c>
      <c r="D293" s="55" t="s">
        <v>1498</v>
      </c>
      <c r="E293" s="56">
        <v>1123085091</v>
      </c>
      <c r="F293" s="57" t="s">
        <v>1499</v>
      </c>
      <c r="G293" s="58">
        <v>32622</v>
      </c>
      <c r="H293" s="57" t="s">
        <v>1499</v>
      </c>
      <c r="I293" s="59" t="s">
        <v>1500</v>
      </c>
      <c r="J293" s="60" t="s">
        <v>1501</v>
      </c>
      <c r="K293" s="61" t="s">
        <v>1824</v>
      </c>
      <c r="L293" s="57" t="s">
        <v>1367</v>
      </c>
      <c r="M293" s="56">
        <v>3764000</v>
      </c>
      <c r="N293" s="61" t="s">
        <v>1753</v>
      </c>
      <c r="Q293" s="2"/>
      <c r="R293" s="1"/>
      <c r="S293" s="1"/>
      <c r="V293" t="s">
        <v>1753</v>
      </c>
    </row>
    <row r="294" spans="1:22">
      <c r="A294" s="62">
        <v>35</v>
      </c>
      <c r="B294" s="54" t="s">
        <v>1825</v>
      </c>
      <c r="C294" s="55" t="s">
        <v>1502</v>
      </c>
      <c r="D294" s="55" t="s">
        <v>1503</v>
      </c>
      <c r="E294" s="56">
        <v>1117459802</v>
      </c>
      <c r="F294" s="57" t="s">
        <v>1492</v>
      </c>
      <c r="G294" s="58">
        <v>34780</v>
      </c>
      <c r="H294" s="57" t="s">
        <v>1492</v>
      </c>
      <c r="I294" s="59" t="s">
        <v>1392</v>
      </c>
      <c r="J294" s="60" t="s">
        <v>1377</v>
      </c>
      <c r="K294" s="61" t="s">
        <v>1822</v>
      </c>
      <c r="L294" s="57" t="s">
        <v>1367</v>
      </c>
      <c r="M294" s="56">
        <v>1412000</v>
      </c>
      <c r="N294" s="61" t="s">
        <v>1777</v>
      </c>
      <c r="Q294" s="2"/>
      <c r="R294" s="1"/>
      <c r="S294" s="1"/>
      <c r="V294" t="s">
        <v>1753</v>
      </c>
    </row>
    <row r="295" spans="1:22">
      <c r="A295" s="62">
        <v>36</v>
      </c>
      <c r="B295" s="54" t="s">
        <v>1826</v>
      </c>
      <c r="C295" s="55" t="s">
        <v>1504</v>
      </c>
      <c r="D295" s="55" t="s">
        <v>1505</v>
      </c>
      <c r="E295" s="56">
        <v>17560345</v>
      </c>
      <c r="F295" s="57" t="s">
        <v>1492</v>
      </c>
      <c r="G295" s="58">
        <v>31136</v>
      </c>
      <c r="H295" s="57" t="s">
        <v>1492</v>
      </c>
      <c r="I295" s="59" t="s">
        <v>1392</v>
      </c>
      <c r="J295" s="60" t="s">
        <v>1377</v>
      </c>
      <c r="K295" s="61" t="s">
        <v>1822</v>
      </c>
      <c r="L295" s="57" t="s">
        <v>1367</v>
      </c>
      <c r="M295" s="56">
        <v>1412000</v>
      </c>
      <c r="N295" s="61" t="s">
        <v>1777</v>
      </c>
      <c r="Q295" s="2"/>
      <c r="R295" s="1"/>
      <c r="S295" s="1"/>
      <c r="V295" t="s">
        <v>1753</v>
      </c>
    </row>
    <row r="296" spans="1:22">
      <c r="A296" s="53">
        <v>37</v>
      </c>
      <c r="B296" s="54" t="s">
        <v>1827</v>
      </c>
      <c r="C296" s="55" t="s">
        <v>1506</v>
      </c>
      <c r="D296" s="55" t="s">
        <v>1507</v>
      </c>
      <c r="E296" s="56">
        <v>1127386682</v>
      </c>
      <c r="F296" s="57" t="s">
        <v>1375</v>
      </c>
      <c r="G296" s="58">
        <v>33516</v>
      </c>
      <c r="H296" s="57" t="s">
        <v>362</v>
      </c>
      <c r="I296" s="59" t="s">
        <v>1392</v>
      </c>
      <c r="J296" s="60" t="s">
        <v>1377</v>
      </c>
      <c r="K296" s="61" t="s">
        <v>1822</v>
      </c>
      <c r="L296" s="57" t="s">
        <v>1367</v>
      </c>
      <c r="M296" s="56">
        <v>1412000</v>
      </c>
      <c r="N296" s="61" t="s">
        <v>1777</v>
      </c>
      <c r="Q296" s="2"/>
      <c r="R296" s="1"/>
      <c r="S296" s="1"/>
      <c r="V296" t="s">
        <v>1753</v>
      </c>
    </row>
    <row r="297" spans="1:22">
      <c r="A297" s="62">
        <v>38</v>
      </c>
      <c r="B297" s="54" t="s">
        <v>1828</v>
      </c>
      <c r="C297" s="55" t="s">
        <v>1508</v>
      </c>
      <c r="D297" s="55" t="s">
        <v>1509</v>
      </c>
      <c r="E297" s="56">
        <v>1121833462</v>
      </c>
      <c r="F297" s="57" t="s">
        <v>1364</v>
      </c>
      <c r="G297" s="58">
        <v>31959</v>
      </c>
      <c r="H297" s="57" t="s">
        <v>1510</v>
      </c>
      <c r="I297" s="59" t="s">
        <v>1511</v>
      </c>
      <c r="J297" s="60" t="s">
        <v>1512</v>
      </c>
      <c r="K297" s="61" t="s">
        <v>1829</v>
      </c>
      <c r="L297" s="57" t="s">
        <v>1367</v>
      </c>
      <c r="M297" s="56">
        <v>4100000</v>
      </c>
      <c r="N297" s="61" t="s">
        <v>1830</v>
      </c>
      <c r="Q297" s="2"/>
      <c r="R297" s="1"/>
      <c r="S297" s="1"/>
      <c r="V297" t="s">
        <v>1753</v>
      </c>
    </row>
    <row r="298" spans="1:22">
      <c r="A298" s="62">
        <v>39</v>
      </c>
      <c r="B298" s="54" t="s">
        <v>1831</v>
      </c>
      <c r="C298" s="55" t="s">
        <v>1513</v>
      </c>
      <c r="D298" s="55" t="s">
        <v>1514</v>
      </c>
      <c r="E298" s="56">
        <v>1121829144</v>
      </c>
      <c r="F298" s="57" t="s">
        <v>1364</v>
      </c>
      <c r="G298" s="58">
        <v>31238</v>
      </c>
      <c r="H298" s="57" t="s">
        <v>1364</v>
      </c>
      <c r="I298" s="59" t="s">
        <v>1392</v>
      </c>
      <c r="J298" s="60" t="s">
        <v>1377</v>
      </c>
      <c r="K298" s="61" t="s">
        <v>1832</v>
      </c>
      <c r="L298" s="57" t="s">
        <v>1367</v>
      </c>
      <c r="M298" s="56">
        <v>1412000</v>
      </c>
      <c r="N298" s="61" t="s">
        <v>1830</v>
      </c>
      <c r="Q298" s="2"/>
      <c r="R298" s="1"/>
      <c r="S298" s="1"/>
      <c r="V298" t="s">
        <v>1753</v>
      </c>
    </row>
    <row r="299" spans="1:22">
      <c r="A299" s="53">
        <v>40</v>
      </c>
      <c r="B299" s="54" t="s">
        <v>1833</v>
      </c>
      <c r="C299" s="55" t="s">
        <v>1515</v>
      </c>
      <c r="D299" s="55" t="s">
        <v>1516</v>
      </c>
      <c r="E299" s="56">
        <v>1054658700</v>
      </c>
      <c r="F299" s="57" t="s">
        <v>1517</v>
      </c>
      <c r="G299" s="58">
        <v>33891</v>
      </c>
      <c r="H299" s="57" t="s">
        <v>1518</v>
      </c>
      <c r="I299" s="59" t="s">
        <v>1392</v>
      </c>
      <c r="J299" s="60" t="s">
        <v>1377</v>
      </c>
      <c r="K299" s="61" t="s">
        <v>1834</v>
      </c>
      <c r="L299" s="57" t="s">
        <v>1367</v>
      </c>
      <c r="M299" s="56">
        <v>1412000</v>
      </c>
      <c r="N299" s="61" t="s">
        <v>1830</v>
      </c>
      <c r="Q299" s="2"/>
      <c r="R299" s="1"/>
      <c r="S299" s="1"/>
      <c r="V299" t="s">
        <v>1753</v>
      </c>
    </row>
    <row r="300" spans="1:22">
      <c r="A300" s="62">
        <v>41</v>
      </c>
      <c r="B300" s="54" t="s">
        <v>1835</v>
      </c>
      <c r="C300" s="55" t="s">
        <v>1519</v>
      </c>
      <c r="D300" s="55" t="s">
        <v>1520</v>
      </c>
      <c r="E300" s="56">
        <v>1022378338</v>
      </c>
      <c r="F300" s="57" t="s">
        <v>1450</v>
      </c>
      <c r="G300" s="58">
        <v>33813</v>
      </c>
      <c r="H300" s="57" t="s">
        <v>1364</v>
      </c>
      <c r="I300" s="59" t="s">
        <v>1521</v>
      </c>
      <c r="J300" s="60" t="s">
        <v>1522</v>
      </c>
      <c r="K300" s="61" t="s">
        <v>1836</v>
      </c>
      <c r="L300" s="57" t="s">
        <v>1367</v>
      </c>
      <c r="M300" s="56">
        <v>4680000</v>
      </c>
      <c r="N300" s="61" t="s">
        <v>1830</v>
      </c>
      <c r="Q300" s="2"/>
      <c r="R300" s="1"/>
      <c r="S300" s="1"/>
      <c r="V300" t="s">
        <v>1753</v>
      </c>
    </row>
    <row r="301" spans="1:22">
      <c r="A301" s="62">
        <v>42</v>
      </c>
      <c r="B301" s="54" t="s">
        <v>1837</v>
      </c>
      <c r="C301" s="55" t="s">
        <v>1523</v>
      </c>
      <c r="D301" s="55" t="s">
        <v>1524</v>
      </c>
      <c r="E301" s="56">
        <v>1124216972</v>
      </c>
      <c r="F301" s="57" t="s">
        <v>1525</v>
      </c>
      <c r="G301" s="58">
        <v>32676</v>
      </c>
      <c r="H301" s="57" t="s">
        <v>1525</v>
      </c>
      <c r="I301" s="59" t="s">
        <v>1392</v>
      </c>
      <c r="J301" s="60" t="s">
        <v>1377</v>
      </c>
      <c r="K301" s="61" t="s">
        <v>1838</v>
      </c>
      <c r="L301" s="57" t="s">
        <v>1367</v>
      </c>
      <c r="M301" s="56">
        <v>1400000</v>
      </c>
      <c r="N301" s="61" t="s">
        <v>1830</v>
      </c>
      <c r="Q301" s="2"/>
      <c r="R301" s="1"/>
      <c r="S301" s="1"/>
      <c r="V301" t="s">
        <v>1753</v>
      </c>
    </row>
    <row r="302" spans="1:22">
      <c r="A302" s="53">
        <v>43</v>
      </c>
      <c r="B302" s="54" t="s">
        <v>1839</v>
      </c>
      <c r="C302" s="55" t="s">
        <v>1526</v>
      </c>
      <c r="D302" s="55" t="s">
        <v>1527</v>
      </c>
      <c r="E302" s="56">
        <v>1124242622</v>
      </c>
      <c r="F302" s="57" t="s">
        <v>1528</v>
      </c>
      <c r="G302" s="58">
        <v>32022</v>
      </c>
      <c r="H302" s="57" t="s">
        <v>1529</v>
      </c>
      <c r="I302" s="59" t="s">
        <v>1392</v>
      </c>
      <c r="J302" s="60" t="s">
        <v>1377</v>
      </c>
      <c r="K302" s="61" t="s">
        <v>1832</v>
      </c>
      <c r="L302" s="57" t="s">
        <v>1367</v>
      </c>
      <c r="M302" s="56">
        <v>1412000</v>
      </c>
      <c r="N302" s="61" t="s">
        <v>1830</v>
      </c>
      <c r="Q302" s="2"/>
      <c r="R302" s="1"/>
      <c r="S302" s="1"/>
      <c r="V302" t="s">
        <v>1753</v>
      </c>
    </row>
    <row r="303" spans="1:22">
      <c r="A303" s="62">
        <v>44</v>
      </c>
      <c r="B303" s="54" t="s">
        <v>1840</v>
      </c>
      <c r="C303" s="55" t="s">
        <v>1530</v>
      </c>
      <c r="D303" s="55" t="s">
        <v>1531</v>
      </c>
      <c r="E303" s="56">
        <v>1117458277</v>
      </c>
      <c r="F303" s="57" t="s">
        <v>1492</v>
      </c>
      <c r="G303" s="58">
        <v>31895</v>
      </c>
      <c r="H303" s="57" t="s">
        <v>1492</v>
      </c>
      <c r="I303" s="59" t="s">
        <v>1392</v>
      </c>
      <c r="J303" s="60" t="s">
        <v>1377</v>
      </c>
      <c r="K303" s="61" t="s">
        <v>1822</v>
      </c>
      <c r="L303" s="57" t="s">
        <v>1367</v>
      </c>
      <c r="M303" s="56">
        <v>1412000</v>
      </c>
      <c r="N303" s="61" t="s">
        <v>1777</v>
      </c>
      <c r="Q303" s="2"/>
      <c r="R303" s="1"/>
      <c r="S303" s="1"/>
      <c r="V303" t="s">
        <v>1753</v>
      </c>
    </row>
    <row r="304" spans="1:22">
      <c r="A304" s="62">
        <v>45</v>
      </c>
      <c r="B304" s="54" t="s">
        <v>1841</v>
      </c>
      <c r="C304" s="55" t="s">
        <v>1532</v>
      </c>
      <c r="D304" s="55" t="s">
        <v>1533</v>
      </c>
      <c r="E304" s="56">
        <v>52778431</v>
      </c>
      <c r="F304" s="57" t="s">
        <v>1450</v>
      </c>
      <c r="G304" s="58">
        <v>30477</v>
      </c>
      <c r="H304" s="57" t="s">
        <v>1534</v>
      </c>
      <c r="I304" s="59" t="s">
        <v>1535</v>
      </c>
      <c r="J304" s="60" t="s">
        <v>1536</v>
      </c>
      <c r="K304" s="61" t="s">
        <v>1842</v>
      </c>
      <c r="L304" s="57" t="s">
        <v>1367</v>
      </c>
      <c r="M304" s="56">
        <v>4100000</v>
      </c>
      <c r="N304" s="61" t="s">
        <v>1843</v>
      </c>
      <c r="Q304" s="2"/>
      <c r="R304" s="1"/>
      <c r="S304" s="1"/>
      <c r="V304" t="s">
        <v>1753</v>
      </c>
    </row>
    <row r="305" spans="1:22">
      <c r="A305" s="53">
        <v>46</v>
      </c>
      <c r="B305" s="54" t="s">
        <v>1844</v>
      </c>
      <c r="C305" s="55" t="s">
        <v>1537</v>
      </c>
      <c r="D305" s="55" t="s">
        <v>1538</v>
      </c>
      <c r="E305" s="56">
        <v>1075254147</v>
      </c>
      <c r="F305" s="57" t="s">
        <v>826</v>
      </c>
      <c r="G305" s="58">
        <v>33399</v>
      </c>
      <c r="H305" s="57" t="s">
        <v>1442</v>
      </c>
      <c r="I305" s="59" t="s">
        <v>1539</v>
      </c>
      <c r="J305" s="60" t="s">
        <v>1540</v>
      </c>
      <c r="K305" s="61" t="s">
        <v>1845</v>
      </c>
      <c r="L305" s="57" t="s">
        <v>1367</v>
      </c>
      <c r="M305" s="56">
        <v>4100000</v>
      </c>
      <c r="N305" s="61" t="s">
        <v>1794</v>
      </c>
      <c r="Q305" s="2"/>
      <c r="R305" s="1"/>
      <c r="S305" s="1"/>
      <c r="V305" t="s">
        <v>1753</v>
      </c>
    </row>
    <row r="306" spans="1:22">
      <c r="A306" s="62">
        <v>47</v>
      </c>
      <c r="B306" s="54" t="s">
        <v>1846</v>
      </c>
      <c r="C306" s="55" t="s">
        <v>1541</v>
      </c>
      <c r="D306" s="55" t="s">
        <v>1542</v>
      </c>
      <c r="E306" s="56">
        <v>80779602</v>
      </c>
      <c r="F306" s="57" t="s">
        <v>1450</v>
      </c>
      <c r="G306" s="58">
        <v>30452</v>
      </c>
      <c r="H306" s="57" t="s">
        <v>1450</v>
      </c>
      <c r="I306" s="59" t="s">
        <v>1392</v>
      </c>
      <c r="J306" s="60" t="s">
        <v>1377</v>
      </c>
      <c r="K306" s="61" t="s">
        <v>1847</v>
      </c>
      <c r="L306" s="57" t="s">
        <v>1367</v>
      </c>
      <c r="M306" s="56">
        <v>1412000</v>
      </c>
      <c r="N306" s="61" t="s">
        <v>1843</v>
      </c>
      <c r="Q306" s="2"/>
      <c r="R306" s="1"/>
      <c r="S306" s="1"/>
      <c r="V306" t="s">
        <v>1753</v>
      </c>
    </row>
    <row r="307" spans="1:22">
      <c r="A307" s="62">
        <v>48</v>
      </c>
      <c r="B307" s="54" t="s">
        <v>1848</v>
      </c>
      <c r="C307" s="55" t="s">
        <v>1543</v>
      </c>
      <c r="D307" s="55" t="s">
        <v>1544</v>
      </c>
      <c r="E307" s="56">
        <v>3129603</v>
      </c>
      <c r="F307" s="57" t="s">
        <v>1545</v>
      </c>
      <c r="G307" s="58">
        <v>27307</v>
      </c>
      <c r="H307" s="57" t="s">
        <v>1450</v>
      </c>
      <c r="I307" s="59" t="s">
        <v>1392</v>
      </c>
      <c r="J307" s="60" t="s">
        <v>1377</v>
      </c>
      <c r="K307" s="61" t="s">
        <v>1849</v>
      </c>
      <c r="L307" s="57" t="s">
        <v>1367</v>
      </c>
      <c r="M307" s="56">
        <v>1412000</v>
      </c>
      <c r="N307" s="61" t="s">
        <v>1843</v>
      </c>
      <c r="Q307" s="2"/>
      <c r="R307" s="1"/>
      <c r="S307" s="1"/>
      <c r="V307" t="s">
        <v>1753</v>
      </c>
    </row>
    <row r="308" spans="1:22">
      <c r="A308" s="53">
        <v>49</v>
      </c>
      <c r="B308" s="54" t="s">
        <v>1850</v>
      </c>
      <c r="C308" s="55" t="s">
        <v>1546</v>
      </c>
      <c r="D308" s="55" t="s">
        <v>1547</v>
      </c>
      <c r="E308" s="56">
        <v>52776778</v>
      </c>
      <c r="F308" s="57" t="s">
        <v>1450</v>
      </c>
      <c r="G308" s="58">
        <v>29776</v>
      </c>
      <c r="H308" s="57" t="s">
        <v>396</v>
      </c>
      <c r="I308" s="59" t="s">
        <v>1548</v>
      </c>
      <c r="J308" s="60" t="s">
        <v>1549</v>
      </c>
      <c r="K308" s="61" t="s">
        <v>1851</v>
      </c>
      <c r="L308" s="57" t="s">
        <v>1367</v>
      </c>
      <c r="M308" s="56">
        <v>3764000</v>
      </c>
      <c r="N308" s="61" t="s">
        <v>1843</v>
      </c>
      <c r="Q308" s="2"/>
      <c r="R308" s="1"/>
      <c r="S308" s="1"/>
      <c r="V308" t="s">
        <v>1753</v>
      </c>
    </row>
    <row r="309" spans="1:22">
      <c r="A309" s="62">
        <v>50</v>
      </c>
      <c r="B309" s="54" t="s">
        <v>1852</v>
      </c>
      <c r="C309" s="55" t="s">
        <v>1550</v>
      </c>
      <c r="D309" s="55" t="s">
        <v>1550</v>
      </c>
      <c r="E309" s="56">
        <v>1032427979</v>
      </c>
      <c r="F309" s="57" t="s">
        <v>1550</v>
      </c>
      <c r="G309" s="58" t="s">
        <v>1550</v>
      </c>
      <c r="H309" s="57" t="s">
        <v>1550</v>
      </c>
      <c r="I309" s="59" t="s">
        <v>1551</v>
      </c>
      <c r="J309" s="60" t="s">
        <v>1552</v>
      </c>
      <c r="K309" s="61" t="s">
        <v>1853</v>
      </c>
      <c r="L309" s="57" t="s">
        <v>1367</v>
      </c>
      <c r="M309" s="56">
        <v>3333000</v>
      </c>
      <c r="N309" s="61" t="s">
        <v>1843</v>
      </c>
      <c r="Q309" s="2"/>
      <c r="R309" s="1"/>
      <c r="S309" s="1"/>
      <c r="V309" t="s">
        <v>1753</v>
      </c>
    </row>
    <row r="310" spans="1:22">
      <c r="A310" s="62">
        <v>51</v>
      </c>
      <c r="B310" s="54" t="s">
        <v>1854</v>
      </c>
      <c r="C310" s="55" t="s">
        <v>1553</v>
      </c>
      <c r="D310" s="55" t="s">
        <v>1554</v>
      </c>
      <c r="E310" s="56">
        <v>1078368631</v>
      </c>
      <c r="F310" s="57">
        <v>5</v>
      </c>
      <c r="G310" s="58">
        <v>33383</v>
      </c>
      <c r="H310" s="57" t="s">
        <v>1450</v>
      </c>
      <c r="I310" s="59" t="s">
        <v>1555</v>
      </c>
      <c r="J310" s="60" t="s">
        <v>1556</v>
      </c>
      <c r="K310" s="61" t="s">
        <v>1855</v>
      </c>
      <c r="L310" s="57" t="s">
        <v>1367</v>
      </c>
      <c r="M310" s="56">
        <v>3764000</v>
      </c>
      <c r="N310" s="61" t="s">
        <v>1843</v>
      </c>
      <c r="Q310" s="2"/>
      <c r="R310" s="1"/>
      <c r="S310" s="1"/>
      <c r="V310" t="s">
        <v>1753</v>
      </c>
    </row>
    <row r="311" spans="1:22">
      <c r="A311" s="53">
        <v>52</v>
      </c>
      <c r="B311" s="54" t="s">
        <v>1856</v>
      </c>
      <c r="C311" s="55" t="s">
        <v>1557</v>
      </c>
      <c r="D311" s="55" t="s">
        <v>1558</v>
      </c>
      <c r="E311" s="56">
        <v>41241045</v>
      </c>
      <c r="F311" s="57" t="s">
        <v>1559</v>
      </c>
      <c r="G311" s="58">
        <v>29189</v>
      </c>
      <c r="H311" s="57" t="s">
        <v>1450</v>
      </c>
      <c r="I311" s="59" t="s">
        <v>1560</v>
      </c>
      <c r="J311" s="60" t="s">
        <v>1561</v>
      </c>
      <c r="K311" s="61" t="s">
        <v>1857</v>
      </c>
      <c r="L311" s="57" t="s">
        <v>1367</v>
      </c>
      <c r="M311" s="56">
        <v>4100000</v>
      </c>
      <c r="N311" s="61" t="s">
        <v>1843</v>
      </c>
      <c r="Q311" s="2"/>
      <c r="R311" s="1"/>
      <c r="S311" s="1"/>
      <c r="V311" t="s">
        <v>1753</v>
      </c>
    </row>
    <row r="312" spans="1:22">
      <c r="A312" s="62">
        <v>53</v>
      </c>
      <c r="B312" s="54" t="s">
        <v>1858</v>
      </c>
      <c r="C312" s="55" t="s">
        <v>1562</v>
      </c>
      <c r="D312" s="55" t="s">
        <v>1563</v>
      </c>
      <c r="E312" s="56">
        <v>1032656171</v>
      </c>
      <c r="F312" s="57" t="s">
        <v>1450</v>
      </c>
      <c r="G312" s="58">
        <v>32224</v>
      </c>
      <c r="H312" s="57" t="s">
        <v>1450</v>
      </c>
      <c r="I312" s="59" t="s">
        <v>1365</v>
      </c>
      <c r="J312" s="60" t="s">
        <v>1564</v>
      </c>
      <c r="K312" s="61" t="s">
        <v>1859</v>
      </c>
      <c r="L312" s="57" t="s">
        <v>1367</v>
      </c>
      <c r="M312" s="56">
        <v>3333000</v>
      </c>
      <c r="N312" s="61" t="s">
        <v>1843</v>
      </c>
      <c r="Q312" s="2"/>
      <c r="R312" s="1"/>
      <c r="S312" s="1"/>
      <c r="V312" t="s">
        <v>1753</v>
      </c>
    </row>
    <row r="313" spans="1:22">
      <c r="A313" s="62">
        <v>54</v>
      </c>
      <c r="B313" s="54" t="s">
        <v>1860</v>
      </c>
      <c r="C313" s="55" t="s">
        <v>1565</v>
      </c>
      <c r="D313" s="55" t="s">
        <v>1566</v>
      </c>
      <c r="E313" s="56">
        <v>40326754</v>
      </c>
      <c r="F313" s="57" t="s">
        <v>1364</v>
      </c>
      <c r="G313" s="58">
        <v>30480</v>
      </c>
      <c r="H313" s="57" t="s">
        <v>1567</v>
      </c>
      <c r="I313" s="59" t="s">
        <v>1392</v>
      </c>
      <c r="J313" s="60" t="s">
        <v>1377</v>
      </c>
      <c r="K313" s="61" t="s">
        <v>1861</v>
      </c>
      <c r="L313" s="57" t="s">
        <v>1367</v>
      </c>
      <c r="M313" s="56">
        <v>1412000</v>
      </c>
      <c r="N313" s="61" t="s">
        <v>1862</v>
      </c>
      <c r="Q313" s="2"/>
      <c r="R313" s="1"/>
      <c r="S313" s="1"/>
      <c r="V313" t="s">
        <v>1753</v>
      </c>
    </row>
    <row r="314" spans="1:22">
      <c r="A314" s="53">
        <v>55</v>
      </c>
      <c r="B314" s="54" t="s">
        <v>1863</v>
      </c>
      <c r="C314" s="55" t="s">
        <v>1568</v>
      </c>
      <c r="D314" s="55" t="s">
        <v>1569</v>
      </c>
      <c r="E314" s="56">
        <v>1071888631</v>
      </c>
      <c r="F314" s="57" t="s">
        <v>1570</v>
      </c>
      <c r="G314" s="58">
        <v>36992</v>
      </c>
      <c r="H314" s="57" t="s">
        <v>1570</v>
      </c>
      <c r="I314" s="59" t="s">
        <v>1571</v>
      </c>
      <c r="J314" s="60" t="s">
        <v>1572</v>
      </c>
      <c r="K314" s="61" t="s">
        <v>1864</v>
      </c>
      <c r="L314" s="57" t="s">
        <v>1367</v>
      </c>
      <c r="M314" s="56">
        <v>1412000</v>
      </c>
      <c r="N314" s="61" t="s">
        <v>1862</v>
      </c>
      <c r="Q314" s="2"/>
      <c r="R314" s="1"/>
      <c r="S314" s="1"/>
      <c r="V314" t="s">
        <v>1753</v>
      </c>
    </row>
    <row r="315" spans="1:22">
      <c r="A315" s="62">
        <v>56</v>
      </c>
      <c r="B315" s="54" t="s">
        <v>1865</v>
      </c>
      <c r="C315" s="55" t="s">
        <v>1573</v>
      </c>
      <c r="D315" s="55" t="s">
        <v>1574</v>
      </c>
      <c r="E315" s="56">
        <v>1033724375</v>
      </c>
      <c r="F315" s="57" t="s">
        <v>1450</v>
      </c>
      <c r="G315" s="58">
        <v>33081</v>
      </c>
      <c r="H315" s="57" t="s">
        <v>1450</v>
      </c>
      <c r="I315" s="59" t="s">
        <v>52</v>
      </c>
      <c r="J315" s="60" t="s">
        <v>1575</v>
      </c>
      <c r="K315" s="61" t="s">
        <v>1866</v>
      </c>
      <c r="L315" s="57" t="s">
        <v>1367</v>
      </c>
      <c r="M315" s="56">
        <v>3764000</v>
      </c>
      <c r="N315" s="61" t="s">
        <v>1862</v>
      </c>
      <c r="Q315" s="2"/>
      <c r="R315" s="1"/>
      <c r="S315" s="1"/>
      <c r="V315" t="s">
        <v>1753</v>
      </c>
    </row>
    <row r="316" spans="1:22">
      <c r="A316" s="62">
        <v>57</v>
      </c>
      <c r="B316" s="54" t="s">
        <v>1867</v>
      </c>
      <c r="C316" s="55" t="s">
        <v>1576</v>
      </c>
      <c r="D316" s="55" t="s">
        <v>1577</v>
      </c>
      <c r="E316" s="56">
        <v>83181508</v>
      </c>
      <c r="F316" s="57" t="s">
        <v>1578</v>
      </c>
      <c r="G316" s="58">
        <v>25287</v>
      </c>
      <c r="H316" s="57" t="s">
        <v>1579</v>
      </c>
      <c r="I316" s="59" t="s">
        <v>1392</v>
      </c>
      <c r="J316" s="60" t="s">
        <v>1377</v>
      </c>
      <c r="K316" s="61" t="s">
        <v>1861</v>
      </c>
      <c r="L316" s="57" t="s">
        <v>1367</v>
      </c>
      <c r="M316" s="56">
        <v>1412000</v>
      </c>
      <c r="N316" s="61" t="s">
        <v>1862</v>
      </c>
      <c r="Q316" s="2"/>
      <c r="R316" s="1"/>
      <c r="S316" s="1"/>
      <c r="V316" t="s">
        <v>1753</v>
      </c>
    </row>
    <row r="317" spans="1:22">
      <c r="A317" s="53">
        <v>58</v>
      </c>
      <c r="B317" s="54" t="s">
        <v>1868</v>
      </c>
      <c r="C317" s="55" t="s">
        <v>1580</v>
      </c>
      <c r="D317" s="55" t="s">
        <v>1581</v>
      </c>
      <c r="E317" s="56">
        <v>17702519</v>
      </c>
      <c r="F317" s="57" t="s">
        <v>1582</v>
      </c>
      <c r="G317" s="58">
        <v>24998</v>
      </c>
      <c r="H317" s="57" t="s">
        <v>1583</v>
      </c>
      <c r="I317" s="59" t="s">
        <v>1392</v>
      </c>
      <c r="J317" s="60" t="s">
        <v>1377</v>
      </c>
      <c r="K317" s="61" t="s">
        <v>1861</v>
      </c>
      <c r="L317" s="57" t="s">
        <v>1367</v>
      </c>
      <c r="M317" s="56">
        <v>1412000</v>
      </c>
      <c r="N317" s="61" t="s">
        <v>1862</v>
      </c>
      <c r="Q317" s="2"/>
      <c r="R317" s="1"/>
      <c r="S317" s="1"/>
      <c r="V317" t="s">
        <v>1753</v>
      </c>
    </row>
    <row r="318" spans="1:22">
      <c r="A318" s="62">
        <v>59</v>
      </c>
      <c r="B318" s="54" t="s">
        <v>1869</v>
      </c>
      <c r="C318" s="55" t="s">
        <v>1584</v>
      </c>
      <c r="D318" s="55" t="s">
        <v>1585</v>
      </c>
      <c r="E318" s="56">
        <v>1095804315</v>
      </c>
      <c r="F318" s="57" t="s">
        <v>827</v>
      </c>
      <c r="G318" s="58">
        <v>32914</v>
      </c>
      <c r="H318" s="57" t="s">
        <v>827</v>
      </c>
      <c r="I318" s="59" t="s">
        <v>1586</v>
      </c>
      <c r="J318" s="60" t="s">
        <v>1587</v>
      </c>
      <c r="K318" s="61" t="s">
        <v>1870</v>
      </c>
      <c r="L318" s="57" t="s">
        <v>1367</v>
      </c>
      <c r="M318" s="56">
        <v>4100000</v>
      </c>
      <c r="N318" s="61" t="s">
        <v>1843</v>
      </c>
      <c r="Q318" s="2"/>
      <c r="R318" s="1"/>
      <c r="S318" s="1"/>
      <c r="V318" t="s">
        <v>1753</v>
      </c>
    </row>
    <row r="319" spans="1:22">
      <c r="A319" s="62">
        <v>60</v>
      </c>
      <c r="B319" s="54" t="s">
        <v>1871</v>
      </c>
      <c r="C319" s="55" t="s">
        <v>1588</v>
      </c>
      <c r="D319" s="55" t="s">
        <v>1589</v>
      </c>
      <c r="E319" s="56">
        <v>17419036</v>
      </c>
      <c r="F319" s="57" t="s">
        <v>1590</v>
      </c>
      <c r="G319" s="58">
        <v>28566</v>
      </c>
      <c r="H319" s="57" t="s">
        <v>1370</v>
      </c>
      <c r="I319" s="59" t="s">
        <v>1392</v>
      </c>
      <c r="J319" s="60" t="s">
        <v>1377</v>
      </c>
      <c r="K319" s="61" t="s">
        <v>1872</v>
      </c>
      <c r="L319" s="57" t="s">
        <v>1367</v>
      </c>
      <c r="M319" s="56">
        <v>1412000</v>
      </c>
      <c r="N319" s="61" t="s">
        <v>1843</v>
      </c>
      <c r="Q319" s="2"/>
      <c r="R319" s="1"/>
      <c r="S319" s="1"/>
      <c r="V319" t="s">
        <v>1753</v>
      </c>
    </row>
    <row r="320" spans="1:22">
      <c r="A320" s="53">
        <v>61</v>
      </c>
      <c r="B320" s="54" t="s">
        <v>1873</v>
      </c>
      <c r="C320" s="55" t="s">
        <v>1591</v>
      </c>
      <c r="D320" s="55" t="s">
        <v>579</v>
      </c>
      <c r="E320" s="56">
        <v>1070781059</v>
      </c>
      <c r="F320" s="57" t="s">
        <v>750</v>
      </c>
      <c r="G320" s="58">
        <v>33295</v>
      </c>
      <c r="H320" s="57" t="s">
        <v>750</v>
      </c>
      <c r="I320" s="59" t="s">
        <v>1592</v>
      </c>
      <c r="J320" s="60" t="s">
        <v>1593</v>
      </c>
      <c r="K320" s="61" t="s">
        <v>1874</v>
      </c>
      <c r="L320" s="57" t="s">
        <v>1367</v>
      </c>
      <c r="M320" s="56">
        <v>2330000</v>
      </c>
      <c r="N320" s="61" t="s">
        <v>1794</v>
      </c>
      <c r="Q320" s="2"/>
      <c r="R320" s="1"/>
      <c r="S320" s="1"/>
      <c r="V320" t="s">
        <v>1753</v>
      </c>
    </row>
    <row r="321" spans="1:22">
      <c r="A321" s="62">
        <v>62</v>
      </c>
      <c r="B321" s="54" t="s">
        <v>1875</v>
      </c>
      <c r="C321" s="55" t="s">
        <v>1594</v>
      </c>
      <c r="D321" s="55" t="s">
        <v>1595</v>
      </c>
      <c r="E321" s="56">
        <v>80851059</v>
      </c>
      <c r="F321" s="57" t="s">
        <v>1450</v>
      </c>
      <c r="G321" s="58">
        <v>30970</v>
      </c>
      <c r="H321" s="57" t="s">
        <v>1463</v>
      </c>
      <c r="I321" s="59" t="s">
        <v>1596</v>
      </c>
      <c r="J321" s="60" t="s">
        <v>1597</v>
      </c>
      <c r="K321" s="61" t="s">
        <v>1876</v>
      </c>
      <c r="L321" s="57" t="s">
        <v>1367</v>
      </c>
      <c r="M321" s="56">
        <v>6304000</v>
      </c>
      <c r="N321" s="61" t="s">
        <v>1753</v>
      </c>
      <c r="Q321" s="2"/>
      <c r="R321" s="1"/>
      <c r="S321" s="1"/>
      <c r="V321" t="s">
        <v>1753</v>
      </c>
    </row>
    <row r="322" spans="1:22">
      <c r="A322" s="62">
        <v>63</v>
      </c>
      <c r="B322" s="54" t="s">
        <v>1877</v>
      </c>
      <c r="C322" s="55" t="s">
        <v>1598</v>
      </c>
      <c r="D322" s="55" t="s">
        <v>1462</v>
      </c>
      <c r="E322" s="56">
        <v>1003803529</v>
      </c>
      <c r="F322" s="57" t="s">
        <v>826</v>
      </c>
      <c r="G322" s="58">
        <v>35966</v>
      </c>
      <c r="H322" s="57" t="s">
        <v>1442</v>
      </c>
      <c r="I322" s="59" t="s">
        <v>1599</v>
      </c>
      <c r="J322" s="60" t="s">
        <v>1600</v>
      </c>
      <c r="K322" s="61" t="s">
        <v>1878</v>
      </c>
      <c r="L322" s="57" t="s">
        <v>1367</v>
      </c>
      <c r="M322" s="56">
        <v>1412000</v>
      </c>
      <c r="N322" s="61" t="s">
        <v>1794</v>
      </c>
      <c r="Q322" s="2"/>
      <c r="R322" s="1"/>
      <c r="S322" s="1"/>
      <c r="V322" t="s">
        <v>1753</v>
      </c>
    </row>
    <row r="323" spans="1:22">
      <c r="A323" s="53">
        <v>64</v>
      </c>
      <c r="B323" s="54" t="s">
        <v>1879</v>
      </c>
      <c r="C323" s="55" t="s">
        <v>1601</v>
      </c>
      <c r="D323" s="55" t="s">
        <v>1602</v>
      </c>
      <c r="E323" s="56">
        <v>1125468952</v>
      </c>
      <c r="F323" s="57" t="s">
        <v>1603</v>
      </c>
      <c r="G323" s="58">
        <v>31879</v>
      </c>
      <c r="H323" s="57" t="s">
        <v>1364</v>
      </c>
      <c r="I323" s="59" t="s">
        <v>1604</v>
      </c>
      <c r="J323" s="60" t="s">
        <v>1605</v>
      </c>
      <c r="K323" s="61" t="s">
        <v>1880</v>
      </c>
      <c r="L323" s="57" t="s">
        <v>1367</v>
      </c>
      <c r="M323" s="56">
        <v>4680000</v>
      </c>
      <c r="N323" s="61" t="s">
        <v>1753</v>
      </c>
      <c r="Q323" s="2"/>
      <c r="R323" s="1"/>
      <c r="S323" s="1"/>
      <c r="V323" t="s">
        <v>1753</v>
      </c>
    </row>
    <row r="324" spans="1:22">
      <c r="A324" s="62">
        <v>65</v>
      </c>
      <c r="B324" s="54" t="s">
        <v>1881</v>
      </c>
      <c r="C324" s="55" t="s">
        <v>1606</v>
      </c>
      <c r="D324" s="55" t="s">
        <v>1607</v>
      </c>
      <c r="E324" s="56">
        <v>1123565585</v>
      </c>
      <c r="F324" s="57" t="s">
        <v>1608</v>
      </c>
      <c r="G324" s="58">
        <v>34631</v>
      </c>
      <c r="H324" s="57" t="s">
        <v>1450</v>
      </c>
      <c r="I324" s="59" t="s">
        <v>1609</v>
      </c>
      <c r="J324" s="60" t="s">
        <v>1610</v>
      </c>
      <c r="K324" s="61" t="s">
        <v>1882</v>
      </c>
      <c r="L324" s="57" t="s">
        <v>1367</v>
      </c>
      <c r="M324" s="56">
        <v>2812000</v>
      </c>
      <c r="N324" s="61" t="s">
        <v>1830</v>
      </c>
      <c r="Q324" s="2"/>
      <c r="R324" s="1"/>
      <c r="S324" s="1"/>
      <c r="V324" t="s">
        <v>1753</v>
      </c>
    </row>
    <row r="325" spans="1:22">
      <c r="A325" s="62">
        <v>66</v>
      </c>
      <c r="B325" s="54" t="s">
        <v>1883</v>
      </c>
      <c r="C325" s="55" t="s">
        <v>1611</v>
      </c>
      <c r="D325" s="55" t="s">
        <v>1612</v>
      </c>
      <c r="E325" s="56">
        <v>40189965</v>
      </c>
      <c r="F325" s="57" t="s">
        <v>1364</v>
      </c>
      <c r="G325" s="58">
        <v>29961</v>
      </c>
      <c r="H325" s="57" t="s">
        <v>1450</v>
      </c>
      <c r="I325" s="59" t="s">
        <v>1365</v>
      </c>
      <c r="J325" s="60" t="s">
        <v>1613</v>
      </c>
      <c r="K325" s="61" t="s">
        <v>1884</v>
      </c>
      <c r="L325" s="57" t="s">
        <v>1367</v>
      </c>
      <c r="M325" s="56">
        <v>4100000</v>
      </c>
      <c r="N325" s="61" t="s">
        <v>1753</v>
      </c>
      <c r="Q325" s="2"/>
      <c r="R325" s="1"/>
      <c r="S325" s="1"/>
      <c r="V325" t="s">
        <v>1753</v>
      </c>
    </row>
    <row r="326" spans="1:22">
      <c r="A326" s="53">
        <v>67</v>
      </c>
      <c r="B326" s="54" t="s">
        <v>1885</v>
      </c>
      <c r="C326" s="55" t="s">
        <v>1614</v>
      </c>
      <c r="D326" s="55" t="s">
        <v>1615</v>
      </c>
      <c r="E326" s="56">
        <v>68247635</v>
      </c>
      <c r="F326" s="57" t="s">
        <v>1616</v>
      </c>
      <c r="G326" s="58">
        <v>27289</v>
      </c>
      <c r="H326" s="57" t="s">
        <v>1617</v>
      </c>
      <c r="I326" s="59" t="s">
        <v>1392</v>
      </c>
      <c r="J326" s="60" t="s">
        <v>1377</v>
      </c>
      <c r="K326" s="61" t="s">
        <v>1798</v>
      </c>
      <c r="L326" s="57" t="s">
        <v>1367</v>
      </c>
      <c r="M326" s="56">
        <v>1412000</v>
      </c>
      <c r="N326" s="61" t="s">
        <v>1794</v>
      </c>
      <c r="Q326" s="2"/>
      <c r="R326" s="1"/>
      <c r="S326" s="1"/>
      <c r="V326" t="s">
        <v>1753</v>
      </c>
    </row>
    <row r="327" spans="1:22">
      <c r="A327" s="62">
        <v>68</v>
      </c>
      <c r="B327" s="54" t="s">
        <v>1886</v>
      </c>
      <c r="C327" s="55" t="s">
        <v>1618</v>
      </c>
      <c r="D327" s="55" t="s">
        <v>1476</v>
      </c>
      <c r="E327" s="56">
        <v>1020731074</v>
      </c>
      <c r="F327" s="57" t="s">
        <v>1450</v>
      </c>
      <c r="G327" s="58">
        <v>32183</v>
      </c>
      <c r="H327" s="57" t="s">
        <v>1450</v>
      </c>
      <c r="I327" s="59" t="s">
        <v>1619</v>
      </c>
      <c r="J327" s="60" t="s">
        <v>1620</v>
      </c>
      <c r="K327" s="61" t="s">
        <v>1887</v>
      </c>
      <c r="L327" s="57" t="s">
        <v>1367</v>
      </c>
      <c r="M327" s="56">
        <v>3764000</v>
      </c>
      <c r="N327" s="61" t="s">
        <v>1758</v>
      </c>
      <c r="Q327" s="2"/>
      <c r="R327" s="1"/>
      <c r="S327" s="1"/>
      <c r="V327" t="s">
        <v>1753</v>
      </c>
    </row>
    <row r="328" spans="1:22">
      <c r="A328" s="62">
        <v>69</v>
      </c>
      <c r="B328" s="54" t="s">
        <v>1888</v>
      </c>
      <c r="C328" s="55" t="s">
        <v>1621</v>
      </c>
      <c r="D328" s="55" t="s">
        <v>1622</v>
      </c>
      <c r="E328" s="56">
        <v>1082804660</v>
      </c>
      <c r="F328" s="57" t="s">
        <v>1623</v>
      </c>
      <c r="G328" s="58">
        <v>36008</v>
      </c>
      <c r="H328" s="57" t="s">
        <v>1624</v>
      </c>
      <c r="I328" s="59" t="s">
        <v>1392</v>
      </c>
      <c r="J328" s="60" t="s">
        <v>1377</v>
      </c>
      <c r="K328" s="61" t="s">
        <v>1889</v>
      </c>
      <c r="L328" s="57" t="s">
        <v>1367</v>
      </c>
      <c r="M328" s="56">
        <v>1412000</v>
      </c>
      <c r="N328" s="61" t="s">
        <v>1794</v>
      </c>
      <c r="Q328" s="2"/>
      <c r="R328" s="1"/>
      <c r="S328" s="1"/>
      <c r="V328" t="s">
        <v>1753</v>
      </c>
    </row>
    <row r="329" spans="1:22">
      <c r="A329" s="53">
        <v>70</v>
      </c>
      <c r="B329" s="54" t="s">
        <v>1890</v>
      </c>
      <c r="C329" s="63" t="s">
        <v>1625</v>
      </c>
      <c r="D329" s="63" t="s">
        <v>1626</v>
      </c>
      <c r="E329" s="56">
        <v>1121908735</v>
      </c>
      <c r="F329" s="57" t="s">
        <v>1364</v>
      </c>
      <c r="G329" s="58">
        <v>34264</v>
      </c>
      <c r="H329" s="57" t="s">
        <v>1364</v>
      </c>
      <c r="I329" s="59" t="s">
        <v>1627</v>
      </c>
      <c r="J329" s="60" t="s">
        <v>1628</v>
      </c>
      <c r="K329" s="61" t="s">
        <v>1891</v>
      </c>
      <c r="L329" s="57" t="s">
        <v>1367</v>
      </c>
      <c r="M329" s="56">
        <v>2812000</v>
      </c>
      <c r="N329" s="61" t="s">
        <v>1753</v>
      </c>
      <c r="Q329" s="2"/>
      <c r="R329" s="1"/>
      <c r="S329" s="1"/>
      <c r="V329" t="s">
        <v>1753</v>
      </c>
    </row>
    <row r="330" spans="1:22">
      <c r="A330" s="62">
        <v>71</v>
      </c>
      <c r="B330" s="54" t="s">
        <v>1892</v>
      </c>
      <c r="C330" s="63" t="s">
        <v>1629</v>
      </c>
      <c r="D330" s="63" t="s">
        <v>1554</v>
      </c>
      <c r="E330" s="56">
        <v>1006518100</v>
      </c>
      <c r="F330" s="57" t="s">
        <v>1630</v>
      </c>
      <c r="G330" s="58">
        <v>34192</v>
      </c>
      <c r="H330" s="57" t="s">
        <v>1447</v>
      </c>
      <c r="I330" s="59" t="s">
        <v>1392</v>
      </c>
      <c r="J330" s="60" t="s">
        <v>1631</v>
      </c>
      <c r="K330" s="61" t="s">
        <v>1798</v>
      </c>
      <c r="L330" s="57" t="s">
        <v>1367</v>
      </c>
      <c r="M330" s="56">
        <v>1412000</v>
      </c>
      <c r="N330" s="61" t="s">
        <v>1794</v>
      </c>
      <c r="Q330" s="2"/>
      <c r="R330" s="1"/>
      <c r="S330" s="1"/>
      <c r="V330" t="s">
        <v>1753</v>
      </c>
    </row>
    <row r="331" spans="1:22">
      <c r="A331" s="62">
        <v>72</v>
      </c>
      <c r="B331" s="54" t="s">
        <v>1893</v>
      </c>
      <c r="C331" s="64" t="s">
        <v>1632</v>
      </c>
      <c r="D331" s="63" t="s">
        <v>1633</v>
      </c>
      <c r="E331" s="56">
        <v>1076986279</v>
      </c>
      <c r="F331" s="57" t="s">
        <v>1634</v>
      </c>
      <c r="G331" s="58">
        <v>34749</v>
      </c>
      <c r="H331" s="57" t="s">
        <v>1635</v>
      </c>
      <c r="I331" s="59" t="s">
        <v>1636</v>
      </c>
      <c r="J331" s="60" t="s">
        <v>1637</v>
      </c>
      <c r="K331" s="61" t="s">
        <v>1894</v>
      </c>
      <c r="L331" s="57" t="s">
        <v>1367</v>
      </c>
      <c r="M331" s="56">
        <v>2330000</v>
      </c>
      <c r="N331" s="61" t="s">
        <v>1794</v>
      </c>
      <c r="Q331" s="2"/>
      <c r="R331" s="1"/>
      <c r="S331" s="1"/>
      <c r="V331" t="s">
        <v>1753</v>
      </c>
    </row>
    <row r="332" spans="1:22">
      <c r="A332" s="53">
        <v>73</v>
      </c>
      <c r="B332" s="54" t="s">
        <v>1895</v>
      </c>
      <c r="C332" s="63" t="s">
        <v>1638</v>
      </c>
      <c r="D332" s="63" t="s">
        <v>1639</v>
      </c>
      <c r="E332" s="56">
        <v>1003802694</v>
      </c>
      <c r="F332" s="57" t="s">
        <v>826</v>
      </c>
      <c r="G332" s="58">
        <v>36688</v>
      </c>
      <c r="H332" s="57" t="s">
        <v>1442</v>
      </c>
      <c r="I332" s="59" t="s">
        <v>1640</v>
      </c>
      <c r="J332" s="60" t="s">
        <v>1641</v>
      </c>
      <c r="K332" s="61" t="s">
        <v>1878</v>
      </c>
      <c r="L332" s="57" t="s">
        <v>1367</v>
      </c>
      <c r="M332" s="56">
        <v>1412000</v>
      </c>
      <c r="N332" s="61" t="s">
        <v>1794</v>
      </c>
      <c r="Q332" s="2"/>
      <c r="R332" s="1"/>
      <c r="S332" s="1"/>
      <c r="V332" t="s">
        <v>1753</v>
      </c>
    </row>
    <row r="333" spans="1:22">
      <c r="A333" s="62">
        <v>74</v>
      </c>
      <c r="B333" s="54" t="s">
        <v>1896</v>
      </c>
      <c r="C333" s="63" t="s">
        <v>1642</v>
      </c>
      <c r="D333" s="63" t="s">
        <v>1643</v>
      </c>
      <c r="E333" s="56">
        <v>1006516664</v>
      </c>
      <c r="F333" s="57" t="s">
        <v>826</v>
      </c>
      <c r="G333" s="58">
        <v>34994</v>
      </c>
      <c r="H333" s="57" t="s">
        <v>1447</v>
      </c>
      <c r="I333" s="59" t="s">
        <v>1421</v>
      </c>
      <c r="J333" s="60" t="s">
        <v>1644</v>
      </c>
      <c r="K333" s="61" t="s">
        <v>1897</v>
      </c>
      <c r="L333" s="57" t="s">
        <v>1367</v>
      </c>
      <c r="M333" s="56">
        <v>2330000</v>
      </c>
      <c r="N333" s="61" t="s">
        <v>1794</v>
      </c>
      <c r="Q333" s="2"/>
      <c r="R333" s="1"/>
      <c r="S333" s="1"/>
      <c r="V333" t="s">
        <v>1753</v>
      </c>
    </row>
    <row r="334" spans="1:22">
      <c r="A334" s="62">
        <v>75</v>
      </c>
      <c r="B334" s="54" t="s">
        <v>1898</v>
      </c>
      <c r="C334" s="63" t="s">
        <v>1645</v>
      </c>
      <c r="D334" s="63" t="s">
        <v>1646</v>
      </c>
      <c r="E334" s="56">
        <v>36308266</v>
      </c>
      <c r="F334" s="57" t="s">
        <v>826</v>
      </c>
      <c r="G334" s="58">
        <v>29699</v>
      </c>
      <c r="H334" s="57" t="s">
        <v>1447</v>
      </c>
      <c r="I334" s="59" t="s">
        <v>1647</v>
      </c>
      <c r="J334" s="60" t="s">
        <v>1648</v>
      </c>
      <c r="K334" s="61" t="s">
        <v>1899</v>
      </c>
      <c r="L334" s="57" t="s">
        <v>1367</v>
      </c>
      <c r="M334" s="56">
        <v>4100000</v>
      </c>
      <c r="N334" s="61" t="s">
        <v>1794</v>
      </c>
      <c r="Q334" s="2"/>
      <c r="R334" s="1"/>
      <c r="S334" s="1"/>
      <c r="V334" t="s">
        <v>1753</v>
      </c>
    </row>
    <row r="335" spans="1:22">
      <c r="A335" s="53">
        <v>76</v>
      </c>
      <c r="B335" s="54" t="s">
        <v>1900</v>
      </c>
      <c r="C335" s="63" t="s">
        <v>1649</v>
      </c>
      <c r="D335" s="63" t="s">
        <v>1650</v>
      </c>
      <c r="E335" s="56">
        <v>1121927648</v>
      </c>
      <c r="F335" s="57" t="s">
        <v>1364</v>
      </c>
      <c r="G335" s="58">
        <v>34834</v>
      </c>
      <c r="H335" s="57" t="s">
        <v>1583</v>
      </c>
      <c r="I335" s="59" t="s">
        <v>1392</v>
      </c>
      <c r="J335" s="60" t="s">
        <v>1377</v>
      </c>
      <c r="K335" s="61" t="s">
        <v>1901</v>
      </c>
      <c r="L335" s="57" t="s">
        <v>1367</v>
      </c>
      <c r="M335" s="56">
        <v>1412000</v>
      </c>
      <c r="N335" s="61" t="s">
        <v>1830</v>
      </c>
      <c r="Q335" s="2"/>
      <c r="R335" s="1"/>
      <c r="S335" s="1"/>
      <c r="V335" t="s">
        <v>1753</v>
      </c>
    </row>
    <row r="336" spans="1:22">
      <c r="A336" s="62">
        <v>77</v>
      </c>
      <c r="B336" s="54" t="s">
        <v>1902</v>
      </c>
      <c r="C336" s="63" t="s">
        <v>1651</v>
      </c>
      <c r="D336" s="63" t="s">
        <v>1652</v>
      </c>
      <c r="E336" s="56">
        <v>10304277</v>
      </c>
      <c r="F336" s="57" t="s">
        <v>565</v>
      </c>
      <c r="G336" s="58">
        <v>30993</v>
      </c>
      <c r="H336" s="57" t="s">
        <v>565</v>
      </c>
      <c r="I336" s="59" t="s">
        <v>1653</v>
      </c>
      <c r="J336" s="60" t="s">
        <v>1654</v>
      </c>
      <c r="K336" s="61" t="s">
        <v>1903</v>
      </c>
      <c r="L336" s="57" t="s">
        <v>1367</v>
      </c>
      <c r="M336" s="56">
        <v>3333000</v>
      </c>
      <c r="N336" s="61" t="s">
        <v>1794</v>
      </c>
      <c r="Q336" s="2"/>
      <c r="R336" s="1"/>
      <c r="S336" s="1"/>
      <c r="V336" t="s">
        <v>1753</v>
      </c>
    </row>
    <row r="337" spans="1:22">
      <c r="A337" s="62">
        <v>78</v>
      </c>
      <c r="B337" s="54" t="s">
        <v>1904</v>
      </c>
      <c r="C337" s="63" t="s">
        <v>1655</v>
      </c>
      <c r="D337" s="63" t="s">
        <v>1656</v>
      </c>
      <c r="E337" s="56">
        <v>1123862273</v>
      </c>
      <c r="F337" s="57" t="s">
        <v>1583</v>
      </c>
      <c r="G337" s="58">
        <v>33682</v>
      </c>
      <c r="H337" s="57" t="s">
        <v>1417</v>
      </c>
      <c r="I337" s="59" t="s">
        <v>1657</v>
      </c>
      <c r="J337" s="60" t="s">
        <v>1658</v>
      </c>
      <c r="K337" s="61" t="s">
        <v>1905</v>
      </c>
      <c r="L337" s="57" t="s">
        <v>1367</v>
      </c>
      <c r="M337" s="56">
        <v>2812000</v>
      </c>
      <c r="N337" s="61" t="s">
        <v>1830</v>
      </c>
      <c r="Q337" s="2"/>
      <c r="R337" s="1"/>
      <c r="S337" s="1"/>
      <c r="V337" t="s">
        <v>1753</v>
      </c>
    </row>
    <row r="338" spans="1:22">
      <c r="A338" s="53">
        <v>79</v>
      </c>
      <c r="B338" s="54" t="s">
        <v>1906</v>
      </c>
      <c r="C338" s="63" t="s">
        <v>1659</v>
      </c>
      <c r="D338" s="63" t="s">
        <v>1660</v>
      </c>
      <c r="E338" s="56">
        <v>86061712</v>
      </c>
      <c r="F338" s="57" t="s">
        <v>1364</v>
      </c>
      <c r="G338" s="58">
        <v>29131</v>
      </c>
      <c r="H338" s="57" t="s">
        <v>1661</v>
      </c>
      <c r="I338" s="59" t="s">
        <v>1627</v>
      </c>
      <c r="J338" s="60" t="s">
        <v>1662</v>
      </c>
      <c r="K338" s="61" t="s">
        <v>1907</v>
      </c>
      <c r="L338" s="57" t="s">
        <v>1367</v>
      </c>
      <c r="M338" s="56">
        <v>1960000</v>
      </c>
      <c r="N338" s="61" t="s">
        <v>1830</v>
      </c>
      <c r="Q338" s="2"/>
      <c r="R338" s="1"/>
      <c r="S338" s="1"/>
      <c r="V338" t="s">
        <v>1753</v>
      </c>
    </row>
    <row r="339" spans="1:22">
      <c r="A339" s="62">
        <v>80</v>
      </c>
      <c r="B339" s="54" t="s">
        <v>1908</v>
      </c>
      <c r="C339" s="63" t="s">
        <v>1663</v>
      </c>
      <c r="D339" s="63" t="s">
        <v>1664</v>
      </c>
      <c r="E339" s="56">
        <v>68302254</v>
      </c>
      <c r="F339" s="57" t="s">
        <v>1407</v>
      </c>
      <c r="G339" s="58">
        <v>26280</v>
      </c>
      <c r="H339" s="57" t="s">
        <v>1407</v>
      </c>
      <c r="I339" s="59" t="s">
        <v>327</v>
      </c>
      <c r="J339" s="60" t="s">
        <v>1665</v>
      </c>
      <c r="K339" s="61" t="s">
        <v>1909</v>
      </c>
      <c r="L339" s="57" t="s">
        <v>1367</v>
      </c>
      <c r="M339" s="56">
        <v>5100000</v>
      </c>
      <c r="N339" s="61" t="s">
        <v>1777</v>
      </c>
      <c r="Q339" s="2"/>
      <c r="R339" s="1"/>
      <c r="S339" s="1"/>
      <c r="V339" t="s">
        <v>1753</v>
      </c>
    </row>
    <row r="340" spans="1:22">
      <c r="A340" s="62">
        <v>81</v>
      </c>
      <c r="B340" s="54" t="s">
        <v>1910</v>
      </c>
      <c r="C340" s="63" t="s">
        <v>1666</v>
      </c>
      <c r="D340" s="63" t="s">
        <v>1667</v>
      </c>
      <c r="E340" s="56">
        <v>40330032</v>
      </c>
      <c r="F340" s="57" t="s">
        <v>1364</v>
      </c>
      <c r="G340" s="58">
        <v>30735</v>
      </c>
      <c r="H340" s="57" t="s">
        <v>1364</v>
      </c>
      <c r="I340" s="59" t="s">
        <v>1279</v>
      </c>
      <c r="J340" s="60" t="s">
        <v>1668</v>
      </c>
      <c r="K340" s="61" t="s">
        <v>1911</v>
      </c>
      <c r="L340" s="57" t="s">
        <v>1367</v>
      </c>
      <c r="M340" s="56">
        <v>4680000</v>
      </c>
      <c r="N340" s="61" t="s">
        <v>1830</v>
      </c>
      <c r="Q340" s="2"/>
      <c r="R340" s="1"/>
      <c r="S340" s="1"/>
      <c r="V340" t="s">
        <v>1753</v>
      </c>
    </row>
    <row r="341" spans="1:22">
      <c r="A341" s="53">
        <v>82</v>
      </c>
      <c r="B341" s="54" t="s">
        <v>1912</v>
      </c>
      <c r="C341" s="63" t="s">
        <v>1669</v>
      </c>
      <c r="D341" s="63" t="s">
        <v>1670</v>
      </c>
      <c r="E341" s="56">
        <v>1117459658</v>
      </c>
      <c r="F341" s="57" t="s">
        <v>1492</v>
      </c>
      <c r="G341" s="58">
        <v>34326</v>
      </c>
      <c r="H341" s="57" t="s">
        <v>1492</v>
      </c>
      <c r="I341" s="59" t="s">
        <v>1392</v>
      </c>
      <c r="J341" s="60" t="s">
        <v>1377</v>
      </c>
      <c r="K341" s="61" t="s">
        <v>1913</v>
      </c>
      <c r="L341" s="57" t="s">
        <v>1367</v>
      </c>
      <c r="M341" s="56">
        <v>1592000</v>
      </c>
      <c r="N341" s="61" t="s">
        <v>1777</v>
      </c>
      <c r="Q341" s="2"/>
      <c r="R341" s="1"/>
      <c r="S341" s="1"/>
      <c r="V341" t="s">
        <v>1753</v>
      </c>
    </row>
    <row r="342" spans="1:22">
      <c r="A342" s="62">
        <v>83</v>
      </c>
      <c r="B342" s="54" t="s">
        <v>1914</v>
      </c>
      <c r="C342" s="63" t="s">
        <v>1671</v>
      </c>
      <c r="D342" s="63" t="s">
        <v>1672</v>
      </c>
      <c r="E342" s="56">
        <v>1123861738</v>
      </c>
      <c r="F342" s="57" t="s">
        <v>1583</v>
      </c>
      <c r="G342" s="58">
        <v>33007</v>
      </c>
      <c r="H342" s="57" t="s">
        <v>1583</v>
      </c>
      <c r="I342" s="59" t="s">
        <v>1673</v>
      </c>
      <c r="J342" s="60" t="s">
        <v>25</v>
      </c>
      <c r="K342" s="61" t="s">
        <v>1915</v>
      </c>
      <c r="L342" s="57" t="s">
        <v>1367</v>
      </c>
      <c r="M342" s="56">
        <v>3000000</v>
      </c>
      <c r="N342" s="61" t="s">
        <v>1830</v>
      </c>
      <c r="Q342" s="2"/>
      <c r="R342" s="1"/>
      <c r="S342" s="1"/>
      <c r="V342" t="s">
        <v>1753</v>
      </c>
    </row>
    <row r="343" spans="1:22">
      <c r="A343" s="62">
        <v>84</v>
      </c>
      <c r="B343" s="54" t="s">
        <v>1916</v>
      </c>
      <c r="C343" s="63" t="s">
        <v>1674</v>
      </c>
      <c r="D343" s="63" t="s">
        <v>1675</v>
      </c>
      <c r="E343" s="56">
        <v>1121847949</v>
      </c>
      <c r="F343" s="57" t="s">
        <v>1364</v>
      </c>
      <c r="G343" s="58">
        <v>32499</v>
      </c>
      <c r="H343" s="57" t="s">
        <v>1583</v>
      </c>
      <c r="I343" s="59" t="s">
        <v>1676</v>
      </c>
      <c r="J343" s="60" t="s">
        <v>1677</v>
      </c>
      <c r="K343" s="61" t="s">
        <v>1917</v>
      </c>
      <c r="L343" s="57" t="s">
        <v>1367</v>
      </c>
      <c r="M343" s="56">
        <v>4680000</v>
      </c>
      <c r="N343" s="61" t="s">
        <v>1830</v>
      </c>
      <c r="Q343" s="2"/>
      <c r="R343" s="1"/>
      <c r="S343" s="1"/>
      <c r="V343" t="s">
        <v>1753</v>
      </c>
    </row>
    <row r="344" spans="1:22">
      <c r="A344" s="53">
        <v>85</v>
      </c>
      <c r="B344" s="54" t="s">
        <v>1918</v>
      </c>
      <c r="C344" s="63" t="s">
        <v>1678</v>
      </c>
      <c r="D344" s="63" t="s">
        <v>1679</v>
      </c>
      <c r="E344" s="56">
        <v>1119947276</v>
      </c>
      <c r="F344" s="57" t="s">
        <v>1468</v>
      </c>
      <c r="G344" s="58">
        <v>36415</v>
      </c>
      <c r="H344" s="57" t="s">
        <v>1570</v>
      </c>
      <c r="I344" s="59" t="s">
        <v>1680</v>
      </c>
      <c r="J344" s="60" t="s">
        <v>1681</v>
      </c>
      <c r="K344" s="61" t="s">
        <v>1832</v>
      </c>
      <c r="L344" s="57" t="s">
        <v>1367</v>
      </c>
      <c r="M344" s="56">
        <v>1412000</v>
      </c>
      <c r="N344" s="61" t="s">
        <v>1830</v>
      </c>
      <c r="Q344" s="2"/>
      <c r="R344" s="1"/>
      <c r="S344" s="1"/>
      <c r="V344" t="s">
        <v>1753</v>
      </c>
    </row>
    <row r="345" spans="1:22">
      <c r="A345" s="62">
        <v>86</v>
      </c>
      <c r="B345" s="54" t="s">
        <v>1919</v>
      </c>
      <c r="C345" s="63" t="s">
        <v>1682</v>
      </c>
      <c r="D345" s="63" t="s">
        <v>1683</v>
      </c>
      <c r="E345" s="56">
        <v>17586380</v>
      </c>
      <c r="F345" s="57" t="s">
        <v>362</v>
      </c>
      <c r="G345" s="58">
        <v>24384</v>
      </c>
      <c r="H345" s="57" t="s">
        <v>1684</v>
      </c>
      <c r="I345" s="59" t="s">
        <v>25</v>
      </c>
      <c r="J345" s="60" t="s">
        <v>25</v>
      </c>
      <c r="K345" s="61" t="s">
        <v>1822</v>
      </c>
      <c r="L345" s="57" t="s">
        <v>1367</v>
      </c>
      <c r="M345" s="56">
        <v>1400000</v>
      </c>
      <c r="N345" s="61" t="s">
        <v>1777</v>
      </c>
      <c r="Q345" s="2"/>
      <c r="R345" s="1"/>
      <c r="S345" s="1"/>
      <c r="V345" t="s">
        <v>1753</v>
      </c>
    </row>
    <row r="346" spans="1:22">
      <c r="A346" s="62">
        <v>87</v>
      </c>
      <c r="B346" s="54" t="s">
        <v>1920</v>
      </c>
      <c r="C346" s="63" t="s">
        <v>1685</v>
      </c>
      <c r="D346" s="63" t="s">
        <v>1686</v>
      </c>
      <c r="E346" s="56">
        <v>7726554</v>
      </c>
      <c r="F346" s="57" t="s">
        <v>826</v>
      </c>
      <c r="G346" s="58">
        <v>30227</v>
      </c>
      <c r="H346" s="57" t="s">
        <v>1687</v>
      </c>
      <c r="I346" s="59" t="s">
        <v>52</v>
      </c>
      <c r="J346" s="60" t="s">
        <v>1688</v>
      </c>
      <c r="K346" s="61" t="s">
        <v>1921</v>
      </c>
      <c r="L346" s="57" t="s">
        <v>1367</v>
      </c>
      <c r="M346" s="56">
        <v>3333000</v>
      </c>
      <c r="N346" s="61" t="s">
        <v>1794</v>
      </c>
      <c r="Q346" s="2"/>
      <c r="R346" s="1"/>
      <c r="S346" s="1"/>
      <c r="V346" t="s">
        <v>1753</v>
      </c>
    </row>
    <row r="347" spans="1:22">
      <c r="A347" s="53">
        <v>88</v>
      </c>
      <c r="B347" s="54" t="s">
        <v>1922</v>
      </c>
      <c r="C347" s="63" t="s">
        <v>1689</v>
      </c>
      <c r="D347" s="63" t="s">
        <v>1690</v>
      </c>
      <c r="E347" s="56">
        <v>1015394610</v>
      </c>
      <c r="F347" s="57" t="s">
        <v>1417</v>
      </c>
      <c r="G347" s="58" t="s">
        <v>1691</v>
      </c>
      <c r="H347" s="57" t="s">
        <v>1417</v>
      </c>
      <c r="I347" s="59" t="s">
        <v>366</v>
      </c>
      <c r="J347" s="60" t="s">
        <v>1692</v>
      </c>
      <c r="K347" s="61" t="s">
        <v>1923</v>
      </c>
      <c r="L347" s="57" t="s">
        <v>1367</v>
      </c>
      <c r="M347" s="56">
        <v>4680000</v>
      </c>
      <c r="N347" s="61" t="s">
        <v>1794</v>
      </c>
      <c r="Q347" s="2"/>
      <c r="R347" s="1"/>
      <c r="S347" s="1"/>
      <c r="V347" t="s">
        <v>1753</v>
      </c>
    </row>
    <row r="348" spans="1:22">
      <c r="A348" s="62">
        <v>89</v>
      </c>
      <c r="B348" s="54" t="s">
        <v>1924</v>
      </c>
      <c r="C348" s="63" t="s">
        <v>1693</v>
      </c>
      <c r="D348" s="63" t="s">
        <v>1694</v>
      </c>
      <c r="E348" s="56">
        <v>1121855355</v>
      </c>
      <c r="F348" s="57" t="s">
        <v>1364</v>
      </c>
      <c r="G348" s="58">
        <v>32736</v>
      </c>
      <c r="H348" s="57" t="s">
        <v>1468</v>
      </c>
      <c r="I348" s="59" t="s">
        <v>1695</v>
      </c>
      <c r="J348" s="60" t="s">
        <v>1637</v>
      </c>
      <c r="K348" s="61" t="s">
        <v>1925</v>
      </c>
      <c r="L348" s="57" t="s">
        <v>1367</v>
      </c>
      <c r="M348" s="56">
        <v>2330000</v>
      </c>
      <c r="N348" s="61" t="s">
        <v>1843</v>
      </c>
      <c r="Q348" s="2"/>
      <c r="R348" s="1"/>
      <c r="S348" s="1"/>
      <c r="V348" t="s">
        <v>1753</v>
      </c>
    </row>
    <row r="349" spans="1:22">
      <c r="A349" s="62">
        <v>90</v>
      </c>
      <c r="B349" s="54" t="s">
        <v>1926</v>
      </c>
      <c r="C349" s="63" t="s">
        <v>1696</v>
      </c>
      <c r="D349" s="63" t="s">
        <v>1697</v>
      </c>
      <c r="E349" s="56">
        <v>40378161</v>
      </c>
      <c r="F349" s="57" t="s">
        <v>1364</v>
      </c>
      <c r="G349" s="58">
        <v>24302</v>
      </c>
      <c r="H349" s="57" t="s">
        <v>1364</v>
      </c>
      <c r="I349" s="59" t="s">
        <v>1698</v>
      </c>
      <c r="J349" s="60" t="s">
        <v>1699</v>
      </c>
      <c r="K349" s="61" t="s">
        <v>1927</v>
      </c>
      <c r="L349" s="57" t="s">
        <v>1367</v>
      </c>
      <c r="M349" s="56">
        <v>3764000</v>
      </c>
      <c r="N349" s="61" t="s">
        <v>1862</v>
      </c>
      <c r="Q349" s="2"/>
      <c r="R349" s="1"/>
      <c r="S349" s="1"/>
      <c r="V349" t="s">
        <v>1753</v>
      </c>
    </row>
    <row r="350" spans="1:22">
      <c r="A350" s="53">
        <v>91</v>
      </c>
      <c r="B350" s="54" t="s">
        <v>1928</v>
      </c>
      <c r="C350" s="63" t="s">
        <v>1700</v>
      </c>
      <c r="D350" s="63" t="s">
        <v>1701</v>
      </c>
      <c r="E350" s="56">
        <v>1067881116</v>
      </c>
      <c r="F350" s="57" t="s">
        <v>156</v>
      </c>
      <c r="G350" s="58">
        <v>32739</v>
      </c>
      <c r="H350" s="57" t="s">
        <v>1702</v>
      </c>
      <c r="I350" s="59" t="s">
        <v>1586</v>
      </c>
      <c r="J350" s="60" t="s">
        <v>1587</v>
      </c>
      <c r="K350" s="61" t="s">
        <v>1929</v>
      </c>
      <c r="L350" s="57" t="s">
        <v>1367</v>
      </c>
      <c r="M350" s="56">
        <v>4680000</v>
      </c>
      <c r="N350" s="61" t="s">
        <v>1862</v>
      </c>
      <c r="Q350" s="2"/>
      <c r="R350" s="1"/>
      <c r="S350" s="1"/>
      <c r="V350" t="s">
        <v>1753</v>
      </c>
    </row>
    <row r="351" spans="1:22">
      <c r="A351" s="62">
        <v>92</v>
      </c>
      <c r="B351" s="54" t="s">
        <v>1930</v>
      </c>
      <c r="C351" s="63" t="s">
        <v>1703</v>
      </c>
      <c r="D351" s="63" t="s">
        <v>205</v>
      </c>
      <c r="E351" s="56">
        <v>1030646252</v>
      </c>
      <c r="F351" s="57" t="s">
        <v>1450</v>
      </c>
      <c r="G351" s="58">
        <v>34615</v>
      </c>
      <c r="H351" s="57" t="s">
        <v>1450</v>
      </c>
      <c r="I351" s="59" t="s">
        <v>1704</v>
      </c>
      <c r="J351" s="60" t="s">
        <v>1705</v>
      </c>
      <c r="K351" s="61" t="s">
        <v>1931</v>
      </c>
      <c r="L351" s="57" t="s">
        <v>1367</v>
      </c>
      <c r="M351" s="56">
        <v>3000000</v>
      </c>
      <c r="N351" s="61" t="s">
        <v>1862</v>
      </c>
      <c r="Q351" s="2"/>
      <c r="R351" s="1"/>
      <c r="S351" s="1"/>
      <c r="V351" t="s">
        <v>1753</v>
      </c>
    </row>
    <row r="352" spans="1:22">
      <c r="A352" s="62">
        <v>93</v>
      </c>
      <c r="B352" s="54" t="s">
        <v>1932</v>
      </c>
      <c r="C352" s="63" t="s">
        <v>1706</v>
      </c>
      <c r="D352" s="63" t="s">
        <v>1707</v>
      </c>
      <c r="E352" s="56">
        <v>1006796776</v>
      </c>
      <c r="F352" s="57" t="s">
        <v>1364</v>
      </c>
      <c r="G352" s="58">
        <v>33735</v>
      </c>
      <c r="H352" s="57" t="s">
        <v>1364</v>
      </c>
      <c r="I352" s="59" t="s">
        <v>1708</v>
      </c>
      <c r="J352" s="60" t="s">
        <v>1587</v>
      </c>
      <c r="K352" s="61" t="s">
        <v>1933</v>
      </c>
      <c r="L352" s="57" t="s">
        <v>1367</v>
      </c>
      <c r="M352" s="56">
        <v>2812000</v>
      </c>
      <c r="N352" s="61" t="s">
        <v>1830</v>
      </c>
      <c r="Q352" s="2"/>
      <c r="R352" s="1"/>
      <c r="S352" s="1"/>
      <c r="V352" t="s">
        <v>1753</v>
      </c>
    </row>
    <row r="353" spans="1:26">
      <c r="A353" s="53">
        <v>94</v>
      </c>
      <c r="B353" s="54" t="s">
        <v>1934</v>
      </c>
      <c r="C353" s="63" t="s">
        <v>1709</v>
      </c>
      <c r="D353" s="63" t="s">
        <v>1710</v>
      </c>
      <c r="E353" s="56">
        <v>1075247621</v>
      </c>
      <c r="F353" s="57" t="s">
        <v>826</v>
      </c>
      <c r="G353" s="58">
        <v>33176</v>
      </c>
      <c r="H353" s="57" t="s">
        <v>1711</v>
      </c>
      <c r="I353" s="59" t="s">
        <v>1704</v>
      </c>
      <c r="J353" s="60" t="s">
        <v>1712</v>
      </c>
      <c r="K353" s="61" t="s">
        <v>1935</v>
      </c>
      <c r="L353" s="57" t="s">
        <v>1367</v>
      </c>
      <c r="M353" s="56">
        <v>3764000</v>
      </c>
      <c r="N353" s="61" t="s">
        <v>1862</v>
      </c>
      <c r="Q353" s="2"/>
      <c r="R353" s="1"/>
      <c r="S353" s="1"/>
      <c r="V353" t="s">
        <v>1753</v>
      </c>
    </row>
    <row r="354" spans="1:26">
      <c r="A354" s="62">
        <v>95</v>
      </c>
      <c r="B354" s="54" t="s">
        <v>1936</v>
      </c>
      <c r="C354" s="63" t="s">
        <v>1713</v>
      </c>
      <c r="D354" s="63" t="s">
        <v>1315</v>
      </c>
      <c r="E354" s="56">
        <v>1014265066</v>
      </c>
      <c r="F354" s="57" t="s">
        <v>1450</v>
      </c>
      <c r="G354" s="58">
        <v>34808</v>
      </c>
      <c r="H354" s="57" t="s">
        <v>1450</v>
      </c>
      <c r="I354" s="59" t="s">
        <v>1586</v>
      </c>
      <c r="J354" s="60" t="s">
        <v>1714</v>
      </c>
      <c r="K354" s="61" t="s">
        <v>1937</v>
      </c>
      <c r="L354" s="57" t="s">
        <v>1367</v>
      </c>
      <c r="M354" s="56">
        <v>5100000</v>
      </c>
      <c r="N354" s="61" t="s">
        <v>1753</v>
      </c>
      <c r="Q354" s="2"/>
      <c r="R354" s="1"/>
      <c r="S354" s="1"/>
      <c r="V354" t="s">
        <v>1753</v>
      </c>
    </row>
    <row r="355" spans="1:26">
      <c r="A355" s="62">
        <v>96</v>
      </c>
      <c r="B355" s="54" t="s">
        <v>1938</v>
      </c>
      <c r="C355" s="63" t="s">
        <v>1715</v>
      </c>
      <c r="D355" s="63" t="s">
        <v>1716</v>
      </c>
      <c r="E355" s="56">
        <v>47441748</v>
      </c>
      <c r="F355" s="57" t="s">
        <v>1717</v>
      </c>
      <c r="G355" s="58">
        <v>30606</v>
      </c>
      <c r="H355" s="57" t="s">
        <v>1717</v>
      </c>
      <c r="I355" s="59" t="s">
        <v>1718</v>
      </c>
      <c r="J355" s="60" t="s">
        <v>1719</v>
      </c>
      <c r="K355" s="61" t="s">
        <v>1939</v>
      </c>
      <c r="L355" s="57" t="s">
        <v>1367</v>
      </c>
      <c r="M355" s="56">
        <v>5700000</v>
      </c>
      <c r="N355" s="61" t="s">
        <v>1777</v>
      </c>
      <c r="Q355" s="2"/>
      <c r="R355" s="1"/>
      <c r="S355" s="1"/>
      <c r="V355" t="s">
        <v>1753</v>
      </c>
    </row>
    <row r="356" spans="1:26">
      <c r="A356" s="53">
        <v>97</v>
      </c>
      <c r="B356" s="54" t="s">
        <v>1940</v>
      </c>
      <c r="C356" s="63" t="s">
        <v>1720</v>
      </c>
      <c r="D356" s="63" t="s">
        <v>1721</v>
      </c>
      <c r="E356" s="56">
        <v>6609972</v>
      </c>
      <c r="F356" s="57" t="s">
        <v>1492</v>
      </c>
      <c r="G356" s="58">
        <v>28880</v>
      </c>
      <c r="H356" s="57" t="s">
        <v>1492</v>
      </c>
      <c r="I356" s="59" t="s">
        <v>1392</v>
      </c>
      <c r="J356" s="60" t="s">
        <v>1377</v>
      </c>
      <c r="K356" s="61" t="s">
        <v>1941</v>
      </c>
      <c r="L356" s="57" t="s">
        <v>1367</v>
      </c>
      <c r="M356" s="56">
        <v>1592000</v>
      </c>
      <c r="N356" s="61" t="s">
        <v>1777</v>
      </c>
      <c r="Q356" s="2"/>
      <c r="R356" s="1"/>
      <c r="S356" s="1"/>
      <c r="V356" t="s">
        <v>1753</v>
      </c>
    </row>
    <row r="357" spans="1:26">
      <c r="A357" s="62">
        <v>98</v>
      </c>
      <c r="B357" s="54" t="s">
        <v>1942</v>
      </c>
      <c r="C357" s="63" t="s">
        <v>1722</v>
      </c>
      <c r="D357" s="63" t="s">
        <v>1723</v>
      </c>
      <c r="E357" s="56">
        <v>1073239943</v>
      </c>
      <c r="F357" s="57" t="s">
        <v>1724</v>
      </c>
      <c r="G357" s="58">
        <v>33979</v>
      </c>
      <c r="H357" s="57" t="s">
        <v>1583</v>
      </c>
      <c r="I357" s="59" t="s">
        <v>1725</v>
      </c>
      <c r="J357" s="60" t="s">
        <v>1726</v>
      </c>
      <c r="K357" s="61" t="s">
        <v>1943</v>
      </c>
      <c r="L357" s="57" t="s">
        <v>1367</v>
      </c>
      <c r="M357" s="56">
        <v>2812000</v>
      </c>
      <c r="N357" s="61" t="s">
        <v>1830</v>
      </c>
      <c r="Q357" s="2"/>
      <c r="R357" s="1"/>
      <c r="S357" s="1"/>
      <c r="V357" t="s">
        <v>1753</v>
      </c>
    </row>
    <row r="358" spans="1:26">
      <c r="A358" s="62">
        <v>99</v>
      </c>
      <c r="B358" s="54" t="s">
        <v>1944</v>
      </c>
      <c r="C358" s="63" t="s">
        <v>1727</v>
      </c>
      <c r="D358" s="63" t="s">
        <v>1728</v>
      </c>
      <c r="E358" s="56">
        <v>1016071203</v>
      </c>
      <c r="F358" s="57" t="s">
        <v>1450</v>
      </c>
      <c r="G358" s="58">
        <v>34517</v>
      </c>
      <c r="H358" s="57" t="s">
        <v>1729</v>
      </c>
      <c r="I358" s="59" t="s">
        <v>1586</v>
      </c>
      <c r="J358" s="60" t="s">
        <v>1730</v>
      </c>
      <c r="K358" s="61" t="s">
        <v>1945</v>
      </c>
      <c r="L358" s="57" t="s">
        <v>1367</v>
      </c>
      <c r="M358" s="56">
        <v>3333000</v>
      </c>
      <c r="N358" s="61" t="s">
        <v>1843</v>
      </c>
      <c r="Q358" s="2"/>
      <c r="R358" s="1"/>
      <c r="S358" s="1"/>
      <c r="V358" t="s">
        <v>1753</v>
      </c>
    </row>
    <row r="359" spans="1:26">
      <c r="A359" s="53">
        <v>100</v>
      </c>
      <c r="B359" s="54" t="s">
        <v>1946</v>
      </c>
      <c r="C359" s="63" t="s">
        <v>1731</v>
      </c>
      <c r="D359" s="63" t="s">
        <v>1732</v>
      </c>
      <c r="E359" s="56">
        <v>1121836316</v>
      </c>
      <c r="F359" s="57" t="s">
        <v>1364</v>
      </c>
      <c r="G359" s="58">
        <v>32019</v>
      </c>
      <c r="H359" s="57" t="s">
        <v>1364</v>
      </c>
      <c r="I359" s="59" t="s">
        <v>1733</v>
      </c>
      <c r="J359" s="60" t="s">
        <v>1734</v>
      </c>
      <c r="K359" s="61" t="s">
        <v>1947</v>
      </c>
      <c r="L359" s="57" t="s">
        <v>1367</v>
      </c>
      <c r="M359" s="56">
        <v>4680000</v>
      </c>
      <c r="N359" s="61" t="s">
        <v>1830</v>
      </c>
      <c r="Q359" s="2"/>
      <c r="R359" s="1"/>
      <c r="S359" s="1"/>
      <c r="V359" t="s">
        <v>1753</v>
      </c>
    </row>
    <row r="360" spans="1:26">
      <c r="A360" s="62">
        <v>101</v>
      </c>
      <c r="B360" s="54" t="s">
        <v>1948</v>
      </c>
      <c r="C360" s="63" t="s">
        <v>1735</v>
      </c>
      <c r="D360" s="63" t="s">
        <v>1736</v>
      </c>
      <c r="E360" s="56">
        <v>30082990</v>
      </c>
      <c r="F360" s="57" t="s">
        <v>1364</v>
      </c>
      <c r="G360" s="58">
        <v>29017</v>
      </c>
      <c r="H360" s="57" t="s">
        <v>1364</v>
      </c>
      <c r="I360" s="59" t="s">
        <v>1737</v>
      </c>
      <c r="J360" s="60" t="s">
        <v>1738</v>
      </c>
      <c r="K360" s="61" t="s">
        <v>1949</v>
      </c>
      <c r="L360" s="57" t="s">
        <v>1367</v>
      </c>
      <c r="M360" s="56">
        <v>5100000</v>
      </c>
      <c r="N360" s="61" t="s">
        <v>1753</v>
      </c>
      <c r="Q360" s="2"/>
      <c r="R360" s="1"/>
      <c r="S360" s="1"/>
      <c r="V360" t="s">
        <v>1753</v>
      </c>
    </row>
    <row r="361" spans="1:26">
      <c r="A361" s="62">
        <v>102</v>
      </c>
      <c r="B361" s="54" t="s">
        <v>1950</v>
      </c>
      <c r="C361" s="63" t="s">
        <v>1739</v>
      </c>
      <c r="D361" s="63" t="s">
        <v>1740</v>
      </c>
      <c r="E361" s="56">
        <v>1121907313</v>
      </c>
      <c r="F361" s="57" t="s">
        <v>1364</v>
      </c>
      <c r="G361" s="58">
        <v>35344</v>
      </c>
      <c r="H361" s="57" t="s">
        <v>1364</v>
      </c>
      <c r="I361" s="59" t="s">
        <v>1704</v>
      </c>
      <c r="J361" s="60" t="s">
        <v>1377</v>
      </c>
      <c r="K361" s="61" t="s">
        <v>1951</v>
      </c>
      <c r="L361" s="57" t="s">
        <v>1367</v>
      </c>
      <c r="M361" s="56">
        <v>3000000</v>
      </c>
      <c r="N361" s="61" t="s">
        <v>1753</v>
      </c>
      <c r="Q361" s="2"/>
      <c r="R361" s="1"/>
      <c r="S361" s="1"/>
      <c r="V361" t="s">
        <v>1753</v>
      </c>
    </row>
    <row r="362" spans="1:26">
      <c r="A362" s="53">
        <v>103</v>
      </c>
      <c r="B362" s="54" t="s">
        <v>1952</v>
      </c>
      <c r="C362" s="63" t="s">
        <v>1741</v>
      </c>
      <c r="D362" s="63" t="s">
        <v>1742</v>
      </c>
      <c r="E362" s="56">
        <v>19473239</v>
      </c>
      <c r="F362" s="57" t="s">
        <v>1450</v>
      </c>
      <c r="G362" s="58">
        <v>22168</v>
      </c>
      <c r="H362" s="57" t="s">
        <v>1743</v>
      </c>
      <c r="I362" s="59" t="s">
        <v>1392</v>
      </c>
      <c r="J362" s="60" t="s">
        <v>1377</v>
      </c>
      <c r="K362" s="61" t="s">
        <v>1953</v>
      </c>
      <c r="L362" s="57" t="s">
        <v>1367</v>
      </c>
      <c r="M362" s="56">
        <v>1412000</v>
      </c>
      <c r="N362" s="61" t="s">
        <v>1862</v>
      </c>
      <c r="Q362" s="2"/>
      <c r="R362" s="1"/>
      <c r="S362" s="1"/>
      <c r="V362" t="s">
        <v>1753</v>
      </c>
    </row>
    <row r="363" spans="1:26">
      <c r="A363" s="62">
        <v>104</v>
      </c>
      <c r="B363" s="54" t="s">
        <v>1954</v>
      </c>
      <c r="C363" s="63" t="s">
        <v>1744</v>
      </c>
      <c r="D363" s="63" t="s">
        <v>1745</v>
      </c>
      <c r="E363" s="56">
        <v>79065364</v>
      </c>
      <c r="F363" s="57" t="s">
        <v>1746</v>
      </c>
      <c r="G363" s="58">
        <v>29815</v>
      </c>
      <c r="H363" s="57" t="s">
        <v>1746</v>
      </c>
      <c r="I363" s="59" t="s">
        <v>1747</v>
      </c>
      <c r="J363" s="60" t="s">
        <v>1748</v>
      </c>
      <c r="K363" s="61" t="s">
        <v>1955</v>
      </c>
      <c r="L363" s="57" t="s">
        <v>1367</v>
      </c>
      <c r="M363" s="56">
        <v>5100000</v>
      </c>
      <c r="N363" s="61" t="s">
        <v>1753</v>
      </c>
      <c r="Q363" s="2"/>
      <c r="R363" s="1"/>
      <c r="S363" s="1"/>
      <c r="V363" t="s">
        <v>1753</v>
      </c>
    </row>
    <row r="364" spans="1:26">
      <c r="A364" s="62">
        <v>105</v>
      </c>
      <c r="B364" s="54" t="s">
        <v>1956</v>
      </c>
      <c r="C364" s="63" t="s">
        <v>1749</v>
      </c>
      <c r="D364" s="63" t="s">
        <v>1750</v>
      </c>
      <c r="E364" s="56">
        <v>80437247</v>
      </c>
      <c r="F364" s="57" t="s">
        <v>1450</v>
      </c>
      <c r="G364" s="58">
        <v>25596</v>
      </c>
      <c r="H364" s="57" t="s">
        <v>1729</v>
      </c>
      <c r="I364" s="59" t="s">
        <v>1751</v>
      </c>
      <c r="J364" s="60" t="s">
        <v>1752</v>
      </c>
      <c r="K364" s="61" t="s">
        <v>1957</v>
      </c>
      <c r="L364" s="57" t="s">
        <v>1367</v>
      </c>
      <c r="M364" s="56">
        <v>6304000</v>
      </c>
      <c r="N364" s="61" t="s">
        <v>1753</v>
      </c>
      <c r="Q364" s="2"/>
      <c r="R364" s="1"/>
      <c r="S364" s="1"/>
      <c r="V364" t="s">
        <v>1753</v>
      </c>
    </row>
    <row r="365" spans="1:26" ht="12.75">
      <c r="A365">
        <v>1</v>
      </c>
      <c r="B365">
        <v>2021</v>
      </c>
      <c r="C365" t="s">
        <v>1958</v>
      </c>
      <c r="D365" t="s">
        <v>1959</v>
      </c>
      <c r="E365">
        <v>1098621580</v>
      </c>
      <c r="I365" t="s">
        <v>26</v>
      </c>
      <c r="K365" s="3" t="s">
        <v>1960</v>
      </c>
      <c r="L365" s="2" t="s">
        <v>1961</v>
      </c>
      <c r="M365" s="1">
        <v>4680000</v>
      </c>
      <c r="N365" t="s">
        <v>1962</v>
      </c>
      <c r="O365" t="s">
        <v>1963</v>
      </c>
      <c r="S365" t="s">
        <v>9</v>
      </c>
      <c r="V365" t="s">
        <v>1962</v>
      </c>
      <c r="X365" s="2"/>
      <c r="Y365" s="1"/>
      <c r="Z365" s="1"/>
    </row>
    <row r="366" spans="1:26" ht="12.75">
      <c r="A366">
        <v>2</v>
      </c>
      <c r="B366">
        <v>2021</v>
      </c>
      <c r="C366" t="s">
        <v>1964</v>
      </c>
      <c r="D366" t="s">
        <v>1965</v>
      </c>
      <c r="E366">
        <v>91345446</v>
      </c>
      <c r="I366" t="s">
        <v>26</v>
      </c>
      <c r="K366" s="3" t="s">
        <v>1966</v>
      </c>
      <c r="L366" s="2" t="s">
        <v>1967</v>
      </c>
      <c r="M366" s="1">
        <v>6304000</v>
      </c>
      <c r="N366" t="s">
        <v>1962</v>
      </c>
      <c r="O366" t="s">
        <v>1968</v>
      </c>
      <c r="S366" t="s">
        <v>9</v>
      </c>
      <c r="V366" t="s">
        <v>1962</v>
      </c>
      <c r="X366" s="2"/>
      <c r="Y366" s="1"/>
      <c r="Z366" s="1"/>
    </row>
    <row r="367" spans="1:26" ht="12.75">
      <c r="A367">
        <v>3</v>
      </c>
      <c r="C367" t="s">
        <v>1969</v>
      </c>
      <c r="D367" t="s">
        <v>1970</v>
      </c>
      <c r="E367">
        <v>1049412965</v>
      </c>
      <c r="I367" t="s">
        <v>109</v>
      </c>
      <c r="K367" s="3" t="s">
        <v>1971</v>
      </c>
      <c r="L367" s="2" t="s">
        <v>1972</v>
      </c>
      <c r="M367" s="1">
        <v>2330000</v>
      </c>
      <c r="N367" t="s">
        <v>1973</v>
      </c>
      <c r="O367" t="s">
        <v>1974</v>
      </c>
      <c r="S367" t="s">
        <v>9</v>
      </c>
      <c r="V367" t="s">
        <v>1962</v>
      </c>
      <c r="X367" s="2"/>
      <c r="Y367" s="1"/>
      <c r="Z367" s="1"/>
    </row>
    <row r="368" spans="1:26" ht="12.75">
      <c r="A368">
        <v>4</v>
      </c>
      <c r="C368" t="s">
        <v>1975</v>
      </c>
      <c r="D368" t="s">
        <v>1976</v>
      </c>
      <c r="E368">
        <v>4133870</v>
      </c>
      <c r="I368" t="s">
        <v>114</v>
      </c>
      <c r="K368" s="3" t="s">
        <v>1977</v>
      </c>
      <c r="L368" s="2" t="s">
        <v>1978</v>
      </c>
      <c r="M368" s="1">
        <v>1592000</v>
      </c>
      <c r="N368" t="s">
        <v>1973</v>
      </c>
      <c r="O368" t="s">
        <v>1968</v>
      </c>
      <c r="S368" t="s">
        <v>9</v>
      </c>
      <c r="V368" t="s">
        <v>1962</v>
      </c>
      <c r="X368" s="2"/>
      <c r="Y368" s="1"/>
      <c r="Z368" s="1"/>
    </row>
    <row r="369" spans="1:26" ht="12.75">
      <c r="A369">
        <v>5</v>
      </c>
      <c r="C369" t="s">
        <v>1979</v>
      </c>
      <c r="D369" t="s">
        <v>1980</v>
      </c>
      <c r="E369">
        <v>1022404044</v>
      </c>
      <c r="I369" t="s">
        <v>26</v>
      </c>
      <c r="K369" s="3" t="s">
        <v>1981</v>
      </c>
      <c r="L369" s="2" t="s">
        <v>1982</v>
      </c>
      <c r="M369" s="1">
        <v>3764000</v>
      </c>
      <c r="N369" t="s">
        <v>1983</v>
      </c>
      <c r="O369" t="s">
        <v>1974</v>
      </c>
      <c r="V369" t="s">
        <v>1962</v>
      </c>
      <c r="X369" s="2"/>
      <c r="Y369" s="1"/>
      <c r="Z369" s="1"/>
    </row>
    <row r="370" spans="1:26" ht="12.75">
      <c r="A370">
        <v>6</v>
      </c>
      <c r="C370" t="s">
        <v>1984</v>
      </c>
      <c r="D370" t="s">
        <v>1985</v>
      </c>
      <c r="E370">
        <v>1094370892</v>
      </c>
      <c r="I370" t="s">
        <v>109</v>
      </c>
      <c r="K370" s="3" t="s">
        <v>1986</v>
      </c>
      <c r="L370" s="2" t="s">
        <v>1987</v>
      </c>
      <c r="M370" s="1">
        <v>2330000</v>
      </c>
      <c r="N370" t="s">
        <v>1988</v>
      </c>
      <c r="O370" t="s">
        <v>1974</v>
      </c>
      <c r="V370" t="s">
        <v>1962</v>
      </c>
      <c r="X370" s="2"/>
      <c r="Y370" s="1"/>
      <c r="Z370" s="1"/>
    </row>
    <row r="371" spans="1:26" ht="12.75">
      <c r="A371">
        <v>7</v>
      </c>
      <c r="C371" t="s">
        <v>1989</v>
      </c>
      <c r="D371" t="s">
        <v>1990</v>
      </c>
      <c r="E371">
        <v>1052498912</v>
      </c>
      <c r="I371" t="s">
        <v>114</v>
      </c>
      <c r="K371" s="3" t="s">
        <v>1991</v>
      </c>
      <c r="L371" s="2" t="s">
        <v>1992</v>
      </c>
      <c r="M371" s="1">
        <v>1592000</v>
      </c>
      <c r="N371" t="s">
        <v>1973</v>
      </c>
      <c r="O371" t="s">
        <v>1968</v>
      </c>
      <c r="S371" t="s">
        <v>9</v>
      </c>
      <c r="V371" t="s">
        <v>1962</v>
      </c>
      <c r="X371" s="2"/>
      <c r="Y371" s="1"/>
      <c r="Z371" s="1"/>
    </row>
    <row r="372" spans="1:26" ht="12.75">
      <c r="A372">
        <v>8</v>
      </c>
      <c r="C372" t="s">
        <v>1993</v>
      </c>
      <c r="D372" t="s">
        <v>1994</v>
      </c>
      <c r="E372">
        <v>1193089166</v>
      </c>
      <c r="I372" t="s">
        <v>114</v>
      </c>
      <c r="K372" s="3" t="s">
        <v>1995</v>
      </c>
      <c r="L372" s="2" t="s">
        <v>1996</v>
      </c>
      <c r="M372" s="1">
        <v>1412000</v>
      </c>
      <c r="N372" t="s">
        <v>1973</v>
      </c>
      <c r="O372" t="s">
        <v>1968</v>
      </c>
      <c r="S372" t="s">
        <v>9</v>
      </c>
      <c r="V372" t="s">
        <v>1962</v>
      </c>
      <c r="X372" s="2"/>
      <c r="Y372" s="1"/>
      <c r="Z372" s="1"/>
    </row>
    <row r="373" spans="1:26" ht="12.75">
      <c r="A373">
        <v>9</v>
      </c>
      <c r="B373">
        <v>2021</v>
      </c>
      <c r="C373" t="s">
        <v>1997</v>
      </c>
      <c r="D373" t="s">
        <v>1998</v>
      </c>
      <c r="E373">
        <v>1101753010</v>
      </c>
      <c r="I373" t="s">
        <v>26</v>
      </c>
      <c r="K373" s="3" t="s">
        <v>1999</v>
      </c>
      <c r="L373" s="2" t="s">
        <v>2000</v>
      </c>
      <c r="M373" s="1">
        <v>5100000</v>
      </c>
      <c r="N373" t="s">
        <v>1962</v>
      </c>
      <c r="O373" t="s">
        <v>1974</v>
      </c>
      <c r="S373" t="s">
        <v>9</v>
      </c>
      <c r="V373" t="s">
        <v>1962</v>
      </c>
      <c r="X373" s="2"/>
      <c r="Y373" s="1"/>
      <c r="Z373" s="1"/>
    </row>
    <row r="374" spans="1:26" ht="12.75">
      <c r="A374">
        <v>10</v>
      </c>
      <c r="B374">
        <v>2021</v>
      </c>
      <c r="C374" t="s">
        <v>2001</v>
      </c>
      <c r="D374" t="s">
        <v>2002</v>
      </c>
      <c r="E374">
        <v>13513838</v>
      </c>
      <c r="I374" t="s">
        <v>26</v>
      </c>
      <c r="K374" s="3" t="s">
        <v>2003</v>
      </c>
      <c r="L374" s="2" t="s">
        <v>2004</v>
      </c>
      <c r="M374" s="1">
        <v>5700000</v>
      </c>
      <c r="N374" t="s">
        <v>1962</v>
      </c>
      <c r="O374" t="s">
        <v>1974</v>
      </c>
      <c r="S374" t="s">
        <v>9</v>
      </c>
      <c r="V374" t="s">
        <v>1962</v>
      </c>
      <c r="X374" s="2"/>
      <c r="Y374" s="1"/>
      <c r="Z374" s="1"/>
    </row>
    <row r="375" spans="1:26" ht="12.75">
      <c r="A375">
        <v>11</v>
      </c>
      <c r="B375">
        <v>2021</v>
      </c>
      <c r="C375" t="s">
        <v>2005</v>
      </c>
      <c r="D375" t="s">
        <v>2006</v>
      </c>
      <c r="E375">
        <v>1091671128</v>
      </c>
      <c r="I375" t="s">
        <v>26</v>
      </c>
      <c r="K375" s="3" t="s">
        <v>2007</v>
      </c>
      <c r="L375" s="2" t="s">
        <v>2008</v>
      </c>
      <c r="M375" s="1">
        <v>4680000</v>
      </c>
      <c r="N375" t="s">
        <v>1962</v>
      </c>
      <c r="O375" t="s">
        <v>1974</v>
      </c>
      <c r="S375" t="s">
        <v>9</v>
      </c>
      <c r="V375" t="s">
        <v>1962</v>
      </c>
      <c r="X375" s="2"/>
      <c r="Y375" s="1"/>
      <c r="Z375" s="1"/>
    </row>
    <row r="376" spans="1:26" ht="12.75">
      <c r="A376">
        <v>12</v>
      </c>
      <c r="B376">
        <v>2021</v>
      </c>
      <c r="C376" t="s">
        <v>2009</v>
      </c>
      <c r="D376" t="s">
        <v>1093</v>
      </c>
      <c r="E376">
        <v>1098650876</v>
      </c>
      <c r="I376" t="s">
        <v>26</v>
      </c>
      <c r="K376" s="3" t="s">
        <v>2010</v>
      </c>
      <c r="L376" s="2" t="s">
        <v>2011</v>
      </c>
      <c r="M376" s="1">
        <v>4680000</v>
      </c>
      <c r="N376" t="s">
        <v>1962</v>
      </c>
      <c r="O376" t="s">
        <v>1974</v>
      </c>
      <c r="S376" t="s">
        <v>9</v>
      </c>
      <c r="V376" t="s">
        <v>1962</v>
      </c>
      <c r="X376" s="2"/>
      <c r="Y376" s="1"/>
      <c r="Z376" s="1"/>
    </row>
    <row r="377" spans="1:26" ht="12.75">
      <c r="A377">
        <v>13</v>
      </c>
      <c r="B377">
        <v>2021</v>
      </c>
      <c r="C377" t="s">
        <v>2012</v>
      </c>
      <c r="D377" t="s">
        <v>2013</v>
      </c>
      <c r="E377">
        <v>1098661394</v>
      </c>
      <c r="I377" t="s">
        <v>26</v>
      </c>
      <c r="K377" s="3" t="s">
        <v>2014</v>
      </c>
      <c r="L377" s="2" t="s">
        <v>2015</v>
      </c>
      <c r="M377" s="1">
        <v>5700000</v>
      </c>
      <c r="N377" t="s">
        <v>1962</v>
      </c>
      <c r="O377" t="s">
        <v>1974</v>
      </c>
      <c r="S377" t="s">
        <v>9</v>
      </c>
      <c r="V377" t="s">
        <v>1962</v>
      </c>
      <c r="X377" s="2"/>
      <c r="Y377" s="1"/>
      <c r="Z377" s="1"/>
    </row>
    <row r="378" spans="1:26" ht="12.75">
      <c r="A378">
        <v>14</v>
      </c>
      <c r="B378">
        <v>2021</v>
      </c>
      <c r="C378" t="s">
        <v>2016</v>
      </c>
      <c r="D378" t="s">
        <v>2002</v>
      </c>
      <c r="E378">
        <v>1052498949</v>
      </c>
      <c r="I378" t="s">
        <v>114</v>
      </c>
      <c r="K378" s="3" t="s">
        <v>2017</v>
      </c>
      <c r="L378" s="2" t="s">
        <v>2018</v>
      </c>
      <c r="M378" s="1">
        <v>1412000</v>
      </c>
      <c r="N378" t="s">
        <v>1973</v>
      </c>
      <c r="O378" t="s">
        <v>1968</v>
      </c>
      <c r="S378" t="s">
        <v>9</v>
      </c>
      <c r="V378" t="s">
        <v>1962</v>
      </c>
      <c r="X378" s="2"/>
      <c r="Y378" s="1"/>
      <c r="Z378" s="1"/>
    </row>
    <row r="379" spans="1:26" ht="12.75">
      <c r="A379">
        <v>15</v>
      </c>
      <c r="C379" t="s">
        <v>2019</v>
      </c>
      <c r="D379" t="s">
        <v>2020</v>
      </c>
      <c r="E379">
        <v>1052498366</v>
      </c>
      <c r="I379" t="s">
        <v>114</v>
      </c>
      <c r="K379" s="3" t="s">
        <v>2021</v>
      </c>
      <c r="L379" s="2" t="s">
        <v>2022</v>
      </c>
      <c r="M379" s="1">
        <v>1412000</v>
      </c>
      <c r="N379" t="s">
        <v>1973</v>
      </c>
      <c r="O379" t="s">
        <v>1968</v>
      </c>
      <c r="S379" t="s">
        <v>9</v>
      </c>
      <c r="V379" t="s">
        <v>1962</v>
      </c>
      <c r="X379" s="2"/>
      <c r="Y379" s="1"/>
      <c r="Z379" s="1"/>
    </row>
    <row r="380" spans="1:26" ht="12.75">
      <c r="A380">
        <v>16</v>
      </c>
      <c r="C380" t="s">
        <v>2023</v>
      </c>
      <c r="D380" t="s">
        <v>2024</v>
      </c>
      <c r="E380">
        <v>4100138</v>
      </c>
      <c r="I380" t="s">
        <v>114</v>
      </c>
      <c r="K380" s="3" t="s">
        <v>2017</v>
      </c>
      <c r="L380" s="2" t="s">
        <v>2025</v>
      </c>
      <c r="M380" s="1">
        <v>1412000</v>
      </c>
      <c r="N380" t="s">
        <v>1973</v>
      </c>
      <c r="O380" t="s">
        <v>1968</v>
      </c>
      <c r="S380" t="s">
        <v>9</v>
      </c>
      <c r="V380" t="s">
        <v>1962</v>
      </c>
      <c r="X380" s="2"/>
      <c r="Y380" s="1"/>
      <c r="Z380" s="1"/>
    </row>
    <row r="381" spans="1:26" ht="12.75">
      <c r="A381">
        <v>17</v>
      </c>
      <c r="C381" t="s">
        <v>2026</v>
      </c>
      <c r="D381" t="s">
        <v>2027</v>
      </c>
      <c r="E381">
        <v>1098436201</v>
      </c>
      <c r="I381" t="s">
        <v>114</v>
      </c>
      <c r="K381" s="3" t="s">
        <v>2028</v>
      </c>
      <c r="L381" s="2" t="s">
        <v>2029</v>
      </c>
      <c r="M381" s="1">
        <v>1412000</v>
      </c>
      <c r="N381" t="s">
        <v>2030</v>
      </c>
      <c r="O381" t="s">
        <v>1968</v>
      </c>
      <c r="V381" t="s">
        <v>1962</v>
      </c>
      <c r="X381" s="2"/>
      <c r="Y381" s="1"/>
      <c r="Z381" s="1"/>
    </row>
    <row r="382" spans="1:26" ht="12.75">
      <c r="A382">
        <v>18</v>
      </c>
      <c r="C382" t="s">
        <v>2031</v>
      </c>
      <c r="D382" t="s">
        <v>2032</v>
      </c>
      <c r="E382">
        <v>88183549</v>
      </c>
      <c r="I382" t="s">
        <v>114</v>
      </c>
      <c r="K382" s="3" t="s">
        <v>2033</v>
      </c>
      <c r="L382" s="2" t="s">
        <v>2034</v>
      </c>
      <c r="M382" s="1">
        <v>1412000</v>
      </c>
      <c r="N382" t="s">
        <v>1983</v>
      </c>
      <c r="O382" t="s">
        <v>1968</v>
      </c>
      <c r="V382" t="s">
        <v>1962</v>
      </c>
      <c r="X382" s="2"/>
      <c r="Y382" s="1"/>
      <c r="Z382" s="1"/>
    </row>
    <row r="383" spans="1:26" ht="12.75">
      <c r="A383">
        <v>19</v>
      </c>
      <c r="C383" t="s">
        <v>2035</v>
      </c>
      <c r="D383" t="s">
        <v>2036</v>
      </c>
      <c r="E383">
        <v>1098436765</v>
      </c>
      <c r="I383" t="s">
        <v>114</v>
      </c>
      <c r="K383" s="3" t="s">
        <v>2037</v>
      </c>
      <c r="L383" s="2" t="s">
        <v>2038</v>
      </c>
      <c r="M383" s="1">
        <v>1412000</v>
      </c>
      <c r="N383" t="s">
        <v>2030</v>
      </c>
      <c r="O383" t="s">
        <v>1968</v>
      </c>
      <c r="S383" t="s">
        <v>9</v>
      </c>
      <c r="V383" t="s">
        <v>1962</v>
      </c>
      <c r="X383" s="2"/>
      <c r="Y383" s="1"/>
      <c r="Z383" s="1"/>
    </row>
    <row r="384" spans="1:26" ht="12.75">
      <c r="A384">
        <v>20</v>
      </c>
      <c r="C384" t="s">
        <v>2039</v>
      </c>
      <c r="D384" t="s">
        <v>2040</v>
      </c>
      <c r="E384">
        <v>1005312793</v>
      </c>
      <c r="I384" t="s">
        <v>114</v>
      </c>
      <c r="K384" s="3" t="s">
        <v>2028</v>
      </c>
      <c r="L384" s="2" t="s">
        <v>2041</v>
      </c>
      <c r="M384" s="1">
        <v>1412000</v>
      </c>
      <c r="N384" t="s">
        <v>2030</v>
      </c>
      <c r="O384" t="s">
        <v>1968</v>
      </c>
      <c r="S384" t="s">
        <v>9</v>
      </c>
      <c r="V384" t="s">
        <v>1962</v>
      </c>
      <c r="X384" s="2"/>
      <c r="Y384" s="1"/>
      <c r="Z384" s="1"/>
    </row>
    <row r="385" spans="1:26" ht="12.75">
      <c r="A385">
        <v>21</v>
      </c>
      <c r="C385" t="s">
        <v>2042</v>
      </c>
      <c r="D385" t="s">
        <v>2043</v>
      </c>
      <c r="E385" t="s">
        <v>2044</v>
      </c>
      <c r="I385" t="s">
        <v>114</v>
      </c>
      <c r="K385" s="3" t="s">
        <v>2045</v>
      </c>
      <c r="L385" s="2" t="s">
        <v>2046</v>
      </c>
      <c r="M385" s="1" t="s">
        <v>2047</v>
      </c>
      <c r="N385" t="s">
        <v>2030</v>
      </c>
      <c r="O385" t="s">
        <v>2048</v>
      </c>
      <c r="S385" t="s">
        <v>9</v>
      </c>
      <c r="V385" t="s">
        <v>1962</v>
      </c>
      <c r="X385" s="2"/>
      <c r="Y385" s="1"/>
      <c r="Z385" s="1"/>
    </row>
    <row r="386" spans="1:26" ht="12.75">
      <c r="A386">
        <v>22</v>
      </c>
      <c r="C386" t="s">
        <v>2049</v>
      </c>
      <c r="D386" t="s">
        <v>2050</v>
      </c>
      <c r="E386">
        <v>1052312732</v>
      </c>
      <c r="I386" t="s">
        <v>114</v>
      </c>
      <c r="K386" s="3" t="s">
        <v>2045</v>
      </c>
      <c r="L386" s="2" t="s">
        <v>2051</v>
      </c>
      <c r="M386" s="1">
        <v>1412000</v>
      </c>
      <c r="N386" t="s">
        <v>2030</v>
      </c>
      <c r="O386" t="s">
        <v>2048</v>
      </c>
      <c r="S386" t="s">
        <v>2052</v>
      </c>
      <c r="V386" t="s">
        <v>1962</v>
      </c>
      <c r="X386" s="2"/>
      <c r="Y386" s="1"/>
      <c r="Z386" s="1"/>
    </row>
    <row r="387" spans="1:26" ht="12.75">
      <c r="A387">
        <v>23</v>
      </c>
      <c r="C387" t="s">
        <v>2053</v>
      </c>
      <c r="D387" t="s">
        <v>2054</v>
      </c>
      <c r="E387">
        <v>1091594706</v>
      </c>
      <c r="I387" t="s">
        <v>114</v>
      </c>
      <c r="K387" s="3" t="s">
        <v>2055</v>
      </c>
      <c r="L387" s="2" t="s">
        <v>2056</v>
      </c>
      <c r="M387" s="1">
        <v>1412000</v>
      </c>
      <c r="N387" t="s">
        <v>1983</v>
      </c>
      <c r="O387" t="s">
        <v>1968</v>
      </c>
      <c r="V387" t="s">
        <v>1962</v>
      </c>
      <c r="X387" s="2"/>
      <c r="Y387" s="1"/>
      <c r="Z387" s="1"/>
    </row>
    <row r="388" spans="1:26" ht="12.75">
      <c r="A388">
        <v>24</v>
      </c>
      <c r="C388" t="s">
        <v>2057</v>
      </c>
      <c r="D388" t="s">
        <v>2058</v>
      </c>
      <c r="E388">
        <v>1090226007</v>
      </c>
      <c r="I388" t="s">
        <v>109</v>
      </c>
      <c r="K388" s="3" t="s">
        <v>2059</v>
      </c>
      <c r="L388" s="2" t="s">
        <v>2060</v>
      </c>
      <c r="M388" s="1">
        <v>1960000</v>
      </c>
      <c r="N388" t="s">
        <v>1988</v>
      </c>
      <c r="O388" t="s">
        <v>1974</v>
      </c>
      <c r="V388" t="s">
        <v>1962</v>
      </c>
      <c r="X388" s="2"/>
      <c r="Y388" s="1"/>
      <c r="Z388" s="1"/>
    </row>
    <row r="389" spans="1:26" ht="12.75">
      <c r="A389">
        <v>25</v>
      </c>
      <c r="C389" t="s">
        <v>2061</v>
      </c>
      <c r="D389" t="s">
        <v>2062</v>
      </c>
      <c r="E389">
        <v>1098436559</v>
      </c>
      <c r="I389" t="s">
        <v>114</v>
      </c>
      <c r="K389" s="3" t="s">
        <v>2045</v>
      </c>
      <c r="L389" s="2" t="s">
        <v>2063</v>
      </c>
      <c r="M389" s="1">
        <v>1412000</v>
      </c>
      <c r="N389" t="s">
        <v>2030</v>
      </c>
      <c r="O389" t="s">
        <v>2048</v>
      </c>
      <c r="S389" t="s">
        <v>9</v>
      </c>
      <c r="V389" t="s">
        <v>1962</v>
      </c>
      <c r="X389" s="2"/>
      <c r="Y389" s="1"/>
      <c r="Z389" s="1"/>
    </row>
    <row r="390" spans="1:26" ht="12.75">
      <c r="A390">
        <v>26</v>
      </c>
      <c r="C390" t="s">
        <v>2064</v>
      </c>
      <c r="D390" t="s">
        <v>2065</v>
      </c>
      <c r="E390">
        <v>1098436851</v>
      </c>
      <c r="I390" t="s">
        <v>114</v>
      </c>
      <c r="K390" s="3" t="s">
        <v>2045</v>
      </c>
      <c r="L390" s="2" t="s">
        <v>2066</v>
      </c>
      <c r="M390" s="1">
        <v>1412000</v>
      </c>
      <c r="N390" t="s">
        <v>2030</v>
      </c>
      <c r="O390" t="s">
        <v>2048</v>
      </c>
      <c r="S390" t="s">
        <v>9</v>
      </c>
      <c r="V390" t="s">
        <v>1962</v>
      </c>
      <c r="X390" s="2"/>
      <c r="Y390" s="1"/>
      <c r="Z390" s="1"/>
    </row>
    <row r="391" spans="1:26" ht="12.75">
      <c r="A391">
        <v>27</v>
      </c>
      <c r="B391">
        <v>2021</v>
      </c>
      <c r="C391" t="s">
        <v>2067</v>
      </c>
      <c r="D391" t="s">
        <v>2068</v>
      </c>
      <c r="E391">
        <v>1098437047</v>
      </c>
      <c r="I391" t="s">
        <v>114</v>
      </c>
      <c r="K391" s="3" t="s">
        <v>2045</v>
      </c>
      <c r="L391" s="2" t="s">
        <v>2069</v>
      </c>
      <c r="M391" s="1">
        <v>1412000</v>
      </c>
      <c r="N391" t="s">
        <v>2030</v>
      </c>
      <c r="O391" t="s">
        <v>2048</v>
      </c>
      <c r="S391" t="s">
        <v>9</v>
      </c>
      <c r="V391" t="s">
        <v>1962</v>
      </c>
      <c r="X391" s="2"/>
      <c r="Y391" s="1"/>
      <c r="Z391" s="1"/>
    </row>
    <row r="392" spans="1:26" ht="12.75">
      <c r="A392">
        <v>28</v>
      </c>
      <c r="C392" t="s">
        <v>2070</v>
      </c>
      <c r="D392" t="s">
        <v>2071</v>
      </c>
      <c r="E392">
        <v>1116020392</v>
      </c>
      <c r="I392" t="s">
        <v>114</v>
      </c>
      <c r="K392" s="3" t="s">
        <v>2072</v>
      </c>
      <c r="L392" s="2" t="s">
        <v>2073</v>
      </c>
      <c r="M392" s="1">
        <v>1412000</v>
      </c>
      <c r="N392" t="s">
        <v>1973</v>
      </c>
      <c r="O392" t="s">
        <v>1968</v>
      </c>
      <c r="S392" t="s">
        <v>153</v>
      </c>
      <c r="V392" t="s">
        <v>1962</v>
      </c>
      <c r="X392" s="2"/>
      <c r="Y392" s="1"/>
      <c r="Z392" s="1"/>
    </row>
    <row r="393" spans="1:26" ht="12.75">
      <c r="A393">
        <v>29</v>
      </c>
      <c r="C393" t="s">
        <v>2074</v>
      </c>
      <c r="D393" t="s">
        <v>2075</v>
      </c>
      <c r="E393">
        <v>30188322</v>
      </c>
      <c r="I393" t="s">
        <v>114</v>
      </c>
      <c r="K393" s="3" t="s">
        <v>2072</v>
      </c>
      <c r="L393" s="2" t="s">
        <v>2076</v>
      </c>
      <c r="M393" s="1">
        <v>1412000</v>
      </c>
      <c r="N393" t="s">
        <v>1973</v>
      </c>
      <c r="O393" t="s">
        <v>1968</v>
      </c>
      <c r="S393" t="s">
        <v>153</v>
      </c>
      <c r="V393" t="s">
        <v>1962</v>
      </c>
      <c r="X393" s="2"/>
      <c r="Y393" s="1"/>
      <c r="Z393" s="1"/>
    </row>
    <row r="394" spans="1:26" ht="12.75">
      <c r="A394">
        <v>30</v>
      </c>
      <c r="C394" t="s">
        <v>2077</v>
      </c>
      <c r="D394" t="s">
        <v>2078</v>
      </c>
      <c r="E394">
        <v>4114386</v>
      </c>
      <c r="I394" t="s">
        <v>114</v>
      </c>
      <c r="K394" s="3" t="s">
        <v>2079</v>
      </c>
      <c r="L394" s="2" t="s">
        <v>2080</v>
      </c>
      <c r="M394" s="1">
        <v>1412000</v>
      </c>
      <c r="N394" t="s">
        <v>1973</v>
      </c>
      <c r="O394" t="s">
        <v>1968</v>
      </c>
      <c r="S394" t="s">
        <v>9</v>
      </c>
      <c r="V394" t="s">
        <v>1962</v>
      </c>
      <c r="X394" s="2"/>
      <c r="Y394" s="1"/>
      <c r="Z394" s="1"/>
    </row>
    <row r="395" spans="1:26" ht="12.75">
      <c r="A395">
        <v>31</v>
      </c>
      <c r="C395" t="s">
        <v>2081</v>
      </c>
      <c r="D395" t="s">
        <v>2082</v>
      </c>
      <c r="E395">
        <v>1002300594</v>
      </c>
      <c r="I395" t="s">
        <v>114</v>
      </c>
      <c r="K395" s="3" t="s">
        <v>2083</v>
      </c>
      <c r="L395" s="2" t="s">
        <v>2084</v>
      </c>
      <c r="M395" s="1">
        <v>1592000</v>
      </c>
      <c r="N395" t="s">
        <v>1973</v>
      </c>
      <c r="O395" t="s">
        <v>1968</v>
      </c>
      <c r="S395" t="s">
        <v>9</v>
      </c>
      <c r="V395" t="s">
        <v>1962</v>
      </c>
      <c r="X395" s="2"/>
      <c r="Y395" s="1"/>
      <c r="Z395" s="1"/>
    </row>
    <row r="396" spans="1:26" ht="12.75">
      <c r="A396">
        <v>32</v>
      </c>
      <c r="B396">
        <v>2021</v>
      </c>
      <c r="C396" t="s">
        <v>2085</v>
      </c>
      <c r="D396" t="s">
        <v>2086</v>
      </c>
      <c r="E396">
        <v>1049611821</v>
      </c>
      <c r="I396" t="s">
        <v>26</v>
      </c>
      <c r="K396" s="3" t="s">
        <v>2087</v>
      </c>
      <c r="L396" s="2" t="s">
        <v>2088</v>
      </c>
      <c r="M396" s="1">
        <v>3764000</v>
      </c>
      <c r="N396" t="s">
        <v>2089</v>
      </c>
      <c r="O396" t="s">
        <v>1974</v>
      </c>
      <c r="S396" t="s">
        <v>9</v>
      </c>
      <c r="V396" t="s">
        <v>1962</v>
      </c>
      <c r="X396" s="2"/>
      <c r="Y396" s="1"/>
      <c r="Z396" s="1"/>
    </row>
    <row r="397" spans="1:26" ht="12.75">
      <c r="A397">
        <v>33</v>
      </c>
      <c r="B397">
        <v>2021</v>
      </c>
      <c r="C397" t="s">
        <v>2090</v>
      </c>
      <c r="D397" t="s">
        <v>2091</v>
      </c>
      <c r="E397">
        <v>1102374021</v>
      </c>
      <c r="I397" t="s">
        <v>114</v>
      </c>
      <c r="K397" s="3" t="s">
        <v>2092</v>
      </c>
      <c r="L397" s="2" t="s">
        <v>2093</v>
      </c>
      <c r="M397" s="1">
        <v>1960000</v>
      </c>
      <c r="N397" t="s">
        <v>1962</v>
      </c>
      <c r="O397" t="s">
        <v>1974</v>
      </c>
      <c r="S397" t="s">
        <v>9</v>
      </c>
      <c r="V397" t="s">
        <v>1962</v>
      </c>
      <c r="X397" s="2"/>
      <c r="Y397" s="1"/>
      <c r="Z397" s="1"/>
    </row>
    <row r="398" spans="1:26" ht="12.75">
      <c r="A398">
        <v>34</v>
      </c>
      <c r="B398">
        <v>2021</v>
      </c>
      <c r="C398" t="s">
        <v>2094</v>
      </c>
      <c r="D398" t="s">
        <v>2095</v>
      </c>
      <c r="E398">
        <v>1051637169</v>
      </c>
      <c r="I398" t="s">
        <v>2096</v>
      </c>
      <c r="K398" s="3" t="s">
        <v>2097</v>
      </c>
      <c r="L398" s="2" t="s">
        <v>2098</v>
      </c>
      <c r="M398" s="1">
        <v>1960000</v>
      </c>
      <c r="N398" t="s">
        <v>1962</v>
      </c>
      <c r="O398" t="s">
        <v>2099</v>
      </c>
      <c r="S398" t="s">
        <v>9</v>
      </c>
      <c r="V398" t="s">
        <v>1962</v>
      </c>
      <c r="X398" s="2"/>
      <c r="Y398" s="1"/>
      <c r="Z398" s="1"/>
    </row>
    <row r="399" spans="1:26" ht="12.75">
      <c r="A399">
        <v>35</v>
      </c>
      <c r="C399" t="s">
        <v>2100</v>
      </c>
      <c r="D399" t="s">
        <v>2101</v>
      </c>
      <c r="E399">
        <v>1098436613</v>
      </c>
      <c r="I399" t="s">
        <v>114</v>
      </c>
      <c r="K399" s="3" t="s">
        <v>2102</v>
      </c>
      <c r="L399" s="2" t="s">
        <v>2103</v>
      </c>
      <c r="M399" s="1">
        <v>1412000</v>
      </c>
      <c r="N399" t="s">
        <v>2030</v>
      </c>
      <c r="O399" t="s">
        <v>1968</v>
      </c>
      <c r="V399" t="s">
        <v>1962</v>
      </c>
      <c r="X399" s="2"/>
      <c r="Y399" s="1"/>
      <c r="Z399" s="1"/>
    </row>
    <row r="400" spans="1:26" ht="12.75">
      <c r="A400">
        <v>36</v>
      </c>
      <c r="C400" t="s">
        <v>2104</v>
      </c>
      <c r="D400" t="s">
        <v>2105</v>
      </c>
      <c r="E400">
        <v>1052410289</v>
      </c>
      <c r="I400" t="s">
        <v>109</v>
      </c>
      <c r="K400" s="3" t="s">
        <v>2106</v>
      </c>
      <c r="L400" s="2" t="s">
        <v>2107</v>
      </c>
      <c r="M400" s="1">
        <v>1960000</v>
      </c>
      <c r="N400" t="s">
        <v>2030</v>
      </c>
      <c r="O400" t="s">
        <v>1974</v>
      </c>
      <c r="V400" t="s">
        <v>1962</v>
      </c>
      <c r="X400" s="2"/>
      <c r="Y400" s="1"/>
      <c r="Z400" s="1"/>
    </row>
    <row r="401" spans="1:26" ht="12.75">
      <c r="A401">
        <v>37</v>
      </c>
      <c r="C401" t="s">
        <v>2108</v>
      </c>
      <c r="D401" t="s">
        <v>2109</v>
      </c>
      <c r="E401">
        <v>91261894</v>
      </c>
      <c r="I401" t="s">
        <v>26</v>
      </c>
      <c r="K401" s="3" t="s">
        <v>2110</v>
      </c>
      <c r="L401" s="2" t="s">
        <v>2111</v>
      </c>
      <c r="M401" s="1">
        <v>6794000</v>
      </c>
      <c r="N401" t="s">
        <v>1962</v>
      </c>
      <c r="O401" t="s">
        <v>1968</v>
      </c>
      <c r="V401" t="s">
        <v>1962</v>
      </c>
      <c r="X401" s="2"/>
      <c r="Y401" s="1"/>
      <c r="Z401" s="1"/>
    </row>
    <row r="402" spans="1:26" ht="12.75">
      <c r="A402">
        <v>38</v>
      </c>
      <c r="C402" t="s">
        <v>2112</v>
      </c>
      <c r="D402" t="s">
        <v>2113</v>
      </c>
      <c r="E402">
        <v>1047441939</v>
      </c>
      <c r="I402" t="s">
        <v>26</v>
      </c>
      <c r="K402" s="3" t="s">
        <v>2114</v>
      </c>
      <c r="L402" s="2" t="s">
        <v>2115</v>
      </c>
      <c r="M402" s="1">
        <v>4680000</v>
      </c>
      <c r="N402" t="s">
        <v>1962</v>
      </c>
      <c r="O402" t="s">
        <v>1968</v>
      </c>
      <c r="V402" t="s">
        <v>1962</v>
      </c>
      <c r="X402" s="2"/>
      <c r="Y402" s="1"/>
      <c r="Z402" s="1"/>
    </row>
    <row r="403" spans="1:26" ht="12.75">
      <c r="A403">
        <v>39</v>
      </c>
      <c r="B403">
        <v>2021</v>
      </c>
      <c r="C403" t="s">
        <v>2116</v>
      </c>
      <c r="D403" t="s">
        <v>2117</v>
      </c>
      <c r="E403">
        <v>37829741</v>
      </c>
      <c r="I403" t="s">
        <v>109</v>
      </c>
      <c r="K403" s="3" t="s">
        <v>2118</v>
      </c>
      <c r="L403" s="2" t="s">
        <v>2119</v>
      </c>
      <c r="M403" s="1">
        <v>1900000</v>
      </c>
      <c r="N403" t="s">
        <v>1962</v>
      </c>
      <c r="O403" t="s">
        <v>1968</v>
      </c>
      <c r="S403" t="s">
        <v>9</v>
      </c>
      <c r="V403" t="s">
        <v>1962</v>
      </c>
      <c r="X403" s="2"/>
      <c r="Y403" s="1"/>
      <c r="Z403" s="1"/>
    </row>
    <row r="404" spans="1:26" ht="12.75">
      <c r="A404">
        <v>40</v>
      </c>
      <c r="C404" t="s">
        <v>2120</v>
      </c>
      <c r="D404" t="s">
        <v>2121</v>
      </c>
      <c r="E404">
        <v>1070926028</v>
      </c>
      <c r="I404" t="s">
        <v>114</v>
      </c>
      <c r="K404" s="3" t="s">
        <v>2122</v>
      </c>
      <c r="L404" s="2" t="s">
        <v>2123</v>
      </c>
      <c r="M404" s="1">
        <v>1412000</v>
      </c>
      <c r="N404" t="s">
        <v>1983</v>
      </c>
      <c r="O404" t="s">
        <v>1974</v>
      </c>
      <c r="V404" t="s">
        <v>1962</v>
      </c>
      <c r="X404" s="2"/>
      <c r="Y404" s="1"/>
      <c r="Z404" s="1"/>
    </row>
    <row r="405" spans="1:26" ht="12.75">
      <c r="A405">
        <v>41</v>
      </c>
      <c r="C405" t="s">
        <v>2124</v>
      </c>
      <c r="D405" t="s">
        <v>2125</v>
      </c>
      <c r="E405">
        <v>1094271875</v>
      </c>
      <c r="I405" t="s">
        <v>114</v>
      </c>
      <c r="K405" s="3" t="s">
        <v>2126</v>
      </c>
      <c r="L405" s="2" t="s">
        <v>2127</v>
      </c>
      <c r="M405" s="1">
        <v>1412000</v>
      </c>
      <c r="N405" t="s">
        <v>1973</v>
      </c>
      <c r="O405" t="s">
        <v>1968</v>
      </c>
      <c r="V405" t="s">
        <v>1962</v>
      </c>
      <c r="X405" s="2"/>
      <c r="Y405" s="1"/>
      <c r="Z405" s="1"/>
    </row>
    <row r="406" spans="1:26" ht="12.75">
      <c r="A406">
        <v>42</v>
      </c>
      <c r="C406" t="s">
        <v>2128</v>
      </c>
      <c r="D406" t="s">
        <v>2129</v>
      </c>
      <c r="E406">
        <v>1091595282</v>
      </c>
      <c r="I406" t="s">
        <v>114</v>
      </c>
      <c r="K406" s="3" t="s">
        <v>2130</v>
      </c>
      <c r="L406" s="2" t="s">
        <v>2131</v>
      </c>
      <c r="M406" s="1">
        <v>1412000</v>
      </c>
      <c r="N406" t="s">
        <v>1983</v>
      </c>
      <c r="O406" t="s">
        <v>1968</v>
      </c>
      <c r="V406" t="s">
        <v>1962</v>
      </c>
      <c r="X406" s="2"/>
      <c r="Y406" s="1"/>
      <c r="Z406" s="1"/>
    </row>
    <row r="407" spans="1:26" ht="12.75">
      <c r="A407">
        <v>43</v>
      </c>
      <c r="B407">
        <v>2021</v>
      </c>
      <c r="C407" t="s">
        <v>2132</v>
      </c>
      <c r="D407" t="s">
        <v>2133</v>
      </c>
      <c r="E407">
        <v>1100951526</v>
      </c>
      <c r="I407" t="s">
        <v>109</v>
      </c>
      <c r="K407" s="3" t="s">
        <v>2134</v>
      </c>
      <c r="L407" s="2"/>
      <c r="M407" s="1">
        <v>2330000</v>
      </c>
      <c r="N407" t="s">
        <v>2135</v>
      </c>
      <c r="O407" t="s">
        <v>1974</v>
      </c>
      <c r="V407" t="s">
        <v>1962</v>
      </c>
      <c r="X407" s="2"/>
      <c r="Y407" s="1"/>
      <c r="Z407" s="1"/>
    </row>
    <row r="408" spans="1:26" ht="12.75">
      <c r="A408">
        <v>44</v>
      </c>
      <c r="B408">
        <v>2021</v>
      </c>
      <c r="C408" t="s">
        <v>2136</v>
      </c>
      <c r="D408" t="s">
        <v>2137</v>
      </c>
      <c r="E408">
        <v>13852799</v>
      </c>
      <c r="I408" t="s">
        <v>114</v>
      </c>
      <c r="K408" s="3" t="s">
        <v>2138</v>
      </c>
      <c r="L408" s="2" t="s">
        <v>2139</v>
      </c>
      <c r="M408" s="1">
        <v>1592000</v>
      </c>
      <c r="N408" t="s">
        <v>1962</v>
      </c>
      <c r="O408" t="s">
        <v>1968</v>
      </c>
      <c r="S408" t="s">
        <v>9</v>
      </c>
      <c r="V408" t="s">
        <v>1962</v>
      </c>
      <c r="X408" s="2"/>
      <c r="Y408" s="1"/>
      <c r="Z408" s="1"/>
    </row>
    <row r="409" spans="1:26" ht="12.75">
      <c r="A409">
        <v>45</v>
      </c>
      <c r="C409" t="s">
        <v>2140</v>
      </c>
      <c r="D409" t="s">
        <v>2141</v>
      </c>
      <c r="E409">
        <v>1100964972</v>
      </c>
      <c r="I409" t="s">
        <v>114</v>
      </c>
      <c r="K409" s="3" t="s">
        <v>2142</v>
      </c>
      <c r="L409" s="2" t="s">
        <v>2143</v>
      </c>
      <c r="M409" s="1">
        <v>1412000</v>
      </c>
      <c r="N409" t="s">
        <v>2030</v>
      </c>
      <c r="O409" t="s">
        <v>1968</v>
      </c>
      <c r="V409" t="s">
        <v>1962</v>
      </c>
      <c r="X409" s="2"/>
      <c r="Y409" s="1"/>
      <c r="Z409" s="1"/>
    </row>
    <row r="410" spans="1:26" ht="12.75">
      <c r="A410">
        <v>46</v>
      </c>
      <c r="B410">
        <v>2021</v>
      </c>
      <c r="C410" t="s">
        <v>2144</v>
      </c>
      <c r="D410" t="s">
        <v>1650</v>
      </c>
      <c r="E410">
        <v>1098688955</v>
      </c>
      <c r="I410" t="s">
        <v>26</v>
      </c>
      <c r="K410" s="3" t="s">
        <v>2145</v>
      </c>
      <c r="L410" s="2" t="s">
        <v>2146</v>
      </c>
      <c r="M410" s="1">
        <v>5100000</v>
      </c>
      <c r="N410" t="s">
        <v>1962</v>
      </c>
      <c r="O410" t="s">
        <v>2147</v>
      </c>
      <c r="S410" t="s">
        <v>153</v>
      </c>
      <c r="V410" t="s">
        <v>1962</v>
      </c>
      <c r="X410" s="2"/>
      <c r="Y410" s="1"/>
      <c r="Z410" s="1"/>
    </row>
    <row r="411" spans="1:26" ht="12.75">
      <c r="A411">
        <v>47</v>
      </c>
      <c r="C411" t="s">
        <v>2148</v>
      </c>
      <c r="D411" t="s">
        <v>2149</v>
      </c>
      <c r="E411">
        <v>1094506207</v>
      </c>
      <c r="I411" t="s">
        <v>114</v>
      </c>
      <c r="K411" s="3" t="s">
        <v>2150</v>
      </c>
      <c r="L411" s="2" t="s">
        <v>2151</v>
      </c>
      <c r="M411" s="1">
        <v>1412000</v>
      </c>
      <c r="N411" t="s">
        <v>1988</v>
      </c>
      <c r="O411" t="s">
        <v>1968</v>
      </c>
      <c r="S411" t="s">
        <v>9</v>
      </c>
      <c r="V411" t="s">
        <v>1962</v>
      </c>
      <c r="X411" s="2"/>
      <c r="Y411" s="1"/>
      <c r="Z411" s="1"/>
    </row>
    <row r="412" spans="1:26" ht="12.75">
      <c r="A412">
        <v>48</v>
      </c>
      <c r="B412">
        <v>2021</v>
      </c>
      <c r="C412" t="s">
        <v>2152</v>
      </c>
      <c r="D412" t="s">
        <v>2153</v>
      </c>
      <c r="E412">
        <v>1052413664</v>
      </c>
      <c r="I412" t="s">
        <v>114</v>
      </c>
      <c r="K412" s="3" t="s">
        <v>2037</v>
      </c>
      <c r="L412" s="2" t="s">
        <v>2154</v>
      </c>
      <c r="M412" s="1">
        <v>1412000</v>
      </c>
      <c r="N412" t="s">
        <v>2030</v>
      </c>
      <c r="O412" t="s">
        <v>1968</v>
      </c>
      <c r="S412" t="s">
        <v>9</v>
      </c>
      <c r="V412" t="s">
        <v>1962</v>
      </c>
      <c r="X412" s="2"/>
      <c r="Y412" s="1"/>
      <c r="Z412" s="1"/>
    </row>
    <row r="413" spans="1:26" ht="12.75">
      <c r="A413">
        <v>49</v>
      </c>
      <c r="B413">
        <v>2021</v>
      </c>
      <c r="C413" t="s">
        <v>2155</v>
      </c>
      <c r="D413" t="s">
        <v>2156</v>
      </c>
      <c r="E413">
        <v>1002528509</v>
      </c>
      <c r="I413" t="s">
        <v>114</v>
      </c>
      <c r="K413" s="3" t="s">
        <v>2037</v>
      </c>
      <c r="L413" s="2" t="s">
        <v>2157</v>
      </c>
      <c r="M413" s="1">
        <v>1412000</v>
      </c>
      <c r="N413" t="s">
        <v>2030</v>
      </c>
      <c r="O413" t="s">
        <v>1968</v>
      </c>
      <c r="S413" t="s">
        <v>9</v>
      </c>
      <c r="V413" t="s">
        <v>1962</v>
      </c>
      <c r="X413" s="2"/>
      <c r="Y413" s="1"/>
      <c r="Z413" s="1"/>
    </row>
    <row r="414" spans="1:26" ht="12.75">
      <c r="A414">
        <v>50</v>
      </c>
      <c r="B414">
        <v>2021</v>
      </c>
      <c r="C414" t="s">
        <v>2158</v>
      </c>
      <c r="D414" t="s">
        <v>2159</v>
      </c>
      <c r="E414">
        <v>1098436041</v>
      </c>
      <c r="I414" t="s">
        <v>114</v>
      </c>
      <c r="K414" s="3" t="s">
        <v>2160</v>
      </c>
      <c r="L414" s="2" t="s">
        <v>2161</v>
      </c>
      <c r="M414" s="1">
        <v>1412000</v>
      </c>
      <c r="N414" t="s">
        <v>2030</v>
      </c>
      <c r="O414" t="s">
        <v>1968</v>
      </c>
      <c r="S414" t="s">
        <v>9</v>
      </c>
      <c r="V414" t="s">
        <v>1962</v>
      </c>
      <c r="X414" s="2"/>
      <c r="Y414" s="1"/>
      <c r="Z414" s="1"/>
    </row>
    <row r="415" spans="1:26" ht="12.75">
      <c r="A415">
        <v>51</v>
      </c>
      <c r="B415">
        <v>2021</v>
      </c>
      <c r="C415" t="s">
        <v>2162</v>
      </c>
      <c r="D415" t="s">
        <v>2163</v>
      </c>
      <c r="E415">
        <v>63561765</v>
      </c>
      <c r="I415" t="s">
        <v>114</v>
      </c>
      <c r="K415" s="3" t="s">
        <v>2028</v>
      </c>
      <c r="L415" s="2" t="s">
        <v>2164</v>
      </c>
      <c r="M415" s="1">
        <v>1412000</v>
      </c>
      <c r="N415" t="s">
        <v>2030</v>
      </c>
      <c r="O415" t="s">
        <v>1968</v>
      </c>
      <c r="S415" t="s">
        <v>9</v>
      </c>
      <c r="V415" t="s">
        <v>1962</v>
      </c>
      <c r="X415" s="2"/>
      <c r="Y415" s="1"/>
      <c r="Z415" s="1"/>
    </row>
    <row r="416" spans="1:26" ht="12.75">
      <c r="A416">
        <v>52</v>
      </c>
      <c r="B416">
        <v>2021</v>
      </c>
      <c r="C416" t="s">
        <v>2165</v>
      </c>
      <c r="D416" t="s">
        <v>2166</v>
      </c>
      <c r="E416">
        <v>1024469998</v>
      </c>
      <c r="I416" t="s">
        <v>114</v>
      </c>
      <c r="K416" s="3" t="s">
        <v>2142</v>
      </c>
      <c r="L416" s="2" t="s">
        <v>2167</v>
      </c>
      <c r="M416" s="1">
        <v>1412000</v>
      </c>
      <c r="N416" t="s">
        <v>2030</v>
      </c>
      <c r="O416" t="s">
        <v>1968</v>
      </c>
      <c r="S416" t="s">
        <v>9</v>
      </c>
      <c r="V416" t="s">
        <v>1962</v>
      </c>
      <c r="X416" s="2"/>
      <c r="Y416" s="1"/>
      <c r="Z416" s="1"/>
    </row>
    <row r="417" spans="1:26" ht="12.75">
      <c r="A417">
        <v>53</v>
      </c>
      <c r="B417">
        <v>2021</v>
      </c>
      <c r="C417" t="s">
        <v>2168</v>
      </c>
      <c r="D417" t="s">
        <v>1462</v>
      </c>
      <c r="E417">
        <v>1098436148</v>
      </c>
      <c r="I417" t="s">
        <v>114</v>
      </c>
      <c r="K417" s="3" t="s">
        <v>2045</v>
      </c>
      <c r="L417" s="2" t="s">
        <v>2169</v>
      </c>
      <c r="M417" s="1">
        <v>1412000</v>
      </c>
      <c r="N417" t="s">
        <v>2030</v>
      </c>
      <c r="O417" t="s">
        <v>2048</v>
      </c>
      <c r="S417" t="s">
        <v>9</v>
      </c>
      <c r="V417" t="s">
        <v>1962</v>
      </c>
      <c r="X417" s="2"/>
      <c r="Y417" s="1"/>
      <c r="Z417" s="1"/>
    </row>
    <row r="418" spans="1:26" ht="12.75">
      <c r="A418">
        <v>54</v>
      </c>
      <c r="B418">
        <v>2021</v>
      </c>
      <c r="C418" t="s">
        <v>2170</v>
      </c>
      <c r="D418" t="s">
        <v>2171</v>
      </c>
      <c r="E418">
        <v>1098436266</v>
      </c>
      <c r="I418" t="s">
        <v>114</v>
      </c>
      <c r="K418" s="3" t="s">
        <v>2045</v>
      </c>
      <c r="L418" s="2" t="s">
        <v>2172</v>
      </c>
      <c r="M418" s="1">
        <v>1412000</v>
      </c>
      <c r="N418" t="s">
        <v>2030</v>
      </c>
      <c r="O418" t="s">
        <v>2048</v>
      </c>
      <c r="S418" t="s">
        <v>9</v>
      </c>
      <c r="V418" t="s">
        <v>1962</v>
      </c>
      <c r="X418" s="2"/>
      <c r="Y418" s="1"/>
      <c r="Z418" s="1"/>
    </row>
    <row r="419" spans="1:26" ht="12.75">
      <c r="A419">
        <v>55</v>
      </c>
      <c r="B419">
        <v>2021</v>
      </c>
      <c r="C419" t="s">
        <v>2173</v>
      </c>
      <c r="D419" t="s">
        <v>2174</v>
      </c>
      <c r="E419">
        <v>1052404956</v>
      </c>
      <c r="I419" t="s">
        <v>1266</v>
      </c>
      <c r="K419" s="3" t="s">
        <v>2175</v>
      </c>
      <c r="L419" s="2" t="s">
        <v>2176</v>
      </c>
      <c r="M419" s="1">
        <v>2330000</v>
      </c>
      <c r="N419" t="s">
        <v>2030</v>
      </c>
      <c r="O419" t="s">
        <v>2177</v>
      </c>
      <c r="S419" t="s">
        <v>9</v>
      </c>
      <c r="V419" t="s">
        <v>1962</v>
      </c>
      <c r="X419" s="2"/>
      <c r="Y419" s="1"/>
      <c r="Z419" s="1"/>
    </row>
    <row r="420" spans="1:26" ht="12.75">
      <c r="A420">
        <v>56</v>
      </c>
      <c r="C420" t="s">
        <v>2178</v>
      </c>
      <c r="D420" t="s">
        <v>2179</v>
      </c>
      <c r="E420">
        <v>1118146438</v>
      </c>
      <c r="I420" t="s">
        <v>114</v>
      </c>
      <c r="K420" s="3" t="s">
        <v>2072</v>
      </c>
      <c r="L420" s="2" t="s">
        <v>2180</v>
      </c>
      <c r="M420" s="1">
        <v>1412000</v>
      </c>
      <c r="N420" t="s">
        <v>1973</v>
      </c>
      <c r="O420" t="s">
        <v>2181</v>
      </c>
      <c r="S420" t="s">
        <v>9</v>
      </c>
      <c r="V420" t="s">
        <v>1962</v>
      </c>
      <c r="X420" s="2"/>
      <c r="Y420" s="1"/>
      <c r="Z420" s="1"/>
    </row>
    <row r="421" spans="1:26" ht="12.75">
      <c r="A421">
        <v>57</v>
      </c>
      <c r="B421">
        <v>2021</v>
      </c>
      <c r="C421" t="s">
        <v>2182</v>
      </c>
      <c r="D421" t="s">
        <v>2183</v>
      </c>
      <c r="E421">
        <v>1098753601</v>
      </c>
      <c r="I421" t="s">
        <v>26</v>
      </c>
      <c r="K421" s="3" t="s">
        <v>2184</v>
      </c>
      <c r="L421" s="2" t="s">
        <v>2185</v>
      </c>
      <c r="M421" s="1">
        <v>3333000</v>
      </c>
      <c r="N421" t="s">
        <v>1962</v>
      </c>
      <c r="O421" t="s">
        <v>2186</v>
      </c>
      <c r="S421" t="s">
        <v>9</v>
      </c>
      <c r="V421" t="s">
        <v>1962</v>
      </c>
      <c r="X421" s="2"/>
      <c r="Y421" s="1"/>
      <c r="Z421" s="1"/>
    </row>
    <row r="422" spans="1:26" ht="12.75">
      <c r="A422">
        <v>58</v>
      </c>
      <c r="B422">
        <v>2021</v>
      </c>
      <c r="C422" t="s">
        <v>2187</v>
      </c>
      <c r="D422" t="s">
        <v>2188</v>
      </c>
      <c r="E422">
        <v>1094506256</v>
      </c>
      <c r="I422" t="s">
        <v>114</v>
      </c>
      <c r="K422" s="3" t="s">
        <v>2150</v>
      </c>
      <c r="L422" s="2" t="s">
        <v>2189</v>
      </c>
      <c r="M422" s="1">
        <v>1412000</v>
      </c>
      <c r="N422" t="s">
        <v>1988</v>
      </c>
      <c r="O422" t="s">
        <v>2181</v>
      </c>
      <c r="S422" t="s">
        <v>9</v>
      </c>
      <c r="V422" t="s">
        <v>1962</v>
      </c>
      <c r="X422" s="2"/>
      <c r="Y422" s="1"/>
      <c r="Z422" s="1"/>
    </row>
    <row r="423" spans="1:26" ht="12.75">
      <c r="A423">
        <v>59</v>
      </c>
      <c r="B423">
        <v>2021</v>
      </c>
      <c r="C423" t="s">
        <v>2190</v>
      </c>
      <c r="D423" t="s">
        <v>2191</v>
      </c>
      <c r="E423">
        <v>63557400</v>
      </c>
      <c r="I423" t="s">
        <v>26</v>
      </c>
      <c r="K423" s="3" t="s">
        <v>2192</v>
      </c>
      <c r="L423" s="2" t="s">
        <v>2193</v>
      </c>
      <c r="M423" s="1">
        <v>6304000</v>
      </c>
      <c r="N423" t="s">
        <v>1962</v>
      </c>
      <c r="O423" t="s">
        <v>2181</v>
      </c>
      <c r="S423" t="s">
        <v>9</v>
      </c>
      <c r="V423" t="s">
        <v>1962</v>
      </c>
      <c r="X423" s="2"/>
      <c r="Y423" s="1"/>
      <c r="Z423" s="1"/>
    </row>
    <row r="424" spans="1:26" ht="12.75">
      <c r="A424">
        <v>60</v>
      </c>
      <c r="B424">
        <v>2021</v>
      </c>
      <c r="C424" t="s">
        <v>2194</v>
      </c>
      <c r="D424" t="s">
        <v>2195</v>
      </c>
      <c r="E424">
        <v>1054091988</v>
      </c>
      <c r="I424" t="s">
        <v>114</v>
      </c>
      <c r="K424" s="3" t="s">
        <v>2196</v>
      </c>
      <c r="L424" s="2" t="s">
        <v>2197</v>
      </c>
      <c r="M424" s="1">
        <v>1900000</v>
      </c>
      <c r="N424" t="s">
        <v>2135</v>
      </c>
      <c r="O424" t="s">
        <v>2198</v>
      </c>
      <c r="S424" t="s">
        <v>9</v>
      </c>
      <c r="V424" t="s">
        <v>1962</v>
      </c>
      <c r="X424" s="2"/>
      <c r="Y424" s="1"/>
      <c r="Z424" s="1"/>
    </row>
    <row r="425" spans="1:26" ht="12.75">
      <c r="A425">
        <v>61</v>
      </c>
      <c r="B425">
        <v>2021</v>
      </c>
      <c r="C425" t="s">
        <v>2199</v>
      </c>
      <c r="D425" t="s">
        <v>2200</v>
      </c>
      <c r="E425">
        <v>37841943</v>
      </c>
      <c r="I425" t="s">
        <v>1266</v>
      </c>
      <c r="K425" s="3" t="s">
        <v>2201</v>
      </c>
      <c r="L425" s="2" t="s">
        <v>2202</v>
      </c>
      <c r="M425" s="1">
        <v>2812000</v>
      </c>
      <c r="N425" t="s">
        <v>1962</v>
      </c>
      <c r="O425" t="s">
        <v>2181</v>
      </c>
      <c r="S425" t="s">
        <v>9</v>
      </c>
      <c r="V425" t="s">
        <v>1962</v>
      </c>
      <c r="X425" s="2"/>
      <c r="Y425" s="1"/>
      <c r="Z425" s="1"/>
    </row>
    <row r="426" spans="1:26" ht="12.75">
      <c r="A426">
        <v>62</v>
      </c>
      <c r="B426">
        <v>2021</v>
      </c>
      <c r="C426" t="s">
        <v>2203</v>
      </c>
      <c r="D426" t="s">
        <v>2204</v>
      </c>
      <c r="E426">
        <v>1020737854</v>
      </c>
      <c r="I426" t="s">
        <v>26</v>
      </c>
      <c r="K426" s="3" t="s">
        <v>2205</v>
      </c>
      <c r="L426" s="2" t="s">
        <v>2206</v>
      </c>
      <c r="M426" s="1">
        <v>4100000</v>
      </c>
      <c r="N426" t="s">
        <v>1962</v>
      </c>
      <c r="O426" t="s">
        <v>2181</v>
      </c>
      <c r="S426" t="s">
        <v>9</v>
      </c>
      <c r="V426" t="s">
        <v>1962</v>
      </c>
      <c r="X426" s="2"/>
      <c r="Y426" s="1"/>
      <c r="Z426" s="1"/>
    </row>
    <row r="427" spans="1:26" ht="12.75">
      <c r="A427">
        <v>63</v>
      </c>
      <c r="B427">
        <v>2021</v>
      </c>
      <c r="C427" t="s">
        <v>2207</v>
      </c>
      <c r="D427" t="s">
        <v>851</v>
      </c>
      <c r="E427">
        <v>1024475677</v>
      </c>
      <c r="I427" t="s">
        <v>26</v>
      </c>
      <c r="K427" s="3" t="s">
        <v>2208</v>
      </c>
      <c r="L427" s="2" t="s">
        <v>2209</v>
      </c>
      <c r="M427" s="1">
        <v>6304000</v>
      </c>
      <c r="N427" t="s">
        <v>1962</v>
      </c>
      <c r="O427" t="s">
        <v>2181</v>
      </c>
      <c r="S427" t="s">
        <v>9</v>
      </c>
      <c r="V427" t="s">
        <v>1962</v>
      </c>
      <c r="X427" s="2"/>
      <c r="Y427" s="1"/>
      <c r="Z427" s="1"/>
    </row>
    <row r="428" spans="1:26" ht="12.75">
      <c r="A428">
        <v>64</v>
      </c>
      <c r="B428">
        <v>2021</v>
      </c>
      <c r="C428" t="s">
        <v>2210</v>
      </c>
      <c r="D428" t="s">
        <v>2211</v>
      </c>
      <c r="E428">
        <v>1091163487</v>
      </c>
      <c r="I428" t="s">
        <v>114</v>
      </c>
      <c r="K428" s="3" t="s">
        <v>2212</v>
      </c>
      <c r="L428" s="2" t="s">
        <v>2213</v>
      </c>
      <c r="M428" s="1" t="s">
        <v>2214</v>
      </c>
      <c r="N428" t="s">
        <v>1983</v>
      </c>
      <c r="O428" t="s">
        <v>2177</v>
      </c>
      <c r="S428" t="s">
        <v>9</v>
      </c>
      <c r="V428" t="s">
        <v>1962</v>
      </c>
      <c r="X428" s="2"/>
      <c r="Y428" s="1"/>
      <c r="Z428" s="1"/>
    </row>
    <row r="429" spans="1:26" ht="12.75">
      <c r="A429">
        <v>65</v>
      </c>
      <c r="B429">
        <v>2021</v>
      </c>
      <c r="C429" t="s">
        <v>2215</v>
      </c>
      <c r="D429" t="s">
        <v>2216</v>
      </c>
      <c r="E429">
        <v>88183867</v>
      </c>
      <c r="I429" t="s">
        <v>114</v>
      </c>
      <c r="K429" s="3" t="s">
        <v>2217</v>
      </c>
      <c r="L429" s="2" t="s">
        <v>2218</v>
      </c>
      <c r="M429" s="1" t="s">
        <v>2047</v>
      </c>
      <c r="N429" t="s">
        <v>1983</v>
      </c>
      <c r="O429" t="s">
        <v>2181</v>
      </c>
      <c r="S429" t="s">
        <v>9</v>
      </c>
      <c r="V429" t="s">
        <v>1962</v>
      </c>
      <c r="X429" s="2"/>
      <c r="Y429" s="1"/>
      <c r="Z429" s="1"/>
    </row>
    <row r="430" spans="1:26" ht="12.75">
      <c r="A430">
        <v>66</v>
      </c>
      <c r="B430">
        <v>2021</v>
      </c>
      <c r="C430" t="s">
        <v>2219</v>
      </c>
      <c r="D430" t="s">
        <v>2220</v>
      </c>
      <c r="E430">
        <v>1094249134</v>
      </c>
      <c r="I430" t="s">
        <v>26</v>
      </c>
      <c r="K430" s="3" t="s">
        <v>2221</v>
      </c>
      <c r="L430" s="2" t="s">
        <v>2222</v>
      </c>
      <c r="M430" s="1">
        <v>2330000</v>
      </c>
      <c r="N430" t="s">
        <v>1988</v>
      </c>
      <c r="O430" t="s">
        <v>2177</v>
      </c>
      <c r="S430" t="s">
        <v>9</v>
      </c>
      <c r="V430" t="s">
        <v>1962</v>
      </c>
      <c r="X430" s="2"/>
      <c r="Y430" s="1"/>
      <c r="Z430" s="1"/>
    </row>
    <row r="431" spans="1:26" ht="12.75">
      <c r="A431">
        <v>67</v>
      </c>
      <c r="B431">
        <v>2021</v>
      </c>
      <c r="C431" t="s">
        <v>2223</v>
      </c>
      <c r="D431" t="s">
        <v>2224</v>
      </c>
      <c r="E431">
        <v>1052404001</v>
      </c>
      <c r="I431" t="s">
        <v>1266</v>
      </c>
      <c r="K431" s="3" t="s">
        <v>2225</v>
      </c>
      <c r="L431" s="2"/>
      <c r="M431" s="1">
        <v>2330000</v>
      </c>
      <c r="N431" t="s">
        <v>2135</v>
      </c>
      <c r="O431" t="s">
        <v>2177</v>
      </c>
      <c r="V431" t="s">
        <v>1962</v>
      </c>
      <c r="X431" s="2"/>
      <c r="Y431" s="1"/>
      <c r="Z431" s="1"/>
    </row>
    <row r="432" spans="1:26" ht="12.75">
      <c r="A432">
        <v>68</v>
      </c>
      <c r="B432">
        <v>2021</v>
      </c>
      <c r="C432" t="s">
        <v>2226</v>
      </c>
      <c r="D432" t="s">
        <v>2227</v>
      </c>
      <c r="E432">
        <v>1051954823</v>
      </c>
      <c r="I432" t="s">
        <v>1266</v>
      </c>
      <c r="K432" s="3" t="s">
        <v>2228</v>
      </c>
      <c r="L432" s="2" t="s">
        <v>2229</v>
      </c>
      <c r="M432" s="1">
        <v>1592000</v>
      </c>
      <c r="N432" t="s">
        <v>2135</v>
      </c>
      <c r="O432" t="s">
        <v>2181</v>
      </c>
      <c r="S432" t="s">
        <v>9</v>
      </c>
      <c r="V432" t="s">
        <v>1962</v>
      </c>
      <c r="X432" s="2"/>
      <c r="Y432" s="1"/>
      <c r="Z432" s="1"/>
    </row>
    <row r="433" spans="1:26" ht="12.75">
      <c r="A433">
        <v>69</v>
      </c>
      <c r="B433">
        <v>2021</v>
      </c>
      <c r="C433" t="s">
        <v>2230</v>
      </c>
      <c r="D433" t="s">
        <v>2231</v>
      </c>
      <c r="E433">
        <v>1033686217</v>
      </c>
      <c r="I433" t="s">
        <v>26</v>
      </c>
      <c r="K433" s="3" t="s">
        <v>2232</v>
      </c>
      <c r="L433" s="2"/>
      <c r="M433" s="1">
        <v>3764000</v>
      </c>
      <c r="N433" t="s">
        <v>2135</v>
      </c>
      <c r="O433" t="s">
        <v>2177</v>
      </c>
      <c r="S433" t="s">
        <v>9</v>
      </c>
      <c r="V433" t="s">
        <v>1962</v>
      </c>
      <c r="X433" s="2"/>
      <c r="Y433" s="1"/>
      <c r="Z433" s="1"/>
    </row>
    <row r="434" spans="1:26" ht="12.75">
      <c r="A434">
        <v>70</v>
      </c>
      <c r="B434">
        <v>2021</v>
      </c>
      <c r="C434" t="s">
        <v>2233</v>
      </c>
      <c r="D434" t="s">
        <v>2234</v>
      </c>
      <c r="E434">
        <v>1098649822</v>
      </c>
      <c r="I434" t="s">
        <v>1266</v>
      </c>
      <c r="K434" s="3" t="s">
        <v>2235</v>
      </c>
      <c r="L434" s="2" t="s">
        <v>2236</v>
      </c>
      <c r="M434" s="1">
        <v>2812000</v>
      </c>
      <c r="N434" t="s">
        <v>1962</v>
      </c>
      <c r="O434" t="s">
        <v>2237</v>
      </c>
      <c r="S434" t="s">
        <v>9</v>
      </c>
      <c r="V434" t="s">
        <v>1962</v>
      </c>
      <c r="X434" s="2"/>
      <c r="Y434" s="1"/>
      <c r="Z434" s="1"/>
    </row>
    <row r="435" spans="1:26" ht="12.75">
      <c r="A435">
        <v>71</v>
      </c>
      <c r="B435">
        <v>2021</v>
      </c>
      <c r="C435" t="s">
        <v>2238</v>
      </c>
      <c r="D435" t="s">
        <v>2239</v>
      </c>
      <c r="E435">
        <v>1054092777</v>
      </c>
      <c r="I435" t="s">
        <v>26</v>
      </c>
      <c r="K435" s="3" t="s">
        <v>2240</v>
      </c>
      <c r="L435" s="2" t="s">
        <v>2241</v>
      </c>
      <c r="M435" s="1">
        <v>3333000</v>
      </c>
      <c r="N435" t="s">
        <v>2135</v>
      </c>
      <c r="O435" t="s">
        <v>1963</v>
      </c>
      <c r="S435" t="s">
        <v>9</v>
      </c>
      <c r="V435" t="s">
        <v>1962</v>
      </c>
      <c r="X435" s="2"/>
      <c r="Y435" s="1"/>
      <c r="Z435" s="1"/>
    </row>
    <row r="436" spans="1:26" ht="12.75">
      <c r="A436">
        <v>72</v>
      </c>
      <c r="B436">
        <v>2021</v>
      </c>
      <c r="C436" t="s">
        <v>2242</v>
      </c>
      <c r="D436" t="s">
        <v>2243</v>
      </c>
      <c r="E436">
        <v>5459359</v>
      </c>
      <c r="I436" t="s">
        <v>114</v>
      </c>
      <c r="K436" s="3" t="s">
        <v>2244</v>
      </c>
      <c r="L436" s="2"/>
      <c r="M436" s="1">
        <v>1592000</v>
      </c>
      <c r="N436" t="s">
        <v>1983</v>
      </c>
      <c r="O436" t="s">
        <v>2181</v>
      </c>
      <c r="V436" t="s">
        <v>1962</v>
      </c>
      <c r="X436" s="2"/>
      <c r="Y436" s="1"/>
      <c r="Z436" s="1"/>
    </row>
    <row r="437" spans="1:26" ht="12.75">
      <c r="A437">
        <v>73</v>
      </c>
      <c r="B437">
        <v>2021</v>
      </c>
      <c r="C437" t="s">
        <v>2245</v>
      </c>
      <c r="D437" t="s">
        <v>2246</v>
      </c>
      <c r="E437">
        <v>88283883</v>
      </c>
      <c r="I437" t="s">
        <v>114</v>
      </c>
      <c r="K437" s="3" t="s">
        <v>2247</v>
      </c>
      <c r="L437" s="2" t="s">
        <v>2248</v>
      </c>
      <c r="M437" s="1">
        <v>1592000</v>
      </c>
      <c r="N437" t="s">
        <v>1983</v>
      </c>
      <c r="O437" t="s">
        <v>2181</v>
      </c>
      <c r="V437" t="s">
        <v>1962</v>
      </c>
      <c r="X437" s="2"/>
      <c r="Y437" s="1"/>
      <c r="Z437" s="1"/>
    </row>
    <row r="438" spans="1:26" ht="12.75">
      <c r="A438">
        <v>74</v>
      </c>
      <c r="B438">
        <v>2021</v>
      </c>
      <c r="C438" t="s">
        <v>2249</v>
      </c>
      <c r="D438" t="s">
        <v>2250</v>
      </c>
      <c r="E438">
        <v>1056553050</v>
      </c>
      <c r="I438" t="s">
        <v>1266</v>
      </c>
      <c r="K438" s="3" t="s">
        <v>2251</v>
      </c>
      <c r="L438" s="2" t="s">
        <v>2252</v>
      </c>
      <c r="M438" s="1">
        <v>2330000</v>
      </c>
      <c r="N438" t="s">
        <v>2089</v>
      </c>
      <c r="O438" t="s">
        <v>1974</v>
      </c>
      <c r="S438" t="s">
        <v>9</v>
      </c>
      <c r="V438" t="s">
        <v>1962</v>
      </c>
      <c r="X438" s="2"/>
      <c r="Y438" s="1"/>
      <c r="Z438" s="1"/>
    </row>
    <row r="439" spans="1:26" ht="12.75">
      <c r="A439">
        <v>75</v>
      </c>
      <c r="C439" t="s">
        <v>2253</v>
      </c>
      <c r="D439" t="s">
        <v>2254</v>
      </c>
      <c r="E439">
        <v>39700313</v>
      </c>
      <c r="I439" t="s">
        <v>2255</v>
      </c>
      <c r="K439" s="3" t="s">
        <v>2256</v>
      </c>
      <c r="L439" s="2" t="s">
        <v>2257</v>
      </c>
      <c r="M439" s="1" t="s">
        <v>2258</v>
      </c>
      <c r="N439" t="s">
        <v>1973</v>
      </c>
      <c r="O439" t="s">
        <v>2181</v>
      </c>
      <c r="S439" t="s">
        <v>2052</v>
      </c>
      <c r="V439" t="s">
        <v>1962</v>
      </c>
      <c r="X439" s="2"/>
      <c r="Y439" s="1"/>
      <c r="Z439" s="1"/>
    </row>
    <row r="440" spans="1:26" ht="12.75">
      <c r="A440">
        <v>76</v>
      </c>
      <c r="B440">
        <v>2021</v>
      </c>
      <c r="C440" t="s">
        <v>2259</v>
      </c>
      <c r="D440" t="s">
        <v>2260</v>
      </c>
      <c r="E440">
        <v>1058275173</v>
      </c>
      <c r="I440" t="s">
        <v>114</v>
      </c>
      <c r="K440" s="3" t="s">
        <v>2261</v>
      </c>
      <c r="L440" s="2" t="s">
        <v>2262</v>
      </c>
      <c r="M440" s="1">
        <v>1960000</v>
      </c>
      <c r="N440" t="s">
        <v>2089</v>
      </c>
      <c r="O440" t="s">
        <v>1974</v>
      </c>
      <c r="S440" t="s">
        <v>9</v>
      </c>
      <c r="V440" t="s">
        <v>1962</v>
      </c>
      <c r="X440" s="2"/>
      <c r="Y440" s="1"/>
      <c r="Z440" s="1"/>
    </row>
    <row r="441" spans="1:26" ht="12.75">
      <c r="A441">
        <v>77</v>
      </c>
      <c r="B441">
        <v>2021</v>
      </c>
      <c r="C441" t="s">
        <v>2263</v>
      </c>
      <c r="D441" t="s">
        <v>2264</v>
      </c>
      <c r="E441">
        <v>60437512</v>
      </c>
      <c r="I441" t="s">
        <v>26</v>
      </c>
      <c r="K441" s="3" t="s">
        <v>2265</v>
      </c>
      <c r="L441" s="2" t="s">
        <v>2266</v>
      </c>
      <c r="M441" s="1">
        <v>2330000</v>
      </c>
      <c r="N441" t="s">
        <v>2267</v>
      </c>
      <c r="O441" t="s">
        <v>1974</v>
      </c>
      <c r="S441" t="s">
        <v>9</v>
      </c>
      <c r="V441" t="s">
        <v>1962</v>
      </c>
      <c r="X441" s="2"/>
      <c r="Y441" s="1"/>
      <c r="Z441" s="1"/>
    </row>
    <row r="442" spans="1:26" ht="12.75">
      <c r="A442">
        <v>78</v>
      </c>
      <c r="B442">
        <v>2021</v>
      </c>
      <c r="C442" t="s">
        <v>2268</v>
      </c>
      <c r="D442" t="s">
        <v>2269</v>
      </c>
      <c r="E442">
        <v>1007678075</v>
      </c>
      <c r="I442" t="s">
        <v>114</v>
      </c>
      <c r="K442" s="3" t="s">
        <v>2270</v>
      </c>
      <c r="L442" s="2" t="s">
        <v>2271</v>
      </c>
      <c r="M442" s="1" t="s">
        <v>2272</v>
      </c>
      <c r="N442" t="s">
        <v>1973</v>
      </c>
      <c r="O442" t="s">
        <v>2273</v>
      </c>
      <c r="S442" t="s">
        <v>9</v>
      </c>
      <c r="V442" t="s">
        <v>1962</v>
      </c>
      <c r="X442" s="2"/>
      <c r="Y442" s="1"/>
      <c r="Z442" s="1"/>
    </row>
    <row r="443" spans="1:26" ht="12.75">
      <c r="A443">
        <v>79</v>
      </c>
      <c r="B443">
        <v>2021</v>
      </c>
      <c r="C443" t="s">
        <v>2194</v>
      </c>
      <c r="D443" t="s">
        <v>2274</v>
      </c>
      <c r="E443">
        <v>1052499517</v>
      </c>
      <c r="I443" t="s">
        <v>114</v>
      </c>
      <c r="K443" s="3" t="s">
        <v>2275</v>
      </c>
      <c r="L443" s="2" t="s">
        <v>2276</v>
      </c>
      <c r="M443" s="1" t="s">
        <v>2277</v>
      </c>
      <c r="N443" t="s">
        <v>1973</v>
      </c>
      <c r="O443" t="s">
        <v>1968</v>
      </c>
      <c r="S443" t="s">
        <v>9</v>
      </c>
      <c r="V443" t="s">
        <v>1962</v>
      </c>
      <c r="X443" s="2"/>
      <c r="Y443" s="1"/>
      <c r="Z443" s="1"/>
    </row>
    <row r="444" spans="1:26" ht="12.75">
      <c r="A444">
        <v>80</v>
      </c>
      <c r="C444" t="s">
        <v>2278</v>
      </c>
      <c r="D444" t="s">
        <v>2279</v>
      </c>
      <c r="E444">
        <v>1119184907</v>
      </c>
      <c r="I444" t="s">
        <v>2255</v>
      </c>
      <c r="K444" s="3" t="s">
        <v>2280</v>
      </c>
      <c r="L444" s="2" t="s">
        <v>2281</v>
      </c>
      <c r="M444" s="1" t="s">
        <v>2282</v>
      </c>
      <c r="N444" t="s">
        <v>1973</v>
      </c>
      <c r="O444" t="s">
        <v>2283</v>
      </c>
      <c r="S444" t="s">
        <v>9</v>
      </c>
      <c r="V444" t="s">
        <v>1962</v>
      </c>
      <c r="X444" s="2"/>
      <c r="Y444" s="1"/>
      <c r="Z444" s="1"/>
    </row>
    <row r="445" spans="1:26" ht="12.75">
      <c r="A445">
        <v>81</v>
      </c>
      <c r="C445" t="s">
        <v>2284</v>
      </c>
      <c r="D445" t="s">
        <v>2285</v>
      </c>
      <c r="E445">
        <v>1045712282</v>
      </c>
      <c r="I445" t="s">
        <v>114</v>
      </c>
      <c r="K445" s="3" t="s">
        <v>2286</v>
      </c>
      <c r="L445" s="2" t="s">
        <v>2287</v>
      </c>
      <c r="M445" s="1">
        <v>1412000</v>
      </c>
      <c r="N445" t="s">
        <v>2288</v>
      </c>
      <c r="O445" t="s">
        <v>2048</v>
      </c>
      <c r="S445" t="s">
        <v>2052</v>
      </c>
      <c r="V445" t="s">
        <v>1962</v>
      </c>
      <c r="X445" s="2"/>
      <c r="Y445" s="1"/>
      <c r="Z445" s="1"/>
    </row>
    <row r="446" spans="1:26" ht="12.75">
      <c r="A446">
        <v>82</v>
      </c>
      <c r="C446" t="s">
        <v>2289</v>
      </c>
      <c r="D446" t="s">
        <v>2290</v>
      </c>
      <c r="E446">
        <v>1014263984</v>
      </c>
      <c r="I446" t="s">
        <v>26</v>
      </c>
      <c r="K446" s="3" t="s">
        <v>2291</v>
      </c>
      <c r="L446" s="2" t="s">
        <v>2292</v>
      </c>
      <c r="M446" s="1">
        <v>3764000</v>
      </c>
      <c r="N446" t="s">
        <v>2288</v>
      </c>
      <c r="O446" t="s">
        <v>1974</v>
      </c>
      <c r="S446" t="s">
        <v>9</v>
      </c>
      <c r="V446" t="s">
        <v>1962</v>
      </c>
      <c r="X446" s="2"/>
      <c r="Y446" s="1"/>
      <c r="Z446" s="1"/>
    </row>
    <row r="447" spans="1:26" ht="12.75">
      <c r="A447">
        <v>83</v>
      </c>
      <c r="C447" t="s">
        <v>2293</v>
      </c>
      <c r="D447" t="s">
        <v>2294</v>
      </c>
      <c r="E447">
        <v>1101321103</v>
      </c>
      <c r="I447" t="s">
        <v>109</v>
      </c>
      <c r="K447" s="3" t="s">
        <v>2295</v>
      </c>
      <c r="L447" s="2"/>
      <c r="M447" s="1">
        <v>1960000</v>
      </c>
      <c r="N447" t="s">
        <v>2288</v>
      </c>
      <c r="O447" t="s">
        <v>1974</v>
      </c>
      <c r="S447" t="s">
        <v>9</v>
      </c>
      <c r="V447" t="s">
        <v>1962</v>
      </c>
      <c r="X447" s="2"/>
      <c r="Y447" s="1"/>
      <c r="Z447" s="1"/>
    </row>
    <row r="448" spans="1:26" ht="12.75">
      <c r="A448">
        <v>84</v>
      </c>
      <c r="B448">
        <v>2021</v>
      </c>
      <c r="C448" t="s">
        <v>2296</v>
      </c>
      <c r="D448" t="s">
        <v>2297</v>
      </c>
      <c r="E448">
        <v>88025417</v>
      </c>
      <c r="I448" t="s">
        <v>114</v>
      </c>
      <c r="K448" s="3" t="s">
        <v>2298</v>
      </c>
      <c r="L448" s="2" t="s">
        <v>2299</v>
      </c>
      <c r="M448" s="1">
        <v>1412000</v>
      </c>
      <c r="N448" t="s">
        <v>2267</v>
      </c>
      <c r="O448" t="s">
        <v>1968</v>
      </c>
      <c r="S448" t="s">
        <v>9</v>
      </c>
      <c r="V448" t="s">
        <v>1962</v>
      </c>
      <c r="X448" s="2"/>
      <c r="Y448" s="1"/>
      <c r="Z448" s="1"/>
    </row>
    <row r="449" spans="1:26" ht="12.75">
      <c r="A449">
        <v>85</v>
      </c>
      <c r="B449">
        <v>2021</v>
      </c>
      <c r="C449" t="s">
        <v>2300</v>
      </c>
      <c r="D449" t="s">
        <v>2301</v>
      </c>
      <c r="E449">
        <v>88027674</v>
      </c>
      <c r="I449" t="s">
        <v>114</v>
      </c>
      <c r="K449" s="3" t="s">
        <v>2302</v>
      </c>
      <c r="L449" s="2" t="s">
        <v>2303</v>
      </c>
      <c r="M449" s="1">
        <v>1412000</v>
      </c>
      <c r="N449" t="s">
        <v>2267</v>
      </c>
      <c r="O449" t="s">
        <v>1968</v>
      </c>
      <c r="V449" t="s">
        <v>1962</v>
      </c>
      <c r="X449" s="2"/>
      <c r="Y449" s="1"/>
      <c r="Z449" s="1"/>
    </row>
    <row r="450" spans="1:26" ht="12.75">
      <c r="A450">
        <v>86</v>
      </c>
      <c r="B450">
        <v>2021</v>
      </c>
      <c r="C450" t="s">
        <v>2304</v>
      </c>
      <c r="D450" t="s">
        <v>2305</v>
      </c>
      <c r="E450">
        <v>1093918999</v>
      </c>
      <c r="I450" t="s">
        <v>114</v>
      </c>
      <c r="K450" s="3" t="s">
        <v>2306</v>
      </c>
      <c r="L450" s="2" t="s">
        <v>2307</v>
      </c>
      <c r="M450" s="1">
        <v>1412000</v>
      </c>
      <c r="N450" t="s">
        <v>2267</v>
      </c>
      <c r="O450" t="s">
        <v>1968</v>
      </c>
      <c r="V450" t="s">
        <v>1962</v>
      </c>
      <c r="X450" s="2"/>
      <c r="Y450" s="1"/>
      <c r="Z450" s="1"/>
    </row>
    <row r="451" spans="1:26" ht="12.75">
      <c r="A451">
        <v>87</v>
      </c>
      <c r="B451">
        <v>2021</v>
      </c>
      <c r="C451" t="s">
        <v>2308</v>
      </c>
      <c r="D451" t="s">
        <v>2309</v>
      </c>
      <c r="E451">
        <v>88154936</v>
      </c>
      <c r="I451" t="s">
        <v>26</v>
      </c>
      <c r="K451" s="3" t="s">
        <v>2310</v>
      </c>
      <c r="L451" s="2" t="s">
        <v>2311</v>
      </c>
      <c r="M451" s="1">
        <v>3764000</v>
      </c>
      <c r="N451" t="s">
        <v>2267</v>
      </c>
      <c r="O451" t="s">
        <v>1974</v>
      </c>
      <c r="S451" t="s">
        <v>9</v>
      </c>
      <c r="V451" t="s">
        <v>1962</v>
      </c>
      <c r="X451" s="2"/>
      <c r="Y451" s="1"/>
      <c r="Z451" s="1"/>
    </row>
    <row r="452" spans="1:26" ht="12.75">
      <c r="A452">
        <v>88</v>
      </c>
      <c r="B452">
        <v>2021</v>
      </c>
      <c r="C452" t="s">
        <v>2312</v>
      </c>
      <c r="D452" t="s">
        <v>2313</v>
      </c>
      <c r="E452">
        <v>1093912024</v>
      </c>
      <c r="I452" t="s">
        <v>2314</v>
      </c>
      <c r="K452" s="3" t="s">
        <v>2315</v>
      </c>
      <c r="L452" s="2" t="s">
        <v>2316</v>
      </c>
      <c r="M452" s="1">
        <v>1412000</v>
      </c>
      <c r="N452" t="s">
        <v>2267</v>
      </c>
      <c r="O452" t="s">
        <v>1968</v>
      </c>
      <c r="S452" t="s">
        <v>9</v>
      </c>
      <c r="V452" t="s">
        <v>1962</v>
      </c>
      <c r="X452" s="2"/>
      <c r="Y452" s="1"/>
      <c r="Z452" s="1"/>
    </row>
    <row r="453" spans="1:26" ht="12.75">
      <c r="A453">
        <v>89</v>
      </c>
      <c r="B453">
        <v>2021</v>
      </c>
      <c r="C453" t="s">
        <v>2317</v>
      </c>
      <c r="D453" t="s">
        <v>2318</v>
      </c>
      <c r="E453">
        <v>7186808</v>
      </c>
      <c r="I453" t="s">
        <v>26</v>
      </c>
      <c r="K453" s="3" t="s">
        <v>2319</v>
      </c>
      <c r="L453" s="2" t="s">
        <v>2320</v>
      </c>
      <c r="M453" s="1">
        <v>3333000</v>
      </c>
      <c r="N453" t="s">
        <v>2030</v>
      </c>
      <c r="O453" t="s">
        <v>1974</v>
      </c>
      <c r="S453" t="s">
        <v>9</v>
      </c>
      <c r="V453" t="s">
        <v>1962</v>
      </c>
      <c r="X453" s="2"/>
      <c r="Y453" s="1"/>
      <c r="Z453" s="1"/>
    </row>
    <row r="454" spans="1:26" ht="12.75">
      <c r="A454">
        <v>90</v>
      </c>
      <c r="C454" t="s">
        <v>2321</v>
      </c>
      <c r="D454" t="s">
        <v>2322</v>
      </c>
      <c r="E454">
        <v>74320628</v>
      </c>
      <c r="I454" t="s">
        <v>114</v>
      </c>
      <c r="K454" s="3" t="s">
        <v>2323</v>
      </c>
      <c r="L454" s="2" t="s">
        <v>2324</v>
      </c>
      <c r="M454" s="1">
        <v>1412000</v>
      </c>
      <c r="N454" t="s">
        <v>2089</v>
      </c>
      <c r="O454" t="s">
        <v>1968</v>
      </c>
      <c r="V454" t="s">
        <v>1962</v>
      </c>
      <c r="X454" s="2"/>
      <c r="Y454" s="1"/>
      <c r="Z454" s="1"/>
    </row>
    <row r="455" spans="1:26" ht="12.75">
      <c r="A455">
        <v>91</v>
      </c>
      <c r="B455">
        <v>2021</v>
      </c>
      <c r="C455" t="s">
        <v>2325</v>
      </c>
      <c r="D455" t="s">
        <v>2326</v>
      </c>
      <c r="E455">
        <v>1098651839</v>
      </c>
      <c r="I455" t="s">
        <v>1266</v>
      </c>
      <c r="K455" s="3" t="s">
        <v>2327</v>
      </c>
      <c r="L455" s="2" t="s">
        <v>2328</v>
      </c>
      <c r="M455" s="1">
        <v>2330000</v>
      </c>
      <c r="N455" t="s">
        <v>2288</v>
      </c>
      <c r="O455" t="s">
        <v>2329</v>
      </c>
      <c r="S455" t="s">
        <v>9</v>
      </c>
      <c r="V455" t="s">
        <v>1962</v>
      </c>
      <c r="X455" s="2"/>
      <c r="Y455" s="1"/>
      <c r="Z455" s="1"/>
    </row>
    <row r="456" spans="1:26" ht="15" customHeight="1">
      <c r="A456">
        <v>92</v>
      </c>
      <c r="C456" t="s">
        <v>943</v>
      </c>
      <c r="D456" t="s">
        <v>2330</v>
      </c>
      <c r="E456">
        <v>1118542811</v>
      </c>
      <c r="I456" t="s">
        <v>114</v>
      </c>
      <c r="K456" t="s">
        <v>2275</v>
      </c>
      <c r="L456" t="s">
        <v>2331</v>
      </c>
      <c r="M456">
        <v>1412000</v>
      </c>
      <c r="N456" t="s">
        <v>1973</v>
      </c>
      <c r="O456" t="s">
        <v>1968</v>
      </c>
      <c r="V456" t="s">
        <v>1962</v>
      </c>
    </row>
    <row r="457" spans="1:26" ht="15" customHeight="1">
      <c r="A457">
        <v>93</v>
      </c>
      <c r="B457">
        <v>2021</v>
      </c>
      <c r="C457" t="s">
        <v>2332</v>
      </c>
      <c r="D457" t="s">
        <v>2333</v>
      </c>
      <c r="E457">
        <v>79599729</v>
      </c>
      <c r="I457" t="s">
        <v>114</v>
      </c>
      <c r="K457" t="s">
        <v>2083</v>
      </c>
      <c r="L457" t="s">
        <v>2334</v>
      </c>
      <c r="M457" t="s">
        <v>2335</v>
      </c>
      <c r="N457" t="s">
        <v>1973</v>
      </c>
      <c r="O457" t="s">
        <v>1968</v>
      </c>
      <c r="S457" t="s">
        <v>9</v>
      </c>
      <c r="V457" t="s">
        <v>1962</v>
      </c>
    </row>
    <row r="458" spans="1:26" ht="15" customHeight="1">
      <c r="A458">
        <v>94</v>
      </c>
      <c r="B458">
        <v>2021</v>
      </c>
      <c r="C458" t="s">
        <v>2336</v>
      </c>
      <c r="D458" t="s">
        <v>1585</v>
      </c>
      <c r="E458">
        <v>1091595582</v>
      </c>
      <c r="I458" t="s">
        <v>114</v>
      </c>
      <c r="K458" t="s">
        <v>2337</v>
      </c>
      <c r="L458" t="s">
        <v>2338</v>
      </c>
      <c r="M458">
        <v>1592000</v>
      </c>
      <c r="N458" t="s">
        <v>1983</v>
      </c>
      <c r="O458" t="s">
        <v>1968</v>
      </c>
      <c r="S458" t="s">
        <v>9</v>
      </c>
      <c r="V458" t="s">
        <v>1962</v>
      </c>
    </row>
    <row r="459" spans="1:26" ht="15" customHeight="1">
      <c r="A459">
        <v>95</v>
      </c>
      <c r="B459">
        <v>2021</v>
      </c>
      <c r="C459" t="s">
        <v>2339</v>
      </c>
      <c r="D459" t="s">
        <v>2340</v>
      </c>
      <c r="E459">
        <v>1007207180</v>
      </c>
      <c r="I459" t="s">
        <v>114</v>
      </c>
      <c r="K459" t="s">
        <v>2275</v>
      </c>
      <c r="L459" t="s">
        <v>2341</v>
      </c>
      <c r="M459">
        <v>1412000</v>
      </c>
      <c r="N459" t="s">
        <v>1973</v>
      </c>
      <c r="O459" t="s">
        <v>1968</v>
      </c>
      <c r="S459" t="s">
        <v>9</v>
      </c>
      <c r="V459" t="s">
        <v>1962</v>
      </c>
    </row>
    <row r="460" spans="1:26" ht="15" customHeight="1">
      <c r="A460">
        <v>96</v>
      </c>
      <c r="B460">
        <v>2021</v>
      </c>
      <c r="C460" t="s">
        <v>2342</v>
      </c>
      <c r="D460" t="s">
        <v>2343</v>
      </c>
      <c r="E460">
        <v>5722852</v>
      </c>
      <c r="I460" t="s">
        <v>1266</v>
      </c>
      <c r="K460" t="s">
        <v>2344</v>
      </c>
      <c r="L460" t="s">
        <v>2345</v>
      </c>
      <c r="M460">
        <v>2330000</v>
      </c>
      <c r="N460" t="s">
        <v>1983</v>
      </c>
      <c r="O460" t="s">
        <v>1974</v>
      </c>
      <c r="S460" t="s">
        <v>9</v>
      </c>
      <c r="V460" t="s">
        <v>1962</v>
      </c>
    </row>
    <row r="461" spans="1:26" ht="15" customHeight="1">
      <c r="A461">
        <v>97</v>
      </c>
      <c r="C461" t="s">
        <v>2346</v>
      </c>
      <c r="D461" t="s">
        <v>2347</v>
      </c>
      <c r="E461">
        <v>4133977</v>
      </c>
      <c r="I461" t="s">
        <v>114</v>
      </c>
      <c r="K461" t="s">
        <v>2083</v>
      </c>
      <c r="L461" t="s">
        <v>2348</v>
      </c>
      <c r="M461">
        <v>1592000</v>
      </c>
      <c r="N461" t="s">
        <v>1973</v>
      </c>
      <c r="O461" t="s">
        <v>1968</v>
      </c>
      <c r="V461" t="s">
        <v>1962</v>
      </c>
    </row>
    <row r="462" spans="1:26" ht="15" customHeight="1">
      <c r="A462">
        <v>98</v>
      </c>
      <c r="C462" t="s">
        <v>2349</v>
      </c>
      <c r="D462" t="s">
        <v>2350</v>
      </c>
      <c r="E462">
        <v>1098774812</v>
      </c>
      <c r="I462" t="s">
        <v>2255</v>
      </c>
      <c r="K462" t="s">
        <v>2351</v>
      </c>
      <c r="L462" t="s">
        <v>2352</v>
      </c>
      <c r="M462">
        <v>3000000</v>
      </c>
      <c r="N462" t="s">
        <v>2135</v>
      </c>
      <c r="O462" t="s">
        <v>2353</v>
      </c>
      <c r="V462" t="s">
        <v>1962</v>
      </c>
    </row>
    <row r="463" spans="1:26" ht="15" customHeight="1">
      <c r="A463">
        <v>99</v>
      </c>
      <c r="C463" t="s">
        <v>2354</v>
      </c>
      <c r="D463" t="s">
        <v>2355</v>
      </c>
      <c r="E463">
        <v>63451356</v>
      </c>
      <c r="I463" t="s">
        <v>2255</v>
      </c>
      <c r="K463" t="s">
        <v>2356</v>
      </c>
      <c r="L463" t="s">
        <v>2357</v>
      </c>
      <c r="M463">
        <v>4100000</v>
      </c>
      <c r="N463" t="s">
        <v>1962</v>
      </c>
      <c r="O463" t="s">
        <v>2181</v>
      </c>
      <c r="V463" t="s">
        <v>1962</v>
      </c>
    </row>
    <row r="464" spans="1:26" ht="15" customHeight="1">
      <c r="A464">
        <v>100</v>
      </c>
      <c r="B464">
        <v>2021</v>
      </c>
      <c r="C464" t="s">
        <v>2358</v>
      </c>
      <c r="D464" t="s">
        <v>2359</v>
      </c>
      <c r="E464">
        <v>1091656942</v>
      </c>
      <c r="I464" t="s">
        <v>114</v>
      </c>
      <c r="K464" t="s">
        <v>2360</v>
      </c>
      <c r="L464" t="s">
        <v>2361</v>
      </c>
      <c r="M464">
        <v>2330000</v>
      </c>
      <c r="N464" t="s">
        <v>1983</v>
      </c>
      <c r="O464" t="s">
        <v>1974</v>
      </c>
      <c r="S464" t="s">
        <v>9</v>
      </c>
      <c r="V464" t="s">
        <v>1962</v>
      </c>
    </row>
    <row r="465" spans="1:22" ht="15" customHeight="1">
      <c r="A465">
        <v>101</v>
      </c>
      <c r="C465" t="s">
        <v>2362</v>
      </c>
      <c r="D465" t="s">
        <v>2363</v>
      </c>
      <c r="E465">
        <v>1095829593</v>
      </c>
      <c r="I465" t="s">
        <v>26</v>
      </c>
      <c r="K465" t="s">
        <v>2364</v>
      </c>
      <c r="L465" t="s">
        <v>2365</v>
      </c>
      <c r="M465">
        <v>3000000</v>
      </c>
      <c r="N465" t="s">
        <v>1962</v>
      </c>
      <c r="O465" t="s">
        <v>2366</v>
      </c>
      <c r="S465" t="s">
        <v>9</v>
      </c>
      <c r="V465" t="s">
        <v>1962</v>
      </c>
    </row>
    <row r="466" spans="1:22" ht="15" customHeight="1">
      <c r="A466">
        <v>102</v>
      </c>
      <c r="B466">
        <v>2021</v>
      </c>
      <c r="C466" t="s">
        <v>2367</v>
      </c>
      <c r="D466" t="s">
        <v>2368</v>
      </c>
      <c r="E466">
        <v>1049413743</v>
      </c>
      <c r="I466" t="s">
        <v>26</v>
      </c>
      <c r="K466" t="s">
        <v>2369</v>
      </c>
      <c r="L466" t="s">
        <v>2370</v>
      </c>
      <c r="M466">
        <v>3333000</v>
      </c>
      <c r="N466" t="s">
        <v>1973</v>
      </c>
      <c r="O466" t="s">
        <v>1968</v>
      </c>
      <c r="S466" t="s">
        <v>9</v>
      </c>
      <c r="V466" t="s">
        <v>1962</v>
      </c>
    </row>
    <row r="467" spans="1:22" ht="15" customHeight="1">
      <c r="A467">
        <v>103</v>
      </c>
      <c r="B467">
        <v>2021</v>
      </c>
      <c r="C467" t="s">
        <v>2371</v>
      </c>
      <c r="D467" t="s">
        <v>2372</v>
      </c>
      <c r="E467">
        <v>1093907255</v>
      </c>
      <c r="I467" t="s">
        <v>2314</v>
      </c>
      <c r="K467" t="s">
        <v>2373</v>
      </c>
      <c r="L467" t="s">
        <v>2374</v>
      </c>
      <c r="M467">
        <v>1400000</v>
      </c>
      <c r="N467" t="s">
        <v>2267</v>
      </c>
      <c r="O467" t="s">
        <v>1968</v>
      </c>
      <c r="S467" t="s">
        <v>9</v>
      </c>
      <c r="V467" t="s">
        <v>1962</v>
      </c>
    </row>
    <row r="468" spans="1:22" ht="15" customHeight="1">
      <c r="A468">
        <v>104</v>
      </c>
      <c r="C468" t="s">
        <v>2375</v>
      </c>
      <c r="D468" t="s">
        <v>2376</v>
      </c>
      <c r="E468">
        <v>1014271076</v>
      </c>
      <c r="I468" t="s">
        <v>2255</v>
      </c>
      <c r="K468" t="s">
        <v>2377</v>
      </c>
      <c r="L468" t="s">
        <v>2378</v>
      </c>
      <c r="M468">
        <v>3000000</v>
      </c>
      <c r="N468" t="s">
        <v>1973</v>
      </c>
      <c r="O468" t="s">
        <v>2379</v>
      </c>
      <c r="S468" t="s">
        <v>153</v>
      </c>
      <c r="V468" t="s">
        <v>1962</v>
      </c>
    </row>
    <row r="469" spans="1:22" ht="15" customHeight="1">
      <c r="A469">
        <v>105</v>
      </c>
      <c r="B469">
        <v>2021</v>
      </c>
      <c r="C469" t="s">
        <v>2380</v>
      </c>
      <c r="D469" t="s">
        <v>2381</v>
      </c>
      <c r="E469">
        <v>4271954</v>
      </c>
      <c r="I469" t="s">
        <v>114</v>
      </c>
      <c r="K469" t="s">
        <v>2323</v>
      </c>
      <c r="L469" t="s">
        <v>2382</v>
      </c>
      <c r="M469">
        <v>1412000</v>
      </c>
      <c r="N469" t="s">
        <v>2089</v>
      </c>
      <c r="O469" t="s">
        <v>1968</v>
      </c>
      <c r="S469" t="s">
        <v>9</v>
      </c>
      <c r="V469" t="s">
        <v>1962</v>
      </c>
    </row>
    <row r="470" spans="1:22" ht="15" customHeight="1">
      <c r="A470">
        <v>106</v>
      </c>
      <c r="B470">
        <v>2021</v>
      </c>
      <c r="C470" t="s">
        <v>2383</v>
      </c>
      <c r="D470" t="s">
        <v>2384</v>
      </c>
      <c r="E470">
        <v>1052407661</v>
      </c>
      <c r="I470" t="s">
        <v>1266</v>
      </c>
      <c r="K470" t="s">
        <v>2251</v>
      </c>
      <c r="L470" t="s">
        <v>2385</v>
      </c>
      <c r="M470">
        <v>2330000</v>
      </c>
      <c r="N470" t="s">
        <v>2089</v>
      </c>
      <c r="O470" t="s">
        <v>1974</v>
      </c>
      <c r="S470" t="s">
        <v>9</v>
      </c>
      <c r="V470" t="s">
        <v>1962</v>
      </c>
    </row>
    <row r="471" spans="1:22" ht="15" customHeight="1">
      <c r="A471">
        <v>107</v>
      </c>
      <c r="C471" t="s">
        <v>2386</v>
      </c>
      <c r="D471" t="s">
        <v>2387</v>
      </c>
      <c r="E471">
        <v>1116862640</v>
      </c>
      <c r="I471" t="s">
        <v>114</v>
      </c>
      <c r="K471" t="s">
        <v>2388</v>
      </c>
      <c r="L471" t="s">
        <v>2389</v>
      </c>
      <c r="M471">
        <v>1412000</v>
      </c>
      <c r="N471" t="s">
        <v>1973</v>
      </c>
      <c r="O471" t="s">
        <v>1968</v>
      </c>
      <c r="V471" t="s">
        <v>1962</v>
      </c>
    </row>
    <row r="472" spans="1:22" ht="15" customHeight="1">
      <c r="A472">
        <v>108</v>
      </c>
      <c r="B472">
        <v>2021</v>
      </c>
      <c r="C472" t="s">
        <v>2390</v>
      </c>
      <c r="D472" t="s">
        <v>2391</v>
      </c>
      <c r="E472">
        <v>80227666</v>
      </c>
      <c r="I472" t="s">
        <v>26</v>
      </c>
      <c r="K472" t="s">
        <v>2392</v>
      </c>
      <c r="L472" t="s">
        <v>2393</v>
      </c>
      <c r="M472">
        <v>6304000</v>
      </c>
      <c r="N472" t="s">
        <v>1962</v>
      </c>
      <c r="O472" t="s">
        <v>2394</v>
      </c>
      <c r="S472" t="s">
        <v>9</v>
      </c>
      <c r="V472" t="s">
        <v>1962</v>
      </c>
    </row>
    <row r="473" spans="1:22" ht="15" customHeight="1">
      <c r="A473">
        <v>110</v>
      </c>
      <c r="B473">
        <v>2021</v>
      </c>
      <c r="C473" t="s">
        <v>2395</v>
      </c>
      <c r="D473" t="s">
        <v>2396</v>
      </c>
      <c r="E473">
        <v>46378227</v>
      </c>
      <c r="I473" t="s">
        <v>114</v>
      </c>
      <c r="K473" t="s">
        <v>2397</v>
      </c>
      <c r="L473" t="s">
        <v>2398</v>
      </c>
      <c r="M473">
        <v>1412000</v>
      </c>
      <c r="N473" t="s">
        <v>2089</v>
      </c>
      <c r="O473" t="s">
        <v>2048</v>
      </c>
      <c r="S473" t="s">
        <v>9</v>
      </c>
      <c r="V473" t="s">
        <v>1962</v>
      </c>
    </row>
    <row r="474" spans="1:22" ht="15" customHeight="1">
      <c r="A474">
        <v>111</v>
      </c>
      <c r="B474">
        <v>2021</v>
      </c>
      <c r="C474" t="s">
        <v>2399</v>
      </c>
      <c r="D474" t="s">
        <v>2400</v>
      </c>
      <c r="E474">
        <v>1007206890</v>
      </c>
      <c r="I474" t="s">
        <v>114</v>
      </c>
      <c r="K474" t="s">
        <v>2401</v>
      </c>
      <c r="L474" t="s">
        <v>2402</v>
      </c>
      <c r="M474">
        <v>1412000</v>
      </c>
      <c r="N474" t="s">
        <v>1973</v>
      </c>
      <c r="O474" t="s">
        <v>1968</v>
      </c>
      <c r="S474" t="s">
        <v>9</v>
      </c>
      <c r="V474" t="s">
        <v>1962</v>
      </c>
    </row>
    <row r="475" spans="1:22" ht="15" customHeight="1">
      <c r="A475">
        <v>112</v>
      </c>
      <c r="B475">
        <v>2021</v>
      </c>
      <c r="C475" t="s">
        <v>2403</v>
      </c>
      <c r="D475" t="s">
        <v>2404</v>
      </c>
      <c r="E475">
        <v>1116020400</v>
      </c>
      <c r="I475" t="s">
        <v>114</v>
      </c>
      <c r="K475" t="s">
        <v>2401</v>
      </c>
      <c r="L475" t="s">
        <v>2405</v>
      </c>
      <c r="M475">
        <v>1412000</v>
      </c>
      <c r="N475" t="s">
        <v>1973</v>
      </c>
      <c r="O475" t="s">
        <v>1968</v>
      </c>
      <c r="S475" t="s">
        <v>153</v>
      </c>
      <c r="V475" t="s">
        <v>1962</v>
      </c>
    </row>
    <row r="476" spans="1:22" ht="15" customHeight="1">
      <c r="A476">
        <v>113</v>
      </c>
      <c r="B476">
        <v>2021</v>
      </c>
      <c r="C476" t="s">
        <v>2406</v>
      </c>
      <c r="D476" t="s">
        <v>2407</v>
      </c>
      <c r="E476">
        <v>4100221</v>
      </c>
      <c r="I476" t="s">
        <v>114</v>
      </c>
      <c r="K476" t="s">
        <v>2021</v>
      </c>
      <c r="L476" t="s">
        <v>2408</v>
      </c>
      <c r="M476">
        <v>1412000</v>
      </c>
      <c r="N476" t="s">
        <v>1973</v>
      </c>
      <c r="O476" t="s">
        <v>1968</v>
      </c>
      <c r="S476" t="s">
        <v>9</v>
      </c>
      <c r="V476" t="s">
        <v>1962</v>
      </c>
    </row>
    <row r="477" spans="1:22" ht="15" customHeight="1">
      <c r="A477">
        <v>114</v>
      </c>
      <c r="B477">
        <v>2021</v>
      </c>
      <c r="C477" t="s">
        <v>2409</v>
      </c>
      <c r="D477" t="s">
        <v>2410</v>
      </c>
      <c r="E477">
        <v>1053559170</v>
      </c>
      <c r="I477" t="s">
        <v>26</v>
      </c>
      <c r="K477" t="s">
        <v>2411</v>
      </c>
      <c r="L477" t="s">
        <v>2412</v>
      </c>
      <c r="M477">
        <v>2330000</v>
      </c>
      <c r="N477" t="s">
        <v>2089</v>
      </c>
      <c r="O477" t="s">
        <v>1974</v>
      </c>
      <c r="S477" t="s">
        <v>9</v>
      </c>
      <c r="V477" t="s">
        <v>1962</v>
      </c>
    </row>
    <row r="478" spans="1:22" ht="15" customHeight="1">
      <c r="A478">
        <v>115</v>
      </c>
      <c r="B478">
        <v>2021</v>
      </c>
      <c r="C478" t="s">
        <v>2413</v>
      </c>
      <c r="D478" t="s">
        <v>2414</v>
      </c>
      <c r="E478">
        <v>88176858</v>
      </c>
      <c r="I478" t="s">
        <v>2314</v>
      </c>
      <c r="K478" t="s">
        <v>2415</v>
      </c>
      <c r="L478" t="s">
        <v>2416</v>
      </c>
      <c r="M478">
        <v>1412000</v>
      </c>
      <c r="N478" t="s">
        <v>2267</v>
      </c>
      <c r="O478" t="s">
        <v>1968</v>
      </c>
      <c r="S478" t="s">
        <v>9</v>
      </c>
      <c r="V478" t="s">
        <v>1962</v>
      </c>
    </row>
    <row r="479" spans="1:22" ht="15" customHeight="1">
      <c r="A479">
        <v>116</v>
      </c>
      <c r="B479">
        <v>2021</v>
      </c>
      <c r="C479" t="s">
        <v>2417</v>
      </c>
      <c r="D479" t="s">
        <v>858</v>
      </c>
      <c r="E479">
        <v>1098616163</v>
      </c>
      <c r="I479" t="s">
        <v>26</v>
      </c>
      <c r="K479" t="s">
        <v>2418</v>
      </c>
      <c r="L479" t="s">
        <v>2419</v>
      </c>
      <c r="M479">
        <v>6665000</v>
      </c>
      <c r="N479" t="s">
        <v>1962</v>
      </c>
      <c r="O479" t="s">
        <v>1968</v>
      </c>
      <c r="S479" t="s">
        <v>9</v>
      </c>
      <c r="V479" t="s">
        <v>1962</v>
      </c>
    </row>
    <row r="480" spans="1:22" ht="15" customHeight="1">
      <c r="A480">
        <v>117</v>
      </c>
      <c r="C480" t="s">
        <v>2420</v>
      </c>
      <c r="D480" t="s">
        <v>2421</v>
      </c>
      <c r="E480">
        <v>1098670407</v>
      </c>
      <c r="I480" t="s">
        <v>109</v>
      </c>
      <c r="K480" t="s">
        <v>2422</v>
      </c>
      <c r="L480" t="s">
        <v>2423</v>
      </c>
      <c r="M480">
        <v>2330000</v>
      </c>
      <c r="N480" t="s">
        <v>1962</v>
      </c>
      <c r="O480" t="s">
        <v>1974</v>
      </c>
      <c r="S480" t="s">
        <v>9</v>
      </c>
      <c r="V480" t="s">
        <v>1962</v>
      </c>
    </row>
    <row r="481" spans="1:22" ht="15" customHeight="1">
      <c r="A481">
        <v>118</v>
      </c>
      <c r="B481">
        <v>2021</v>
      </c>
      <c r="C481" t="s">
        <v>2424</v>
      </c>
      <c r="D481" t="s">
        <v>2425</v>
      </c>
      <c r="E481">
        <v>1052394504</v>
      </c>
      <c r="I481" t="s">
        <v>114</v>
      </c>
      <c r="K481" t="s">
        <v>2323</v>
      </c>
      <c r="L481" t="s">
        <v>2426</v>
      </c>
      <c r="M481">
        <v>1412000</v>
      </c>
      <c r="N481" t="s">
        <v>2089</v>
      </c>
      <c r="O481" t="s">
        <v>1968</v>
      </c>
      <c r="S481" t="s">
        <v>9</v>
      </c>
      <c r="V481" t="s">
        <v>1962</v>
      </c>
    </row>
    <row r="482" spans="1:22" ht="15" customHeight="1">
      <c r="A482">
        <v>119</v>
      </c>
      <c r="B482">
        <v>2021</v>
      </c>
      <c r="C482" t="s">
        <v>2427</v>
      </c>
      <c r="D482" t="s">
        <v>220</v>
      </c>
      <c r="E482">
        <v>1052399312</v>
      </c>
      <c r="I482" t="s">
        <v>26</v>
      </c>
      <c r="K482" t="s">
        <v>2428</v>
      </c>
      <c r="L482" t="s">
        <v>2429</v>
      </c>
      <c r="M482">
        <v>3333000</v>
      </c>
      <c r="N482" t="s">
        <v>2089</v>
      </c>
      <c r="O482" t="s">
        <v>2430</v>
      </c>
      <c r="S482" t="s">
        <v>9</v>
      </c>
      <c r="V482" t="s">
        <v>1962</v>
      </c>
    </row>
    <row r="483" spans="1:22" ht="15" customHeight="1">
      <c r="A483">
        <v>120</v>
      </c>
      <c r="B483">
        <v>2021</v>
      </c>
      <c r="C483" t="s">
        <v>2431</v>
      </c>
      <c r="D483" t="s">
        <v>619</v>
      </c>
      <c r="E483">
        <v>1091671041</v>
      </c>
      <c r="I483" t="s">
        <v>26</v>
      </c>
      <c r="K483" t="s">
        <v>2432</v>
      </c>
      <c r="L483" t="s">
        <v>2433</v>
      </c>
      <c r="M483">
        <v>3333000</v>
      </c>
      <c r="N483" t="s">
        <v>2267</v>
      </c>
      <c r="O483" t="s">
        <v>2434</v>
      </c>
      <c r="S483" t="s">
        <v>9</v>
      </c>
      <c r="V483" t="s">
        <v>1962</v>
      </c>
    </row>
    <row r="484" spans="1:22" ht="15" customHeight="1">
      <c r="A484">
        <v>121</v>
      </c>
      <c r="B484">
        <v>2021</v>
      </c>
      <c r="C484" t="s">
        <v>2435</v>
      </c>
      <c r="D484" t="s">
        <v>2436</v>
      </c>
      <c r="E484">
        <v>1095794657</v>
      </c>
      <c r="I484" t="s">
        <v>1266</v>
      </c>
      <c r="K484" t="s">
        <v>2437</v>
      </c>
      <c r="L484" t="s">
        <v>2438</v>
      </c>
      <c r="M484" t="s">
        <v>2439</v>
      </c>
      <c r="N484" t="s">
        <v>2135</v>
      </c>
      <c r="O484" t="s">
        <v>1974</v>
      </c>
      <c r="S484" t="s">
        <v>9</v>
      </c>
      <c r="V484" t="s">
        <v>1962</v>
      </c>
    </row>
    <row r="485" spans="1:22" ht="15" customHeight="1">
      <c r="A485">
        <v>122</v>
      </c>
      <c r="C485" t="s">
        <v>2440</v>
      </c>
      <c r="D485" t="s">
        <v>2441</v>
      </c>
      <c r="E485">
        <v>1115741318</v>
      </c>
      <c r="I485" t="s">
        <v>109</v>
      </c>
      <c r="K485" t="s">
        <v>2442</v>
      </c>
      <c r="L485" t="s">
        <v>2443</v>
      </c>
      <c r="M485">
        <v>2330000</v>
      </c>
      <c r="N485" t="s">
        <v>1973</v>
      </c>
      <c r="O485" t="s">
        <v>1974</v>
      </c>
      <c r="V485" t="s">
        <v>1962</v>
      </c>
    </row>
    <row r="486" spans="1:22" ht="15" customHeight="1">
      <c r="A486">
        <v>123</v>
      </c>
      <c r="B486">
        <v>2021</v>
      </c>
      <c r="C486" t="s">
        <v>2064</v>
      </c>
      <c r="D486" t="s">
        <v>2444</v>
      </c>
      <c r="E486">
        <v>1007414529</v>
      </c>
      <c r="I486" t="s">
        <v>114</v>
      </c>
      <c r="K486" t="s">
        <v>2445</v>
      </c>
      <c r="L486" t="s">
        <v>2446</v>
      </c>
      <c r="M486" t="s">
        <v>2277</v>
      </c>
      <c r="N486" t="s">
        <v>2288</v>
      </c>
      <c r="O486" t="s">
        <v>1968</v>
      </c>
      <c r="S486" t="s">
        <v>9</v>
      </c>
      <c r="V486" t="s">
        <v>1962</v>
      </c>
    </row>
    <row r="487" spans="1:22" ht="15" customHeight="1">
      <c r="A487">
        <v>124</v>
      </c>
      <c r="B487">
        <v>2021</v>
      </c>
      <c r="C487" t="s">
        <v>2447</v>
      </c>
      <c r="D487" t="s">
        <v>2448</v>
      </c>
      <c r="E487">
        <v>1102723291</v>
      </c>
      <c r="I487" t="s">
        <v>1266</v>
      </c>
      <c r="K487" t="s">
        <v>2449</v>
      </c>
      <c r="L487" t="s">
        <v>2450</v>
      </c>
      <c r="M487">
        <v>2330000</v>
      </c>
      <c r="N487" t="s">
        <v>2288</v>
      </c>
      <c r="O487" t="s">
        <v>2329</v>
      </c>
      <c r="S487" t="s">
        <v>9</v>
      </c>
      <c r="V487" t="s">
        <v>1962</v>
      </c>
    </row>
    <row r="488" spans="1:22" ht="15" customHeight="1">
      <c r="A488">
        <v>126</v>
      </c>
      <c r="B488">
        <v>2021</v>
      </c>
      <c r="C488" t="s">
        <v>2451</v>
      </c>
      <c r="D488" t="s">
        <v>2452</v>
      </c>
      <c r="E488">
        <v>1102719263</v>
      </c>
      <c r="I488" t="s">
        <v>1266</v>
      </c>
      <c r="K488" t="s">
        <v>2453</v>
      </c>
      <c r="L488" t="s">
        <v>2454</v>
      </c>
      <c r="M488">
        <v>2330000</v>
      </c>
      <c r="N488" t="s">
        <v>2288</v>
      </c>
      <c r="O488" t="s">
        <v>1974</v>
      </c>
      <c r="S488" t="s">
        <v>9</v>
      </c>
      <c r="V488" t="s">
        <v>1962</v>
      </c>
    </row>
    <row r="489" spans="1:22" ht="15" customHeight="1">
      <c r="A489">
        <v>127</v>
      </c>
      <c r="B489">
        <v>2021</v>
      </c>
      <c r="C489" t="s">
        <v>2455</v>
      </c>
      <c r="D489" t="s">
        <v>2456</v>
      </c>
      <c r="E489">
        <v>1097608538</v>
      </c>
      <c r="I489" t="s">
        <v>114</v>
      </c>
      <c r="K489" t="s">
        <v>2457</v>
      </c>
      <c r="L489" t="s">
        <v>2458</v>
      </c>
      <c r="M489">
        <v>2330000</v>
      </c>
      <c r="N489" t="s">
        <v>2288</v>
      </c>
      <c r="O489" t="s">
        <v>2329</v>
      </c>
      <c r="S489" t="s">
        <v>9</v>
      </c>
      <c r="V489" t="s">
        <v>1962</v>
      </c>
    </row>
    <row r="490" spans="1:22" ht="15" customHeight="1">
      <c r="A490">
        <v>128</v>
      </c>
      <c r="B490">
        <v>2021</v>
      </c>
      <c r="C490" t="s">
        <v>2459</v>
      </c>
      <c r="D490" t="s">
        <v>2460</v>
      </c>
      <c r="E490">
        <v>1102721362</v>
      </c>
      <c r="I490" t="s">
        <v>1266</v>
      </c>
      <c r="K490" t="s">
        <v>2461</v>
      </c>
      <c r="L490" t="s">
        <v>2462</v>
      </c>
      <c r="M490">
        <v>2330000</v>
      </c>
      <c r="N490" t="s">
        <v>2288</v>
      </c>
      <c r="O490" t="s">
        <v>2329</v>
      </c>
      <c r="S490" t="s">
        <v>9</v>
      </c>
      <c r="V490" t="s">
        <v>1962</v>
      </c>
    </row>
    <row r="491" spans="1:22" ht="15" customHeight="1">
      <c r="A491">
        <v>129</v>
      </c>
      <c r="B491">
        <v>2021</v>
      </c>
      <c r="C491" t="s">
        <v>2463</v>
      </c>
      <c r="D491" t="s">
        <v>2464</v>
      </c>
      <c r="E491">
        <v>1102714955</v>
      </c>
      <c r="I491" t="s">
        <v>114</v>
      </c>
      <c r="K491" t="s">
        <v>2465</v>
      </c>
      <c r="L491" t="s">
        <v>2466</v>
      </c>
      <c r="M491">
        <v>1592000</v>
      </c>
      <c r="N491" t="s">
        <v>2288</v>
      </c>
      <c r="O491" t="s">
        <v>1968</v>
      </c>
      <c r="S491" t="s">
        <v>9</v>
      </c>
      <c r="V491" t="s">
        <v>1962</v>
      </c>
    </row>
    <row r="492" spans="1:22" ht="15" customHeight="1">
      <c r="A492">
        <v>130</v>
      </c>
      <c r="B492">
        <v>2021</v>
      </c>
      <c r="C492" t="s">
        <v>2467</v>
      </c>
      <c r="D492" t="s">
        <v>2468</v>
      </c>
      <c r="E492">
        <v>1102721515</v>
      </c>
      <c r="I492" t="s">
        <v>114</v>
      </c>
      <c r="K492" t="s">
        <v>2469</v>
      </c>
      <c r="L492" t="s">
        <v>2470</v>
      </c>
      <c r="M492">
        <v>1592000</v>
      </c>
      <c r="N492" t="s">
        <v>2288</v>
      </c>
      <c r="O492" t="s">
        <v>1968</v>
      </c>
      <c r="S492" t="s">
        <v>9</v>
      </c>
      <c r="V492" t="s">
        <v>1962</v>
      </c>
    </row>
    <row r="493" spans="1:22" ht="15" customHeight="1">
      <c r="A493">
        <v>131</v>
      </c>
      <c r="B493">
        <v>2021</v>
      </c>
      <c r="C493" t="s">
        <v>2471</v>
      </c>
      <c r="D493" t="s">
        <v>2472</v>
      </c>
      <c r="E493">
        <v>1097610359</v>
      </c>
      <c r="I493" t="s">
        <v>114</v>
      </c>
      <c r="K493" t="s">
        <v>2473</v>
      </c>
      <c r="L493" t="s">
        <v>2474</v>
      </c>
      <c r="M493" t="s">
        <v>2277</v>
      </c>
      <c r="N493" t="s">
        <v>2288</v>
      </c>
      <c r="O493" t="s">
        <v>1968</v>
      </c>
      <c r="S493" t="s">
        <v>9</v>
      </c>
      <c r="V493" t="s">
        <v>1962</v>
      </c>
    </row>
    <row r="494" spans="1:22" ht="15" customHeight="1">
      <c r="A494">
        <v>132</v>
      </c>
      <c r="B494">
        <v>2021</v>
      </c>
      <c r="C494" t="s">
        <v>2475</v>
      </c>
      <c r="D494" t="s">
        <v>2476</v>
      </c>
      <c r="E494">
        <v>91489178</v>
      </c>
      <c r="I494" t="s">
        <v>26</v>
      </c>
      <c r="K494" t="s">
        <v>2477</v>
      </c>
      <c r="L494" t="s">
        <v>2478</v>
      </c>
      <c r="M494">
        <v>6304000</v>
      </c>
      <c r="N494" t="s">
        <v>2288</v>
      </c>
      <c r="O494" t="s">
        <v>1968</v>
      </c>
      <c r="S494" t="s">
        <v>9</v>
      </c>
      <c r="V494" t="s">
        <v>1962</v>
      </c>
    </row>
    <row r="495" spans="1:22" ht="15" customHeight="1">
      <c r="A495">
        <v>133</v>
      </c>
      <c r="B495">
        <v>2021</v>
      </c>
      <c r="C495" t="s">
        <v>2479</v>
      </c>
      <c r="D495" t="s">
        <v>2480</v>
      </c>
      <c r="E495">
        <v>13776590</v>
      </c>
      <c r="I495" t="s">
        <v>1266</v>
      </c>
      <c r="K495" t="s">
        <v>2481</v>
      </c>
      <c r="L495" t="s">
        <v>2482</v>
      </c>
      <c r="M495">
        <v>2330000</v>
      </c>
      <c r="N495" t="s">
        <v>2288</v>
      </c>
      <c r="O495" t="s">
        <v>2329</v>
      </c>
      <c r="V495" t="s">
        <v>1962</v>
      </c>
    </row>
    <row r="496" spans="1:22" ht="15" customHeight="1">
      <c r="A496">
        <v>134</v>
      </c>
      <c r="B496">
        <v>2021</v>
      </c>
      <c r="C496" t="s">
        <v>2483</v>
      </c>
      <c r="D496" t="s">
        <v>2484</v>
      </c>
      <c r="E496">
        <v>1096206906</v>
      </c>
      <c r="I496" t="s">
        <v>26</v>
      </c>
      <c r="K496" t="s">
        <v>2485</v>
      </c>
      <c r="L496" t="s">
        <v>2486</v>
      </c>
      <c r="M496">
        <v>3333000</v>
      </c>
      <c r="N496" t="s">
        <v>2288</v>
      </c>
      <c r="O496" t="s">
        <v>1974</v>
      </c>
      <c r="S496" t="s">
        <v>9</v>
      </c>
      <c r="V496" t="s">
        <v>1962</v>
      </c>
    </row>
    <row r="497" spans="1:22" ht="15" customHeight="1">
      <c r="A497">
        <v>135</v>
      </c>
      <c r="B497">
        <v>2021</v>
      </c>
      <c r="C497" t="s">
        <v>2487</v>
      </c>
      <c r="D497" t="s">
        <v>2488</v>
      </c>
      <c r="E497">
        <v>1101320265</v>
      </c>
      <c r="I497" t="s">
        <v>1266</v>
      </c>
      <c r="K497" t="s">
        <v>2489</v>
      </c>
      <c r="L497" t="s">
        <v>2490</v>
      </c>
      <c r="M497">
        <v>1592000</v>
      </c>
      <c r="N497" t="s">
        <v>2288</v>
      </c>
      <c r="O497" t="s">
        <v>1968</v>
      </c>
      <c r="S497" t="s">
        <v>9</v>
      </c>
      <c r="V497" t="s">
        <v>1962</v>
      </c>
    </row>
    <row r="498" spans="1:22" ht="15" customHeight="1">
      <c r="A498">
        <v>136</v>
      </c>
      <c r="C498" t="s">
        <v>2491</v>
      </c>
      <c r="D498" t="s">
        <v>2492</v>
      </c>
      <c r="E498">
        <v>37723895</v>
      </c>
      <c r="I498" t="s">
        <v>2493</v>
      </c>
      <c r="K498" t="s">
        <v>2494</v>
      </c>
      <c r="L498" t="s">
        <v>2495</v>
      </c>
      <c r="M498">
        <v>1960000</v>
      </c>
      <c r="N498" t="s">
        <v>1962</v>
      </c>
      <c r="O498" t="s">
        <v>1974</v>
      </c>
      <c r="S498" t="s">
        <v>153</v>
      </c>
      <c r="V498" t="s">
        <v>1962</v>
      </c>
    </row>
    <row r="499" spans="1:22" ht="15" customHeight="1">
      <c r="A499">
        <v>137</v>
      </c>
      <c r="C499" t="s">
        <v>2496</v>
      </c>
      <c r="D499" t="s">
        <v>2497</v>
      </c>
      <c r="E499">
        <v>1098806132</v>
      </c>
      <c r="I499" t="s">
        <v>2096</v>
      </c>
      <c r="K499" t="s">
        <v>2097</v>
      </c>
      <c r="L499" t="s">
        <v>2498</v>
      </c>
      <c r="M499">
        <v>1960000</v>
      </c>
      <c r="N499" t="s">
        <v>1962</v>
      </c>
      <c r="O499" t="s">
        <v>2434</v>
      </c>
      <c r="S499" t="s">
        <v>9</v>
      </c>
      <c r="V499" t="s">
        <v>1962</v>
      </c>
    </row>
    <row r="500" spans="1:22" ht="15" customHeight="1">
      <c r="A500">
        <v>138</v>
      </c>
      <c r="C500" t="s">
        <v>2499</v>
      </c>
      <c r="D500" t="s">
        <v>2500</v>
      </c>
      <c r="E500">
        <v>1016044315</v>
      </c>
      <c r="I500" t="s">
        <v>1266</v>
      </c>
      <c r="K500" t="s">
        <v>2501</v>
      </c>
      <c r="L500" t="s">
        <v>2502</v>
      </c>
      <c r="M500">
        <v>2330000</v>
      </c>
      <c r="N500" t="s">
        <v>2135</v>
      </c>
      <c r="O500" t="s">
        <v>1974</v>
      </c>
      <c r="V500" t="s">
        <v>1962</v>
      </c>
    </row>
    <row r="501" spans="1:22" ht="15" customHeight="1">
      <c r="A501">
        <v>139</v>
      </c>
      <c r="C501" t="s">
        <v>2503</v>
      </c>
      <c r="D501" t="s">
        <v>2504</v>
      </c>
      <c r="E501">
        <v>1091669119</v>
      </c>
      <c r="I501" t="s">
        <v>2493</v>
      </c>
      <c r="K501" t="s">
        <v>2505</v>
      </c>
      <c r="L501" t="s">
        <v>2506</v>
      </c>
      <c r="M501">
        <v>2330000</v>
      </c>
      <c r="N501" t="s">
        <v>2267</v>
      </c>
      <c r="O501" t="s">
        <v>2507</v>
      </c>
      <c r="V501" t="s">
        <v>1962</v>
      </c>
    </row>
    <row r="502" spans="1:22" ht="15" customHeight="1">
      <c r="A502">
        <v>140</v>
      </c>
      <c r="B502">
        <v>2021</v>
      </c>
      <c r="C502" t="s">
        <v>2508</v>
      </c>
      <c r="D502" t="s">
        <v>2509</v>
      </c>
      <c r="E502">
        <v>1103470996</v>
      </c>
      <c r="I502" t="s">
        <v>114</v>
      </c>
      <c r="K502" t="s">
        <v>2510</v>
      </c>
      <c r="L502" t="s">
        <v>2511</v>
      </c>
      <c r="M502">
        <v>1412000</v>
      </c>
      <c r="N502" t="s">
        <v>2288</v>
      </c>
      <c r="O502" t="s">
        <v>1968</v>
      </c>
      <c r="S502" t="s">
        <v>9</v>
      </c>
      <c r="V502" t="s">
        <v>1962</v>
      </c>
    </row>
    <row r="503" spans="1:22" ht="15" customHeight="1">
      <c r="A503">
        <v>141</v>
      </c>
      <c r="B503">
        <v>2021</v>
      </c>
      <c r="C503" t="s">
        <v>2512</v>
      </c>
      <c r="D503" t="s">
        <v>2513</v>
      </c>
      <c r="E503">
        <v>9265984</v>
      </c>
      <c r="I503" t="s">
        <v>26</v>
      </c>
      <c r="K503" t="s">
        <v>2514</v>
      </c>
      <c r="L503" t="s">
        <v>2515</v>
      </c>
      <c r="M503">
        <v>4100000</v>
      </c>
      <c r="N503" t="s">
        <v>2267</v>
      </c>
      <c r="O503" t="s">
        <v>2516</v>
      </c>
      <c r="S503" t="s">
        <v>9</v>
      </c>
      <c r="V503" t="s">
        <v>1962</v>
      </c>
    </row>
    <row r="504" spans="1:22" ht="15" customHeight="1">
      <c r="A504">
        <v>142</v>
      </c>
      <c r="B504">
        <v>2021</v>
      </c>
      <c r="C504" t="s">
        <v>2517</v>
      </c>
      <c r="D504" t="s">
        <v>2518</v>
      </c>
      <c r="E504">
        <v>88175467</v>
      </c>
      <c r="I504" t="s">
        <v>114</v>
      </c>
      <c r="K504" t="s">
        <v>2519</v>
      </c>
      <c r="L504" t="s">
        <v>2520</v>
      </c>
      <c r="M504">
        <v>1412000</v>
      </c>
      <c r="N504" t="s">
        <v>2267</v>
      </c>
      <c r="O504" t="s">
        <v>1968</v>
      </c>
      <c r="S504" t="s">
        <v>9</v>
      </c>
      <c r="V504" t="s">
        <v>1962</v>
      </c>
    </row>
    <row r="505" spans="1:22" ht="15" customHeight="1">
      <c r="A505">
        <v>143</v>
      </c>
      <c r="C505" t="s">
        <v>2521</v>
      </c>
      <c r="D505" t="s">
        <v>2522</v>
      </c>
      <c r="E505">
        <v>1054092553</v>
      </c>
      <c r="I505" t="s">
        <v>114</v>
      </c>
      <c r="K505" t="s">
        <v>2523</v>
      </c>
      <c r="L505" t="s">
        <v>2524</v>
      </c>
      <c r="M505">
        <v>1412000</v>
      </c>
      <c r="N505" t="s">
        <v>2135</v>
      </c>
      <c r="O505" t="s">
        <v>1968</v>
      </c>
      <c r="S505" t="s">
        <v>9</v>
      </c>
      <c r="V505" t="s">
        <v>1962</v>
      </c>
    </row>
    <row r="506" spans="1:22" ht="15" customHeight="1">
      <c r="A506">
        <v>144</v>
      </c>
      <c r="B506">
        <v>2021</v>
      </c>
      <c r="C506" t="s">
        <v>2525</v>
      </c>
      <c r="D506" t="s">
        <v>2526</v>
      </c>
      <c r="E506">
        <v>23914486</v>
      </c>
      <c r="I506" t="s">
        <v>26</v>
      </c>
      <c r="K506" t="s">
        <v>2527</v>
      </c>
      <c r="L506" t="s">
        <v>2528</v>
      </c>
      <c r="M506">
        <v>5100000</v>
      </c>
      <c r="N506" t="s">
        <v>1962</v>
      </c>
      <c r="O506" t="s">
        <v>1974</v>
      </c>
      <c r="S506" t="s">
        <v>9</v>
      </c>
      <c r="V506" t="s">
        <v>1962</v>
      </c>
    </row>
    <row r="507" spans="1:22" ht="15" customHeight="1">
      <c r="A507" s="54">
        <v>1</v>
      </c>
      <c r="B507" s="65" t="s">
        <v>2529</v>
      </c>
      <c r="C507" s="55" t="s">
        <v>2530</v>
      </c>
      <c r="D507" s="55" t="s">
        <v>2531</v>
      </c>
      <c r="E507" s="66">
        <v>66785116</v>
      </c>
      <c r="F507" s="67" t="s">
        <v>1132</v>
      </c>
      <c r="G507" s="68">
        <v>28643</v>
      </c>
      <c r="H507" s="69" t="s">
        <v>2532</v>
      </c>
      <c r="I507" s="69" t="s">
        <v>1392</v>
      </c>
      <c r="J507" s="70" t="s">
        <v>2533</v>
      </c>
      <c r="K507" s="67" t="s">
        <v>2534</v>
      </c>
      <c r="L507" s="71" t="s">
        <v>2535</v>
      </c>
      <c r="M507" s="73">
        <v>1412000</v>
      </c>
      <c r="N507" s="67" t="s">
        <v>2536</v>
      </c>
      <c r="O507" s="74">
        <v>330</v>
      </c>
      <c r="P507" s="67" t="s">
        <v>2536</v>
      </c>
      <c r="Q507" s="69" t="s">
        <v>1392</v>
      </c>
      <c r="R507" s="69"/>
      <c r="S507" s="75" t="s">
        <v>9</v>
      </c>
      <c r="T507" s="72" t="s">
        <v>1271</v>
      </c>
      <c r="U507" s="76">
        <v>1</v>
      </c>
      <c r="V507" s="77" t="s">
        <v>2648</v>
      </c>
    </row>
    <row r="508" spans="1:22" ht="15" customHeight="1">
      <c r="A508" s="54">
        <v>2</v>
      </c>
      <c r="B508" s="65" t="s">
        <v>2537</v>
      </c>
      <c r="C508" s="55" t="s">
        <v>2538</v>
      </c>
      <c r="D508" s="55" t="s">
        <v>2539</v>
      </c>
      <c r="E508" s="66">
        <v>98215266</v>
      </c>
      <c r="F508" s="67" t="s">
        <v>2540</v>
      </c>
      <c r="G508" s="68">
        <v>27945</v>
      </c>
      <c r="H508" s="69" t="s">
        <v>2540</v>
      </c>
      <c r="I508" s="69" t="s">
        <v>25</v>
      </c>
      <c r="J508" s="78" t="s">
        <v>2541</v>
      </c>
      <c r="K508" s="67" t="s">
        <v>2542</v>
      </c>
      <c r="L508" s="79" t="s">
        <v>2543</v>
      </c>
      <c r="M508" s="73">
        <v>1412000</v>
      </c>
      <c r="N508" s="67" t="s">
        <v>2544</v>
      </c>
      <c r="O508" s="74">
        <v>330</v>
      </c>
      <c r="P508" s="67" t="s">
        <v>2544</v>
      </c>
      <c r="Q508" s="69" t="s">
        <v>2545</v>
      </c>
      <c r="R508" s="69"/>
      <c r="S508" s="75" t="s">
        <v>9</v>
      </c>
      <c r="T508" s="72" t="s">
        <v>1271</v>
      </c>
      <c r="U508" s="76">
        <v>1</v>
      </c>
      <c r="V508" s="77" t="s">
        <v>2648</v>
      </c>
    </row>
    <row r="509" spans="1:22" ht="15" customHeight="1">
      <c r="A509" s="54">
        <v>3</v>
      </c>
      <c r="B509" s="65" t="s">
        <v>2546</v>
      </c>
      <c r="C509" s="55" t="s">
        <v>2547</v>
      </c>
      <c r="D509" s="55" t="s">
        <v>2548</v>
      </c>
      <c r="E509" s="66">
        <v>38600096</v>
      </c>
      <c r="F509" s="67" t="s">
        <v>110</v>
      </c>
      <c r="G509" s="68">
        <v>30115</v>
      </c>
      <c r="H509" s="69" t="s">
        <v>2549</v>
      </c>
      <c r="I509" s="69" t="s">
        <v>2550</v>
      </c>
      <c r="J509" s="78" t="s">
        <v>2551</v>
      </c>
      <c r="K509" s="67" t="s">
        <v>2552</v>
      </c>
      <c r="L509" s="71" t="s">
        <v>2553</v>
      </c>
      <c r="M509" s="73">
        <v>3764000</v>
      </c>
      <c r="N509" s="67" t="s">
        <v>2554</v>
      </c>
      <c r="O509" s="74">
        <v>329</v>
      </c>
      <c r="P509" s="67" t="s">
        <v>2554</v>
      </c>
      <c r="Q509" s="69" t="s">
        <v>2555</v>
      </c>
      <c r="R509" s="69"/>
      <c r="S509" s="75" t="s">
        <v>9</v>
      </c>
      <c r="T509" s="72" t="s">
        <v>1271</v>
      </c>
      <c r="U509" s="76">
        <v>1</v>
      </c>
      <c r="V509" s="77" t="s">
        <v>2648</v>
      </c>
    </row>
    <row r="510" spans="1:22" ht="15" customHeight="1">
      <c r="A510" s="54">
        <v>4</v>
      </c>
      <c r="B510" s="65" t="s">
        <v>2556</v>
      </c>
      <c r="C510" s="55" t="s">
        <v>2557</v>
      </c>
      <c r="D510" s="55" t="s">
        <v>2558</v>
      </c>
      <c r="E510" s="66">
        <v>1225092343</v>
      </c>
      <c r="F510" s="67" t="s">
        <v>139</v>
      </c>
      <c r="G510" s="68">
        <v>36270</v>
      </c>
      <c r="H510" s="78" t="s">
        <v>2559</v>
      </c>
      <c r="I510" s="67" t="s">
        <v>26</v>
      </c>
      <c r="J510" s="78" t="s">
        <v>2560</v>
      </c>
      <c r="K510" s="67" t="s">
        <v>2561</v>
      </c>
      <c r="L510" s="71" t="s">
        <v>2562</v>
      </c>
      <c r="M510" s="73">
        <v>2330000</v>
      </c>
      <c r="N510" s="67" t="s">
        <v>2536</v>
      </c>
      <c r="O510" s="74">
        <v>329</v>
      </c>
      <c r="P510" s="67" t="s">
        <v>2536</v>
      </c>
      <c r="Q510" s="67" t="s">
        <v>552</v>
      </c>
      <c r="R510" s="67"/>
      <c r="S510" s="75" t="s">
        <v>9</v>
      </c>
      <c r="T510" s="72" t="s">
        <v>1271</v>
      </c>
      <c r="U510" s="76">
        <v>1</v>
      </c>
      <c r="V510" s="77" t="s">
        <v>2648</v>
      </c>
    </row>
    <row r="511" spans="1:22" ht="15" customHeight="1">
      <c r="A511" s="54">
        <v>5</v>
      </c>
      <c r="B511" s="65" t="s">
        <v>2563</v>
      </c>
      <c r="C511" s="55" t="s">
        <v>2564</v>
      </c>
      <c r="D511" s="55" t="s">
        <v>2565</v>
      </c>
      <c r="E511" s="66">
        <v>98215251</v>
      </c>
      <c r="F511" s="67" t="s">
        <v>2566</v>
      </c>
      <c r="G511" s="68">
        <v>44601</v>
      </c>
      <c r="H511" s="78" t="s">
        <v>2567</v>
      </c>
      <c r="I511" s="69" t="s">
        <v>1266</v>
      </c>
      <c r="J511" s="78" t="s">
        <v>2568</v>
      </c>
      <c r="K511" s="67" t="s">
        <v>2569</v>
      </c>
      <c r="L511" s="71" t="s">
        <v>2570</v>
      </c>
      <c r="M511" s="73">
        <v>2812000</v>
      </c>
      <c r="N511" s="67" t="s">
        <v>2544</v>
      </c>
      <c r="O511" s="74">
        <v>300</v>
      </c>
      <c r="P511" s="67" t="s">
        <v>2544</v>
      </c>
      <c r="Q511" s="69" t="s">
        <v>2571</v>
      </c>
      <c r="R511" s="69"/>
      <c r="S511" s="75" t="s">
        <v>9</v>
      </c>
      <c r="T511" s="72" t="s">
        <v>1271</v>
      </c>
      <c r="U511" s="76">
        <v>1</v>
      </c>
      <c r="V511" s="77" t="s">
        <v>2648</v>
      </c>
    </row>
    <row r="512" spans="1:22" ht="15" customHeight="1">
      <c r="A512" s="54">
        <v>6</v>
      </c>
      <c r="B512" s="65" t="s">
        <v>2572</v>
      </c>
      <c r="C512" s="55" t="s">
        <v>2573</v>
      </c>
      <c r="D512" s="55" t="s">
        <v>2574</v>
      </c>
      <c r="E512" s="66">
        <v>1039101346</v>
      </c>
      <c r="F512" s="67" t="s">
        <v>2575</v>
      </c>
      <c r="G512" s="68">
        <v>35751</v>
      </c>
      <c r="H512" s="78" t="s">
        <v>2575</v>
      </c>
      <c r="I512" s="69" t="s">
        <v>2576</v>
      </c>
      <c r="J512" s="78" t="s">
        <v>2577</v>
      </c>
      <c r="K512" s="67" t="s">
        <v>2578</v>
      </c>
      <c r="L512" s="71" t="s">
        <v>2579</v>
      </c>
      <c r="M512" s="73">
        <v>3333000</v>
      </c>
      <c r="N512" s="67" t="s">
        <v>2536</v>
      </c>
      <c r="O512" s="74">
        <v>330</v>
      </c>
      <c r="P512" s="67" t="s">
        <v>2536</v>
      </c>
      <c r="Q512" s="69" t="s">
        <v>2580</v>
      </c>
      <c r="R512" s="69"/>
      <c r="S512" s="75" t="s">
        <v>9</v>
      </c>
      <c r="T512" s="72" t="s">
        <v>1271</v>
      </c>
      <c r="U512" s="76">
        <v>1</v>
      </c>
      <c r="V512" s="77" t="s">
        <v>2648</v>
      </c>
    </row>
    <row r="513" spans="1:22" ht="15" customHeight="1">
      <c r="A513" s="54">
        <v>7</v>
      </c>
      <c r="B513" s="65" t="s">
        <v>2581</v>
      </c>
      <c r="C513" s="55" t="s">
        <v>2582</v>
      </c>
      <c r="D513" s="55" t="s">
        <v>2583</v>
      </c>
      <c r="E513" s="66">
        <v>93453000</v>
      </c>
      <c r="F513" s="67" t="s">
        <v>768</v>
      </c>
      <c r="G513" s="68">
        <v>28866</v>
      </c>
      <c r="H513" s="78" t="s">
        <v>768</v>
      </c>
      <c r="I513" s="69" t="s">
        <v>2576</v>
      </c>
      <c r="J513" s="78" t="s">
        <v>2584</v>
      </c>
      <c r="K513" s="67" t="s">
        <v>2534</v>
      </c>
      <c r="L513" s="71" t="s">
        <v>2585</v>
      </c>
      <c r="M513" s="73">
        <v>1412000</v>
      </c>
      <c r="N513" s="67" t="s">
        <v>2536</v>
      </c>
      <c r="O513" s="74">
        <v>330</v>
      </c>
      <c r="P513" s="67" t="s">
        <v>2536</v>
      </c>
      <c r="Q513" s="69" t="s">
        <v>2586</v>
      </c>
      <c r="R513" s="69"/>
      <c r="S513" s="75" t="s">
        <v>153</v>
      </c>
      <c r="T513" s="72" t="s">
        <v>1271</v>
      </c>
      <c r="U513" s="76">
        <v>1</v>
      </c>
      <c r="V513" s="77" t="s">
        <v>2648</v>
      </c>
    </row>
    <row r="514" spans="1:22" ht="15" customHeight="1">
      <c r="A514" s="54">
        <v>8</v>
      </c>
      <c r="B514" s="65" t="s">
        <v>2587</v>
      </c>
      <c r="C514" s="63" t="s">
        <v>2588</v>
      </c>
      <c r="D514" s="63" t="s">
        <v>1379</v>
      </c>
      <c r="E514" s="66">
        <v>1088269571</v>
      </c>
      <c r="F514" s="67" t="s">
        <v>139</v>
      </c>
      <c r="G514" s="68">
        <v>32696</v>
      </c>
      <c r="H514" s="78" t="s">
        <v>139</v>
      </c>
      <c r="I514" s="69" t="s">
        <v>26</v>
      </c>
      <c r="J514" s="78" t="s">
        <v>2589</v>
      </c>
      <c r="K514" s="67" t="s">
        <v>2590</v>
      </c>
      <c r="L514" s="71" t="s">
        <v>2591</v>
      </c>
      <c r="M514" s="73">
        <v>2330000</v>
      </c>
      <c r="N514" s="67" t="s">
        <v>2536</v>
      </c>
      <c r="O514" s="74">
        <v>329</v>
      </c>
      <c r="P514" s="67" t="s">
        <v>2536</v>
      </c>
      <c r="Q514" s="69" t="s">
        <v>552</v>
      </c>
      <c r="R514" s="69"/>
      <c r="S514" s="75" t="s">
        <v>9</v>
      </c>
      <c r="T514" s="72" t="s">
        <v>1271</v>
      </c>
      <c r="U514" s="76">
        <v>1</v>
      </c>
      <c r="V514" s="77" t="s">
        <v>2648</v>
      </c>
    </row>
    <row r="515" spans="1:22" ht="15" customHeight="1">
      <c r="A515" s="54">
        <v>9</v>
      </c>
      <c r="B515" s="65" t="s">
        <v>2592</v>
      </c>
      <c r="C515" s="55" t="s">
        <v>2593</v>
      </c>
      <c r="D515" s="55" t="s">
        <v>2594</v>
      </c>
      <c r="E515" s="66">
        <v>1061711445</v>
      </c>
      <c r="F515" s="67" t="s">
        <v>565</v>
      </c>
      <c r="G515" s="68">
        <v>32347</v>
      </c>
      <c r="H515" s="78" t="s">
        <v>2595</v>
      </c>
      <c r="I515" s="69" t="s">
        <v>2576</v>
      </c>
      <c r="J515" s="78" t="s">
        <v>2596</v>
      </c>
      <c r="K515" s="67" t="s">
        <v>2597</v>
      </c>
      <c r="L515" s="71" t="s">
        <v>2598</v>
      </c>
      <c r="M515" s="73">
        <v>1960000</v>
      </c>
      <c r="N515" s="67" t="s">
        <v>2599</v>
      </c>
      <c r="O515" s="74">
        <v>329</v>
      </c>
      <c r="P515" s="67" t="s">
        <v>2599</v>
      </c>
      <c r="Q515" s="69" t="s">
        <v>2600</v>
      </c>
      <c r="R515" s="69"/>
      <c r="S515" s="75" t="s">
        <v>9</v>
      </c>
      <c r="T515" s="72" t="s">
        <v>1271</v>
      </c>
      <c r="U515" s="76">
        <v>1</v>
      </c>
      <c r="V515" s="77" t="s">
        <v>2648</v>
      </c>
    </row>
    <row r="516" spans="1:22" ht="15" customHeight="1">
      <c r="A516" s="54">
        <v>10</v>
      </c>
      <c r="B516" s="65" t="s">
        <v>2601</v>
      </c>
      <c r="C516" s="55" t="s">
        <v>2602</v>
      </c>
      <c r="D516" s="55" t="s">
        <v>2603</v>
      </c>
      <c r="E516" s="66">
        <v>14011340</v>
      </c>
      <c r="F516" s="67" t="s">
        <v>768</v>
      </c>
      <c r="G516" s="68">
        <v>29973</v>
      </c>
      <c r="H516" s="78" t="s">
        <v>768</v>
      </c>
      <c r="I516" s="69" t="s">
        <v>2576</v>
      </c>
      <c r="J516" s="78" t="s">
        <v>2604</v>
      </c>
      <c r="K516" s="67" t="s">
        <v>2534</v>
      </c>
      <c r="L516" s="71" t="s">
        <v>2605</v>
      </c>
      <c r="M516" s="73">
        <v>1412000</v>
      </c>
      <c r="N516" s="67" t="s">
        <v>2536</v>
      </c>
      <c r="O516" s="74">
        <v>330</v>
      </c>
      <c r="P516" s="67" t="s">
        <v>2536</v>
      </c>
      <c r="Q516" s="69" t="s">
        <v>2606</v>
      </c>
      <c r="R516" s="69"/>
      <c r="S516" s="75" t="s">
        <v>9</v>
      </c>
      <c r="T516" s="72" t="s">
        <v>1271</v>
      </c>
      <c r="U516" s="76">
        <v>1</v>
      </c>
      <c r="V516" s="77" t="s">
        <v>2648</v>
      </c>
    </row>
    <row r="517" spans="1:22" ht="15" customHeight="1">
      <c r="A517" s="54">
        <v>11</v>
      </c>
      <c r="B517" s="65" t="s">
        <v>2607</v>
      </c>
      <c r="C517" s="55" t="s">
        <v>2608</v>
      </c>
      <c r="D517" s="55" t="s">
        <v>2609</v>
      </c>
      <c r="E517" s="66">
        <v>24335593</v>
      </c>
      <c r="F517" s="67" t="s">
        <v>2610</v>
      </c>
      <c r="G517" s="68">
        <v>31014</v>
      </c>
      <c r="H517" s="78" t="s">
        <v>2611</v>
      </c>
      <c r="I517" s="69" t="s">
        <v>26</v>
      </c>
      <c r="J517" s="78" t="s">
        <v>2612</v>
      </c>
      <c r="K517" s="67" t="s">
        <v>2613</v>
      </c>
      <c r="L517" s="71" t="s">
        <v>2614</v>
      </c>
      <c r="M517" s="73">
        <v>3333000</v>
      </c>
      <c r="N517" s="67" t="s">
        <v>2615</v>
      </c>
      <c r="O517" s="74">
        <v>329</v>
      </c>
      <c r="P517" s="67" t="s">
        <v>2615</v>
      </c>
      <c r="Q517" s="69" t="s">
        <v>366</v>
      </c>
      <c r="R517" s="69"/>
      <c r="S517" s="75" t="s">
        <v>9</v>
      </c>
      <c r="T517" s="72" t="s">
        <v>1271</v>
      </c>
      <c r="U517" s="76">
        <v>1</v>
      </c>
      <c r="V517" s="77" t="s">
        <v>2648</v>
      </c>
    </row>
    <row r="518" spans="1:22" ht="15" customHeight="1">
      <c r="A518" s="54">
        <v>12</v>
      </c>
      <c r="B518" s="65" t="s">
        <v>2616</v>
      </c>
      <c r="C518" s="55" t="s">
        <v>2617</v>
      </c>
      <c r="D518" s="55" t="s">
        <v>2618</v>
      </c>
      <c r="E518" s="66">
        <v>34323415</v>
      </c>
      <c r="F518" s="67" t="s">
        <v>565</v>
      </c>
      <c r="G518" s="68">
        <v>30621</v>
      </c>
      <c r="H518" s="78" t="s">
        <v>565</v>
      </c>
      <c r="I518" s="69" t="s">
        <v>2619</v>
      </c>
      <c r="J518" s="78" t="s">
        <v>2620</v>
      </c>
      <c r="K518" s="67" t="s">
        <v>2621</v>
      </c>
      <c r="L518" s="71" t="s">
        <v>2622</v>
      </c>
      <c r="M518" s="73">
        <v>3764000</v>
      </c>
      <c r="N518" s="67" t="s">
        <v>2554</v>
      </c>
      <c r="O518" s="74">
        <v>329</v>
      </c>
      <c r="P518" s="67" t="s">
        <v>2554</v>
      </c>
      <c r="Q518" s="69" t="s">
        <v>2623</v>
      </c>
      <c r="R518" s="69"/>
      <c r="S518" s="75" t="s">
        <v>9</v>
      </c>
      <c r="T518" s="72" t="s">
        <v>1271</v>
      </c>
      <c r="U518" s="76">
        <v>1</v>
      </c>
      <c r="V518" s="77" t="s">
        <v>2648</v>
      </c>
    </row>
    <row r="519" spans="1:22" ht="15" customHeight="1">
      <c r="A519" s="54">
        <v>13</v>
      </c>
      <c r="B519" s="65" t="s">
        <v>2624</v>
      </c>
      <c r="C519" s="55" t="s">
        <v>2625</v>
      </c>
      <c r="D519" s="55" t="s">
        <v>2626</v>
      </c>
      <c r="E519" s="66">
        <v>93412983</v>
      </c>
      <c r="F519" s="67" t="s">
        <v>387</v>
      </c>
      <c r="G519" s="68">
        <v>29061</v>
      </c>
      <c r="H519" s="78" t="s">
        <v>2627</v>
      </c>
      <c r="I519" s="69" t="s">
        <v>26</v>
      </c>
      <c r="J519" s="78" t="s">
        <v>2628</v>
      </c>
      <c r="K519" s="67" t="s">
        <v>2629</v>
      </c>
      <c r="L519" s="71" t="s">
        <v>2630</v>
      </c>
      <c r="M519" s="73">
        <v>4680000</v>
      </c>
      <c r="N519" s="67" t="s">
        <v>2536</v>
      </c>
      <c r="O519" s="74">
        <v>329</v>
      </c>
      <c r="P519" s="67" t="s">
        <v>2536</v>
      </c>
      <c r="Q519" s="69" t="s">
        <v>327</v>
      </c>
      <c r="R519" s="69"/>
      <c r="S519" s="75" t="s">
        <v>9</v>
      </c>
      <c r="T519" s="72" t="s">
        <v>1271</v>
      </c>
      <c r="U519" s="76">
        <v>1</v>
      </c>
      <c r="V519" s="77" t="s">
        <v>2648</v>
      </c>
    </row>
    <row r="520" spans="1:22" ht="15" customHeight="1">
      <c r="A520" s="54">
        <v>14</v>
      </c>
      <c r="B520" s="65" t="s">
        <v>2631</v>
      </c>
      <c r="C520" s="55" t="s">
        <v>2632</v>
      </c>
      <c r="D520" s="55" t="s">
        <v>2633</v>
      </c>
      <c r="E520" s="66">
        <v>1087643546</v>
      </c>
      <c r="F520" s="67" t="s">
        <v>2634</v>
      </c>
      <c r="G520" s="68">
        <v>32297</v>
      </c>
      <c r="H520" s="78" t="s">
        <v>2635</v>
      </c>
      <c r="I520" s="69" t="s">
        <v>1266</v>
      </c>
      <c r="J520" s="78" t="s">
        <v>2636</v>
      </c>
      <c r="K520" s="67" t="s">
        <v>2637</v>
      </c>
      <c r="L520" s="71" t="s">
        <v>2638</v>
      </c>
      <c r="M520" s="73">
        <v>1960000</v>
      </c>
      <c r="N520" s="67" t="s">
        <v>2599</v>
      </c>
      <c r="O520" s="74">
        <v>329</v>
      </c>
      <c r="P520" s="67" t="s">
        <v>2599</v>
      </c>
      <c r="Q520" s="69" t="s">
        <v>2639</v>
      </c>
      <c r="R520" s="69"/>
      <c r="S520" s="75" t="s">
        <v>9</v>
      </c>
      <c r="T520" s="72" t="s">
        <v>1271</v>
      </c>
      <c r="U520" s="76">
        <v>1</v>
      </c>
      <c r="V520" s="77" t="s">
        <v>2648</v>
      </c>
    </row>
    <row r="521" spans="1:22" ht="15" customHeight="1">
      <c r="A521" s="54">
        <v>1</v>
      </c>
      <c r="B521" s="65" t="s">
        <v>2640</v>
      </c>
      <c r="C521" s="55" t="s">
        <v>2641</v>
      </c>
      <c r="D521" s="55" t="s">
        <v>2642</v>
      </c>
      <c r="E521" s="66">
        <v>32206001</v>
      </c>
      <c r="F521" s="67" t="s">
        <v>761</v>
      </c>
      <c r="G521" s="80">
        <v>30339</v>
      </c>
      <c r="H521" s="78" t="s">
        <v>2643</v>
      </c>
      <c r="I521" s="69" t="s">
        <v>2644</v>
      </c>
      <c r="J521" s="78" t="s">
        <v>2645</v>
      </c>
      <c r="K521" s="67" t="s">
        <v>2646</v>
      </c>
      <c r="L521" s="71" t="s">
        <v>2647</v>
      </c>
      <c r="M521" s="73">
        <v>6794000</v>
      </c>
      <c r="N521" s="67" t="s">
        <v>2648</v>
      </c>
      <c r="O521" s="74">
        <v>323</v>
      </c>
      <c r="P521" s="67" t="s">
        <v>2648</v>
      </c>
      <c r="Q521" s="69" t="s">
        <v>262</v>
      </c>
      <c r="R521" s="69"/>
      <c r="S521" s="75" t="s">
        <v>9</v>
      </c>
      <c r="T521" s="72" t="s">
        <v>1271</v>
      </c>
      <c r="U521" s="76">
        <v>1</v>
      </c>
      <c r="V521" s="77" t="s">
        <v>2648</v>
      </c>
    </row>
    <row r="522" spans="1:22" ht="15" customHeight="1">
      <c r="A522" s="54">
        <v>2</v>
      </c>
      <c r="B522" s="65" t="s">
        <v>2649</v>
      </c>
      <c r="C522" s="55" t="s">
        <v>2650</v>
      </c>
      <c r="D522" s="55" t="s">
        <v>2651</v>
      </c>
      <c r="E522" s="66">
        <v>1035859381</v>
      </c>
      <c r="F522" s="67" t="s">
        <v>2652</v>
      </c>
      <c r="G522" s="80">
        <v>33532</v>
      </c>
      <c r="H522" s="69" t="s">
        <v>2643</v>
      </c>
      <c r="I522" s="69" t="s">
        <v>2576</v>
      </c>
      <c r="J522" s="78" t="s">
        <v>2653</v>
      </c>
      <c r="K522" s="67" t="s">
        <v>2654</v>
      </c>
      <c r="L522" s="71" t="s">
        <v>2655</v>
      </c>
      <c r="M522" s="73">
        <v>2812000</v>
      </c>
      <c r="N522" s="67" t="s">
        <v>2648</v>
      </c>
      <c r="O522" s="74">
        <v>330</v>
      </c>
      <c r="P522" s="67" t="s">
        <v>2648</v>
      </c>
      <c r="Q522" s="69" t="s">
        <v>2656</v>
      </c>
      <c r="R522" s="69"/>
      <c r="S522" s="75" t="s">
        <v>9</v>
      </c>
      <c r="T522" s="72" t="s">
        <v>1271</v>
      </c>
      <c r="U522" s="76">
        <v>1</v>
      </c>
      <c r="V522" s="77" t="s">
        <v>2648</v>
      </c>
    </row>
    <row r="523" spans="1:22" ht="15" customHeight="1">
      <c r="A523" s="54">
        <v>3</v>
      </c>
      <c r="B523" s="65" t="s">
        <v>2657</v>
      </c>
      <c r="C523" s="63" t="s">
        <v>2658</v>
      </c>
      <c r="D523" s="63" t="s">
        <v>2659</v>
      </c>
      <c r="E523" s="66">
        <v>1130623796</v>
      </c>
      <c r="F523" s="67" t="s">
        <v>110</v>
      </c>
      <c r="G523" s="80">
        <v>32573</v>
      </c>
      <c r="H523" s="69" t="s">
        <v>2660</v>
      </c>
      <c r="I523" s="69" t="s">
        <v>26</v>
      </c>
      <c r="J523" s="78" t="s">
        <v>2661</v>
      </c>
      <c r="K523" s="67" t="s">
        <v>2662</v>
      </c>
      <c r="L523" s="71" t="s">
        <v>2663</v>
      </c>
      <c r="M523" s="73">
        <v>2812000</v>
      </c>
      <c r="N523" s="67" t="s">
        <v>2664</v>
      </c>
      <c r="O523" s="74">
        <v>345</v>
      </c>
      <c r="P523" s="67" t="s">
        <v>2664</v>
      </c>
      <c r="Q523" s="69" t="s">
        <v>2665</v>
      </c>
      <c r="R523" s="69"/>
      <c r="S523" s="75" t="s">
        <v>9</v>
      </c>
      <c r="T523" s="72" t="s">
        <v>1271</v>
      </c>
      <c r="U523" s="76">
        <v>1</v>
      </c>
      <c r="V523" s="77" t="s">
        <v>2648</v>
      </c>
    </row>
    <row r="524" spans="1:22" ht="15" customHeight="1">
      <c r="A524" s="54">
        <v>4</v>
      </c>
      <c r="B524" s="65" t="s">
        <v>2666</v>
      </c>
      <c r="C524" s="63" t="s">
        <v>2667</v>
      </c>
      <c r="D524" s="63" t="s">
        <v>2668</v>
      </c>
      <c r="E524" s="66">
        <v>1088282343</v>
      </c>
      <c r="F524" s="67" t="s">
        <v>139</v>
      </c>
      <c r="G524" s="80">
        <v>33142</v>
      </c>
      <c r="H524" s="69" t="s">
        <v>2669</v>
      </c>
      <c r="I524" s="69" t="s">
        <v>1266</v>
      </c>
      <c r="J524" s="78" t="s">
        <v>2670</v>
      </c>
      <c r="K524" s="67" t="s">
        <v>2671</v>
      </c>
      <c r="L524" s="71" t="s">
        <v>2672</v>
      </c>
      <c r="M524" s="73">
        <v>1960000</v>
      </c>
      <c r="N524" s="67" t="s">
        <v>2673</v>
      </c>
      <c r="O524" s="74">
        <v>329</v>
      </c>
      <c r="P524" s="67" t="s">
        <v>2673</v>
      </c>
      <c r="Q524" s="69" t="s">
        <v>2674</v>
      </c>
      <c r="R524" s="69"/>
      <c r="S524" s="75" t="s">
        <v>9</v>
      </c>
      <c r="T524" s="72" t="s">
        <v>1271</v>
      </c>
      <c r="U524" s="76">
        <v>1</v>
      </c>
      <c r="V524" s="77" t="s">
        <v>2648</v>
      </c>
    </row>
    <row r="525" spans="1:22" ht="15" customHeight="1">
      <c r="A525" s="54">
        <v>5</v>
      </c>
      <c r="B525" s="65" t="s">
        <v>2675</v>
      </c>
      <c r="C525" s="81" t="s">
        <v>2676</v>
      </c>
      <c r="D525" s="63" t="s">
        <v>2677</v>
      </c>
      <c r="E525" s="66">
        <v>1061763316</v>
      </c>
      <c r="F525" s="67" t="s">
        <v>565</v>
      </c>
      <c r="G525" s="80">
        <v>34181</v>
      </c>
      <c r="H525" s="78" t="s">
        <v>565</v>
      </c>
      <c r="I525" s="69" t="s">
        <v>26</v>
      </c>
      <c r="J525" s="78" t="s">
        <v>2678</v>
      </c>
      <c r="K525" s="67" t="s">
        <v>2679</v>
      </c>
      <c r="L525" s="71" t="s">
        <v>2680</v>
      </c>
      <c r="M525" s="73">
        <v>2812000</v>
      </c>
      <c r="N525" s="67" t="s">
        <v>2681</v>
      </c>
      <c r="O525" s="74">
        <v>330</v>
      </c>
      <c r="P525" s="67" t="s">
        <v>2681</v>
      </c>
      <c r="Q525" s="69" t="s">
        <v>932</v>
      </c>
      <c r="R525" s="69"/>
      <c r="S525" s="75" t="s">
        <v>9</v>
      </c>
      <c r="T525" s="72" t="s">
        <v>1271</v>
      </c>
      <c r="U525" s="76">
        <v>1</v>
      </c>
      <c r="V525" s="77" t="s">
        <v>2648</v>
      </c>
    </row>
    <row r="526" spans="1:22" ht="15" customHeight="1">
      <c r="A526" s="54">
        <v>6</v>
      </c>
      <c r="B526" s="65" t="s">
        <v>2682</v>
      </c>
      <c r="C526" s="55" t="s">
        <v>2683</v>
      </c>
      <c r="D526" s="55" t="s">
        <v>2684</v>
      </c>
      <c r="E526" s="66">
        <v>66856994</v>
      </c>
      <c r="F526" s="67" t="s">
        <v>110</v>
      </c>
      <c r="G526" s="80">
        <v>26839</v>
      </c>
      <c r="H526" s="78" t="s">
        <v>2660</v>
      </c>
      <c r="I526" s="69" t="s">
        <v>26</v>
      </c>
      <c r="J526" s="78" t="s">
        <v>2685</v>
      </c>
      <c r="K526" s="67" t="s">
        <v>2686</v>
      </c>
      <c r="L526" s="71" t="s">
        <v>2687</v>
      </c>
      <c r="M526" s="73">
        <v>2330000</v>
      </c>
      <c r="N526" s="67" t="s">
        <v>2536</v>
      </c>
      <c r="O526" s="74">
        <v>329</v>
      </c>
      <c r="P526" s="67" t="s">
        <v>2536</v>
      </c>
      <c r="Q526" s="69" t="s">
        <v>1039</v>
      </c>
      <c r="R526" s="69"/>
      <c r="S526" s="75" t="s">
        <v>9</v>
      </c>
      <c r="T526" s="72" t="s">
        <v>1271</v>
      </c>
      <c r="U526" s="76">
        <v>1</v>
      </c>
      <c r="V526" s="77" t="s">
        <v>2648</v>
      </c>
    </row>
    <row r="527" spans="1:22" ht="15" customHeight="1">
      <c r="A527" s="54">
        <v>7</v>
      </c>
      <c r="B527" s="65" t="s">
        <v>2688</v>
      </c>
      <c r="C527" s="55" t="s">
        <v>2689</v>
      </c>
      <c r="D527" s="55" t="s">
        <v>2690</v>
      </c>
      <c r="E527" s="66">
        <v>1085927170</v>
      </c>
      <c r="F527" s="67" t="s">
        <v>1158</v>
      </c>
      <c r="G527" s="80">
        <v>33652</v>
      </c>
      <c r="H527" s="78" t="s">
        <v>2627</v>
      </c>
      <c r="I527" s="67" t="s">
        <v>26</v>
      </c>
      <c r="J527" s="78" t="s">
        <v>2691</v>
      </c>
      <c r="K527" s="67" t="s">
        <v>2692</v>
      </c>
      <c r="L527" s="71" t="s">
        <v>2693</v>
      </c>
      <c r="M527" s="73">
        <v>2330000</v>
      </c>
      <c r="N527" s="67" t="s">
        <v>2544</v>
      </c>
      <c r="O527" s="74">
        <v>329</v>
      </c>
      <c r="P527" s="67" t="s">
        <v>2544</v>
      </c>
      <c r="Q527" s="67" t="s">
        <v>1279</v>
      </c>
      <c r="R527" s="67"/>
      <c r="S527" s="75" t="s">
        <v>9</v>
      </c>
      <c r="T527" s="72" t="s">
        <v>1271</v>
      </c>
      <c r="U527" s="76">
        <v>1</v>
      </c>
      <c r="V527" s="77" t="s">
        <v>2648</v>
      </c>
    </row>
    <row r="528" spans="1:22" ht="15" customHeight="1">
      <c r="A528" s="54">
        <v>8</v>
      </c>
      <c r="B528" s="65" t="s">
        <v>2694</v>
      </c>
      <c r="C528" s="55" t="s">
        <v>2695</v>
      </c>
      <c r="D528" s="55" t="s">
        <v>2696</v>
      </c>
      <c r="E528" s="66">
        <v>1088309433</v>
      </c>
      <c r="F528" s="67" t="s">
        <v>139</v>
      </c>
      <c r="G528" s="80">
        <v>34145</v>
      </c>
      <c r="H528" s="78" t="s">
        <v>1480</v>
      </c>
      <c r="I528" s="69" t="s">
        <v>26</v>
      </c>
      <c r="J528" s="78" t="s">
        <v>2697</v>
      </c>
      <c r="K528" s="67" t="s">
        <v>2698</v>
      </c>
      <c r="L528" s="71" t="s">
        <v>2699</v>
      </c>
      <c r="M528" s="73">
        <v>2812000</v>
      </c>
      <c r="N528" s="67" t="s">
        <v>2615</v>
      </c>
      <c r="O528" s="74">
        <v>329</v>
      </c>
      <c r="P528" s="67" t="s">
        <v>2615</v>
      </c>
      <c r="Q528" s="69" t="s">
        <v>552</v>
      </c>
      <c r="R528" s="69"/>
      <c r="S528" s="75" t="s">
        <v>9</v>
      </c>
      <c r="T528" s="72" t="s">
        <v>1271</v>
      </c>
      <c r="U528" s="76">
        <v>2</v>
      </c>
      <c r="V528" s="77" t="s">
        <v>2648</v>
      </c>
    </row>
    <row r="529" spans="1:22" ht="15" customHeight="1">
      <c r="A529" s="82" t="s">
        <v>2700</v>
      </c>
      <c r="B529" s="65" t="s">
        <v>2701</v>
      </c>
      <c r="C529" s="63" t="s">
        <v>2702</v>
      </c>
      <c r="D529" s="63" t="s">
        <v>801</v>
      </c>
      <c r="E529" s="66">
        <v>1112787514</v>
      </c>
      <c r="F529" s="67" t="s">
        <v>2703</v>
      </c>
      <c r="G529" s="80">
        <v>35229</v>
      </c>
      <c r="H529" s="78" t="s">
        <v>2703</v>
      </c>
      <c r="I529" s="69" t="s">
        <v>26</v>
      </c>
      <c r="J529" s="78" t="s">
        <v>2704</v>
      </c>
      <c r="K529" s="67" t="s">
        <v>2698</v>
      </c>
      <c r="L529" s="71" t="s">
        <v>2705</v>
      </c>
      <c r="M529" s="73">
        <v>2812000</v>
      </c>
      <c r="N529" s="67" t="s">
        <v>2615</v>
      </c>
      <c r="O529" s="74">
        <v>329</v>
      </c>
      <c r="P529" s="67" t="s">
        <v>2615</v>
      </c>
      <c r="Q529" s="69" t="s">
        <v>552</v>
      </c>
      <c r="R529" s="69"/>
      <c r="S529" s="75" t="s">
        <v>9</v>
      </c>
      <c r="T529" s="72" t="s">
        <v>1271</v>
      </c>
      <c r="U529" s="76">
        <v>1</v>
      </c>
      <c r="V529" s="77" t="s">
        <v>2648</v>
      </c>
    </row>
    <row r="530" spans="1:22" ht="15" customHeight="1">
      <c r="A530" s="54">
        <v>9</v>
      </c>
      <c r="B530" s="65" t="s">
        <v>2706</v>
      </c>
      <c r="C530" s="55" t="s">
        <v>2707</v>
      </c>
      <c r="D530" s="55" t="s">
        <v>2708</v>
      </c>
      <c r="E530" s="66">
        <v>1061692064</v>
      </c>
      <c r="F530" s="67" t="s">
        <v>565</v>
      </c>
      <c r="G530" s="83">
        <v>31691</v>
      </c>
      <c r="H530" s="77" t="s">
        <v>2709</v>
      </c>
      <c r="I530" s="67" t="s">
        <v>26</v>
      </c>
      <c r="J530" s="78" t="s">
        <v>2710</v>
      </c>
      <c r="K530" s="67" t="s">
        <v>2711</v>
      </c>
      <c r="L530" s="71" t="s">
        <v>2712</v>
      </c>
      <c r="M530" s="73">
        <v>2330000</v>
      </c>
      <c r="N530" s="67" t="s">
        <v>2599</v>
      </c>
      <c r="O530" s="74">
        <v>338</v>
      </c>
      <c r="P530" s="67" t="s">
        <v>2599</v>
      </c>
      <c r="Q530" s="67" t="s">
        <v>2713</v>
      </c>
      <c r="R530" s="67"/>
      <c r="S530" s="75" t="s">
        <v>9</v>
      </c>
      <c r="T530" s="72" t="s">
        <v>1271</v>
      </c>
      <c r="U530" s="76">
        <v>1</v>
      </c>
      <c r="V530" s="77" t="s">
        <v>2648</v>
      </c>
    </row>
    <row r="531" spans="1:22" ht="15" customHeight="1">
      <c r="A531" s="54">
        <v>10</v>
      </c>
      <c r="B531" s="65" t="s">
        <v>2714</v>
      </c>
      <c r="C531" s="55" t="s">
        <v>2715</v>
      </c>
      <c r="D531" s="55" t="s">
        <v>2716</v>
      </c>
      <c r="E531" s="66">
        <v>12745277</v>
      </c>
      <c r="F531" s="67" t="s">
        <v>614</v>
      </c>
      <c r="G531" s="80">
        <v>28851</v>
      </c>
      <c r="H531" s="78" t="s">
        <v>2717</v>
      </c>
      <c r="I531" s="69" t="s">
        <v>26</v>
      </c>
      <c r="J531" s="78" t="s">
        <v>2718</v>
      </c>
      <c r="K531" s="67" t="s">
        <v>2719</v>
      </c>
      <c r="L531" s="71" t="s">
        <v>2720</v>
      </c>
      <c r="M531" s="73">
        <v>1412000</v>
      </c>
      <c r="N531" s="67" t="s">
        <v>2721</v>
      </c>
      <c r="O531" s="74">
        <v>329</v>
      </c>
      <c r="P531" s="67" t="s">
        <v>2721</v>
      </c>
      <c r="Q531" s="69" t="s">
        <v>2722</v>
      </c>
      <c r="R531" s="69"/>
      <c r="S531" s="75" t="s">
        <v>9</v>
      </c>
      <c r="T531" s="72" t="s">
        <v>1271</v>
      </c>
      <c r="U531" s="76">
        <v>1</v>
      </c>
      <c r="V531" s="77" t="s">
        <v>2648</v>
      </c>
    </row>
    <row r="532" spans="1:22" ht="15" customHeight="1">
      <c r="A532" s="54">
        <v>11</v>
      </c>
      <c r="B532" s="65" t="s">
        <v>2723</v>
      </c>
      <c r="C532" s="55" t="s">
        <v>2724</v>
      </c>
      <c r="D532" s="55" t="s">
        <v>2725</v>
      </c>
      <c r="E532" s="66">
        <v>1040743640</v>
      </c>
      <c r="F532" s="67" t="s">
        <v>2726</v>
      </c>
      <c r="G532" s="80">
        <v>34064</v>
      </c>
      <c r="H532" s="78" t="s">
        <v>2727</v>
      </c>
      <c r="I532" s="69" t="s">
        <v>26</v>
      </c>
      <c r="J532" s="78" t="s">
        <v>2728</v>
      </c>
      <c r="K532" s="67" t="s">
        <v>2729</v>
      </c>
      <c r="L532" s="71" t="s">
        <v>2730</v>
      </c>
      <c r="M532" s="73">
        <v>3764000</v>
      </c>
      <c r="N532" s="67" t="s">
        <v>2648</v>
      </c>
      <c r="O532" s="74">
        <v>329</v>
      </c>
      <c r="P532" s="67" t="s">
        <v>2648</v>
      </c>
      <c r="Q532" s="69" t="s">
        <v>472</v>
      </c>
      <c r="R532" s="69"/>
      <c r="S532" s="75" t="s">
        <v>9</v>
      </c>
      <c r="T532" s="72" t="s">
        <v>1271</v>
      </c>
      <c r="U532" s="76">
        <v>1</v>
      </c>
      <c r="V532" s="77" t="s">
        <v>2648</v>
      </c>
    </row>
    <row r="533" spans="1:22" ht="15" customHeight="1">
      <c r="A533" s="54">
        <v>12</v>
      </c>
      <c r="B533" s="65" t="s">
        <v>2731</v>
      </c>
      <c r="C533" s="63" t="s">
        <v>2732</v>
      </c>
      <c r="D533" s="63" t="s">
        <v>2733</v>
      </c>
      <c r="E533" s="66">
        <v>43433412</v>
      </c>
      <c r="F533" s="67" t="s">
        <v>2734</v>
      </c>
      <c r="G533" s="80">
        <v>23929</v>
      </c>
      <c r="H533" s="78" t="s">
        <v>2735</v>
      </c>
      <c r="I533" s="84" t="s">
        <v>2736</v>
      </c>
      <c r="J533" s="78" t="s">
        <v>2737</v>
      </c>
      <c r="K533" s="67" t="s">
        <v>2738</v>
      </c>
      <c r="L533" s="71" t="s">
        <v>2739</v>
      </c>
      <c r="M533" s="73">
        <v>2330000</v>
      </c>
      <c r="N533" s="67" t="s">
        <v>2740</v>
      </c>
      <c r="O533" s="74">
        <v>328</v>
      </c>
      <c r="P533" s="67" t="s">
        <v>2740</v>
      </c>
      <c r="Q533" s="84" t="s">
        <v>2741</v>
      </c>
      <c r="R533" s="84"/>
      <c r="S533" s="76" t="s">
        <v>9</v>
      </c>
      <c r="T533" s="72" t="s">
        <v>1271</v>
      </c>
      <c r="U533" s="76">
        <v>1</v>
      </c>
      <c r="V533" s="77" t="s">
        <v>2648</v>
      </c>
    </row>
    <row r="534" spans="1:22" ht="15" customHeight="1">
      <c r="A534" s="54">
        <v>13</v>
      </c>
      <c r="B534" s="65" t="s">
        <v>2742</v>
      </c>
      <c r="C534" s="63" t="s">
        <v>2743</v>
      </c>
      <c r="D534" s="63" t="s">
        <v>2744</v>
      </c>
      <c r="E534" s="66">
        <v>1037591623</v>
      </c>
      <c r="F534" s="67" t="s">
        <v>635</v>
      </c>
      <c r="G534" s="80">
        <v>32413</v>
      </c>
      <c r="H534" s="78" t="s">
        <v>1729</v>
      </c>
      <c r="I534" s="69" t="s">
        <v>2644</v>
      </c>
      <c r="J534" s="78" t="s">
        <v>2745</v>
      </c>
      <c r="K534" s="67" t="s">
        <v>2746</v>
      </c>
      <c r="L534" s="71" t="s">
        <v>2747</v>
      </c>
      <c r="M534" s="73">
        <v>5100000</v>
      </c>
      <c r="N534" s="67" t="s">
        <v>2648</v>
      </c>
      <c r="O534" s="74">
        <v>329</v>
      </c>
      <c r="P534" s="67" t="s">
        <v>2648</v>
      </c>
      <c r="Q534" s="69" t="s">
        <v>472</v>
      </c>
      <c r="R534" s="69"/>
      <c r="S534" s="76" t="s">
        <v>9</v>
      </c>
      <c r="T534" s="72" t="s">
        <v>1271</v>
      </c>
      <c r="U534" s="76">
        <v>1</v>
      </c>
      <c r="V534" s="77" t="s">
        <v>2648</v>
      </c>
    </row>
    <row r="535" spans="1:22" ht="15" customHeight="1">
      <c r="A535" s="54">
        <v>14</v>
      </c>
      <c r="B535" s="65" t="s">
        <v>2748</v>
      </c>
      <c r="C535" s="63" t="s">
        <v>2749</v>
      </c>
      <c r="D535" s="63" t="s">
        <v>2750</v>
      </c>
      <c r="E535" s="66">
        <v>25196573</v>
      </c>
      <c r="F535" s="67" t="s">
        <v>2751</v>
      </c>
      <c r="G535" s="80">
        <v>31080</v>
      </c>
      <c r="H535" s="78" t="s">
        <v>2752</v>
      </c>
      <c r="I535" s="84" t="s">
        <v>2753</v>
      </c>
      <c r="J535" s="78" t="s">
        <v>2754</v>
      </c>
      <c r="K535" s="67" t="s">
        <v>2755</v>
      </c>
      <c r="L535" s="71" t="s">
        <v>2756</v>
      </c>
      <c r="M535" s="73">
        <v>1412000</v>
      </c>
      <c r="N535" s="67" t="s">
        <v>2664</v>
      </c>
      <c r="O535" s="74">
        <v>329</v>
      </c>
      <c r="P535" s="67" t="s">
        <v>2664</v>
      </c>
      <c r="Q535" s="84" t="s">
        <v>2757</v>
      </c>
      <c r="R535" s="84"/>
      <c r="S535" s="76" t="s">
        <v>9</v>
      </c>
      <c r="T535" s="72" t="s">
        <v>1271</v>
      </c>
      <c r="U535" s="76">
        <v>1</v>
      </c>
      <c r="V535" s="77" t="s">
        <v>2648</v>
      </c>
    </row>
    <row r="536" spans="1:22" ht="15" customHeight="1">
      <c r="A536" s="54">
        <v>15</v>
      </c>
      <c r="B536" s="65" t="s">
        <v>2758</v>
      </c>
      <c r="C536" s="63" t="s">
        <v>2759</v>
      </c>
      <c r="D536" s="63" t="s">
        <v>2760</v>
      </c>
      <c r="E536" s="66">
        <v>8027260</v>
      </c>
      <c r="F536" s="67" t="s">
        <v>2761</v>
      </c>
      <c r="G536" s="80">
        <v>31026</v>
      </c>
      <c r="H536" s="78" t="s">
        <v>2762</v>
      </c>
      <c r="I536" s="84" t="s">
        <v>2763</v>
      </c>
      <c r="J536" s="78" t="s">
        <v>2764</v>
      </c>
      <c r="K536" s="67" t="s">
        <v>2765</v>
      </c>
      <c r="L536" s="71" t="s">
        <v>2766</v>
      </c>
      <c r="M536" s="73">
        <v>1412000</v>
      </c>
      <c r="N536" s="67" t="s">
        <v>2740</v>
      </c>
      <c r="O536" s="74">
        <v>329</v>
      </c>
      <c r="P536" s="67" t="s">
        <v>2740</v>
      </c>
      <c r="Q536" s="84" t="s">
        <v>2767</v>
      </c>
      <c r="R536" s="84"/>
      <c r="S536" s="76" t="s">
        <v>9</v>
      </c>
      <c r="T536" s="72" t="s">
        <v>1271</v>
      </c>
      <c r="U536" s="76">
        <v>1</v>
      </c>
      <c r="V536" s="77" t="s">
        <v>2648</v>
      </c>
    </row>
    <row r="537" spans="1:22" ht="15" customHeight="1">
      <c r="A537" s="54">
        <v>16</v>
      </c>
      <c r="B537" s="65" t="s">
        <v>2768</v>
      </c>
      <c r="C537" s="63" t="s">
        <v>2769</v>
      </c>
      <c r="D537" s="63" t="s">
        <v>2770</v>
      </c>
      <c r="E537" s="66">
        <v>1045080175</v>
      </c>
      <c r="F537" s="67" t="s">
        <v>2771</v>
      </c>
      <c r="G537" s="80">
        <v>44775</v>
      </c>
      <c r="H537" s="78" t="s">
        <v>2772</v>
      </c>
      <c r="I537" s="69"/>
      <c r="J537" s="78" t="s">
        <v>2773</v>
      </c>
      <c r="K537" s="67" t="s">
        <v>2774</v>
      </c>
      <c r="L537" s="71" t="s">
        <v>2775</v>
      </c>
      <c r="M537" s="73">
        <v>2330000</v>
      </c>
      <c r="N537" s="67" t="s">
        <v>2648</v>
      </c>
      <c r="O537" s="74">
        <v>329</v>
      </c>
      <c r="P537" s="67" t="s">
        <v>2648</v>
      </c>
      <c r="Q537" s="69" t="s">
        <v>2776</v>
      </c>
      <c r="R537" s="69"/>
      <c r="S537" s="76" t="s">
        <v>9</v>
      </c>
      <c r="T537" s="72" t="s">
        <v>1271</v>
      </c>
      <c r="U537" s="76">
        <v>1</v>
      </c>
      <c r="V537" s="77" t="s">
        <v>2648</v>
      </c>
    </row>
    <row r="538" spans="1:22" ht="15" customHeight="1">
      <c r="A538" s="54">
        <v>17</v>
      </c>
      <c r="B538" s="65" t="s">
        <v>2777</v>
      </c>
      <c r="C538" s="63" t="s">
        <v>2778</v>
      </c>
      <c r="D538" s="63" t="s">
        <v>579</v>
      </c>
      <c r="E538" s="66">
        <v>1064980608</v>
      </c>
      <c r="F538" s="67" t="s">
        <v>2779</v>
      </c>
      <c r="G538" s="80">
        <v>31725</v>
      </c>
      <c r="H538" s="78" t="s">
        <v>2780</v>
      </c>
      <c r="I538" s="69" t="s">
        <v>26</v>
      </c>
      <c r="J538" s="78" t="s">
        <v>2781</v>
      </c>
      <c r="K538" s="67" t="s">
        <v>2782</v>
      </c>
      <c r="L538" s="71" t="s">
        <v>2783</v>
      </c>
      <c r="M538" s="73">
        <v>3333000</v>
      </c>
      <c r="N538" s="67" t="s">
        <v>2648</v>
      </c>
      <c r="O538" s="74">
        <v>329</v>
      </c>
      <c r="P538" s="67" t="s">
        <v>2648</v>
      </c>
      <c r="Q538" s="69" t="s">
        <v>472</v>
      </c>
      <c r="R538" s="69"/>
      <c r="S538" s="76" t="s">
        <v>391</v>
      </c>
      <c r="T538" s="72" t="s">
        <v>1271</v>
      </c>
      <c r="U538" s="76">
        <v>1</v>
      </c>
      <c r="V538" s="77" t="s">
        <v>2648</v>
      </c>
    </row>
    <row r="539" spans="1:22" ht="15" customHeight="1">
      <c r="A539" s="54">
        <v>18</v>
      </c>
      <c r="B539" s="65" t="s">
        <v>2784</v>
      </c>
      <c r="C539" s="63" t="s">
        <v>2785</v>
      </c>
      <c r="D539" s="63" t="s">
        <v>2786</v>
      </c>
      <c r="E539" s="66">
        <v>1216726135</v>
      </c>
      <c r="F539" s="67" t="s">
        <v>761</v>
      </c>
      <c r="G539" s="80">
        <v>35892</v>
      </c>
      <c r="H539" s="78" t="s">
        <v>2787</v>
      </c>
      <c r="I539" s="69" t="s">
        <v>2788</v>
      </c>
      <c r="J539" s="78" t="s">
        <v>2789</v>
      </c>
      <c r="K539" s="67" t="s">
        <v>2790</v>
      </c>
      <c r="L539" s="71" t="s">
        <v>2791</v>
      </c>
      <c r="M539" s="73">
        <v>1412000</v>
      </c>
      <c r="N539" s="67" t="s">
        <v>2740</v>
      </c>
      <c r="O539" s="74">
        <v>330</v>
      </c>
      <c r="P539" s="67" t="s">
        <v>2740</v>
      </c>
      <c r="Q539" s="69" t="s">
        <v>2792</v>
      </c>
      <c r="R539" s="69"/>
      <c r="S539" s="76" t="s">
        <v>9</v>
      </c>
      <c r="T539" s="72" t="s">
        <v>1271</v>
      </c>
      <c r="U539" s="76">
        <v>1</v>
      </c>
      <c r="V539" s="77" t="s">
        <v>2648</v>
      </c>
    </row>
    <row r="540" spans="1:22" ht="15" customHeight="1">
      <c r="A540" s="54">
        <v>19</v>
      </c>
      <c r="B540" s="65" t="s">
        <v>2793</v>
      </c>
      <c r="C540" s="63" t="s">
        <v>2794</v>
      </c>
      <c r="D540" s="63" t="s">
        <v>2795</v>
      </c>
      <c r="E540" s="66">
        <v>98345904</v>
      </c>
      <c r="F540" s="67" t="s">
        <v>2796</v>
      </c>
      <c r="G540" s="80">
        <v>27627</v>
      </c>
      <c r="H540" s="78" t="s">
        <v>2797</v>
      </c>
      <c r="I540" s="84" t="s">
        <v>2798</v>
      </c>
      <c r="J540" s="78" t="s">
        <v>2799</v>
      </c>
      <c r="K540" s="67" t="s">
        <v>2800</v>
      </c>
      <c r="L540" s="71" t="s">
        <v>2801</v>
      </c>
      <c r="M540" s="73">
        <v>1412000</v>
      </c>
      <c r="N540" s="67" t="s">
        <v>2544</v>
      </c>
      <c r="O540" s="72">
        <v>300</v>
      </c>
      <c r="P540" s="67" t="s">
        <v>2544</v>
      </c>
      <c r="Q540" s="84" t="s">
        <v>2798</v>
      </c>
      <c r="R540" s="84"/>
      <c r="S540" s="75" t="s">
        <v>9</v>
      </c>
      <c r="T540" s="72" t="s">
        <v>1271</v>
      </c>
      <c r="U540" s="76">
        <v>1</v>
      </c>
      <c r="V540" s="77" t="s">
        <v>2648</v>
      </c>
    </row>
    <row r="541" spans="1:22" ht="15" customHeight="1">
      <c r="A541" s="54">
        <v>20</v>
      </c>
      <c r="B541" s="65" t="s">
        <v>2802</v>
      </c>
      <c r="C541" s="63" t="s">
        <v>2803</v>
      </c>
      <c r="D541" s="63" t="s">
        <v>2804</v>
      </c>
      <c r="E541" s="66">
        <v>1036610456</v>
      </c>
      <c r="F541" s="67" t="s">
        <v>2805</v>
      </c>
      <c r="G541" s="80">
        <v>31999</v>
      </c>
      <c r="H541" s="78" t="s">
        <v>2806</v>
      </c>
      <c r="I541" s="84" t="s">
        <v>26</v>
      </c>
      <c r="J541" s="78" t="s">
        <v>2807</v>
      </c>
      <c r="K541" s="67" t="s">
        <v>2808</v>
      </c>
      <c r="L541" s="71" t="s">
        <v>2809</v>
      </c>
      <c r="M541" s="73">
        <v>4100000</v>
      </c>
      <c r="N541" s="67" t="s">
        <v>2648</v>
      </c>
      <c r="O541" s="74">
        <v>327</v>
      </c>
      <c r="P541" s="67" t="s">
        <v>2648</v>
      </c>
      <c r="Q541" s="84" t="s">
        <v>345</v>
      </c>
      <c r="R541" s="84"/>
      <c r="S541" s="76" t="s">
        <v>9</v>
      </c>
      <c r="T541" s="72" t="s">
        <v>1271</v>
      </c>
      <c r="U541" s="76">
        <v>1</v>
      </c>
      <c r="V541" s="77" t="s">
        <v>2648</v>
      </c>
    </row>
    <row r="542" spans="1:22" ht="15" customHeight="1">
      <c r="A542" s="54">
        <v>21</v>
      </c>
      <c r="B542" s="65" t="s">
        <v>2810</v>
      </c>
      <c r="C542" s="63" t="s">
        <v>2811</v>
      </c>
      <c r="D542" s="63" t="s">
        <v>2812</v>
      </c>
      <c r="E542" s="66">
        <v>1001763628</v>
      </c>
      <c r="F542" s="67" t="s">
        <v>2813</v>
      </c>
      <c r="G542" s="80">
        <v>34454</v>
      </c>
      <c r="H542" s="78" t="s">
        <v>2787</v>
      </c>
      <c r="I542" s="69" t="s">
        <v>2788</v>
      </c>
      <c r="J542" s="78" t="s">
        <v>2814</v>
      </c>
      <c r="K542" s="67" t="s">
        <v>2790</v>
      </c>
      <c r="L542" s="71" t="s">
        <v>2815</v>
      </c>
      <c r="M542" s="73">
        <v>1412000</v>
      </c>
      <c r="N542" s="67" t="s">
        <v>2740</v>
      </c>
      <c r="O542" s="74">
        <v>330</v>
      </c>
      <c r="P542" s="67" t="s">
        <v>2740</v>
      </c>
      <c r="Q542" s="69" t="s">
        <v>2816</v>
      </c>
      <c r="R542" s="69"/>
      <c r="S542" s="76" t="s">
        <v>9</v>
      </c>
      <c r="T542" s="72" t="s">
        <v>1271</v>
      </c>
      <c r="U542" s="76">
        <v>1</v>
      </c>
      <c r="V542" s="77" t="s">
        <v>2648</v>
      </c>
    </row>
    <row r="543" spans="1:22" ht="15" customHeight="1">
      <c r="A543" s="54">
        <v>22</v>
      </c>
      <c r="B543" s="65" t="s">
        <v>2817</v>
      </c>
      <c r="C543" s="63" t="s">
        <v>2818</v>
      </c>
      <c r="D543" s="63" t="s">
        <v>2819</v>
      </c>
      <c r="E543" s="66">
        <v>75101063</v>
      </c>
      <c r="F543" s="67" t="s">
        <v>2610</v>
      </c>
      <c r="G543" s="85">
        <v>30858</v>
      </c>
      <c r="H543" s="78" t="s">
        <v>2820</v>
      </c>
      <c r="I543" s="69" t="s">
        <v>2821</v>
      </c>
      <c r="J543" s="78" t="s">
        <v>2822</v>
      </c>
      <c r="K543" s="67" t="s">
        <v>2823</v>
      </c>
      <c r="L543" s="71" t="s">
        <v>2824</v>
      </c>
      <c r="M543" s="73">
        <v>5100000</v>
      </c>
      <c r="N543" s="67" t="s">
        <v>2648</v>
      </c>
      <c r="O543" s="74">
        <v>329</v>
      </c>
      <c r="P543" s="67" t="s">
        <v>2648</v>
      </c>
      <c r="Q543" s="69" t="s">
        <v>292</v>
      </c>
      <c r="R543" s="69"/>
      <c r="S543" s="76" t="s">
        <v>9</v>
      </c>
      <c r="T543" s="72" t="s">
        <v>1271</v>
      </c>
      <c r="U543" s="76">
        <v>1</v>
      </c>
      <c r="V543" s="77" t="s">
        <v>2648</v>
      </c>
    </row>
    <row r="544" spans="1:22" ht="15" customHeight="1">
      <c r="A544" s="54">
        <v>23</v>
      </c>
      <c r="B544" s="65" t="s">
        <v>2825</v>
      </c>
      <c r="C544" s="63" t="s">
        <v>2826</v>
      </c>
      <c r="D544" s="63" t="s">
        <v>2827</v>
      </c>
      <c r="E544" s="66">
        <v>1093533498</v>
      </c>
      <c r="F544" s="67" t="s">
        <v>2828</v>
      </c>
      <c r="G544" s="80">
        <v>31742</v>
      </c>
      <c r="H544" s="78" t="s">
        <v>2828</v>
      </c>
      <c r="I544" s="69" t="s">
        <v>2763</v>
      </c>
      <c r="J544" s="78" t="s">
        <v>2829</v>
      </c>
      <c r="K544" s="67" t="s">
        <v>2830</v>
      </c>
      <c r="L544" s="71" t="s">
        <v>2831</v>
      </c>
      <c r="M544" s="73">
        <v>1412000</v>
      </c>
      <c r="N544" s="67" t="s">
        <v>2664</v>
      </c>
      <c r="O544" s="74">
        <v>330</v>
      </c>
      <c r="P544" s="67" t="s">
        <v>2664</v>
      </c>
      <c r="Q544" s="69" t="s">
        <v>2832</v>
      </c>
      <c r="R544" s="69"/>
      <c r="S544" s="76" t="s">
        <v>9</v>
      </c>
      <c r="T544" s="72" t="s">
        <v>1271</v>
      </c>
      <c r="U544" s="76">
        <v>1</v>
      </c>
      <c r="V544" s="77" t="s">
        <v>2648</v>
      </c>
    </row>
    <row r="545" spans="1:22" ht="15" customHeight="1">
      <c r="A545" s="54">
        <v>24</v>
      </c>
      <c r="B545" s="65" t="s">
        <v>2833</v>
      </c>
      <c r="C545" s="63" t="s">
        <v>2834</v>
      </c>
      <c r="D545" s="81" t="s">
        <v>2835</v>
      </c>
      <c r="E545" s="66">
        <v>1061757358</v>
      </c>
      <c r="F545" s="67" t="s">
        <v>565</v>
      </c>
      <c r="G545" s="80">
        <v>34029</v>
      </c>
      <c r="H545" s="78" t="s">
        <v>565</v>
      </c>
      <c r="I545" s="69" t="s">
        <v>2836</v>
      </c>
      <c r="J545" s="78" t="s">
        <v>2837</v>
      </c>
      <c r="K545" s="67" t="s">
        <v>2838</v>
      </c>
      <c r="L545" s="71" t="s">
        <v>2839</v>
      </c>
      <c r="M545" s="73">
        <v>3333000</v>
      </c>
      <c r="N545" s="67" t="s">
        <v>2681</v>
      </c>
      <c r="O545" s="74">
        <v>329</v>
      </c>
      <c r="P545" s="67" t="s">
        <v>2681</v>
      </c>
      <c r="Q545" s="69" t="s">
        <v>292</v>
      </c>
      <c r="R545" s="69"/>
      <c r="S545" s="76" t="s">
        <v>9</v>
      </c>
      <c r="T545" s="72" t="s">
        <v>1271</v>
      </c>
      <c r="U545" s="76">
        <v>1</v>
      </c>
      <c r="V545" s="77" t="s">
        <v>2648</v>
      </c>
    </row>
    <row r="546" spans="1:22" ht="15" customHeight="1">
      <c r="A546" s="54">
        <v>25</v>
      </c>
      <c r="B546" s="65" t="s">
        <v>2840</v>
      </c>
      <c r="C546" s="63" t="s">
        <v>2841</v>
      </c>
      <c r="D546" s="81" t="s">
        <v>2842</v>
      </c>
      <c r="E546" s="66">
        <v>82361782</v>
      </c>
      <c r="F546" s="67" t="s">
        <v>2843</v>
      </c>
      <c r="G546" s="80">
        <v>28924</v>
      </c>
      <c r="H546" s="78" t="s">
        <v>2843</v>
      </c>
      <c r="I546" s="69" t="s">
        <v>2576</v>
      </c>
      <c r="J546" s="78" t="s">
        <v>2844</v>
      </c>
      <c r="K546" s="67" t="s">
        <v>2845</v>
      </c>
      <c r="L546" s="71" t="s">
        <v>2846</v>
      </c>
      <c r="M546" s="73">
        <v>1412000</v>
      </c>
      <c r="N546" s="67" t="s">
        <v>2664</v>
      </c>
      <c r="O546" s="74">
        <v>330</v>
      </c>
      <c r="P546" s="67" t="s">
        <v>2664</v>
      </c>
      <c r="Q546" s="69" t="s">
        <v>2847</v>
      </c>
      <c r="R546" s="69"/>
      <c r="S546" s="76" t="s">
        <v>9</v>
      </c>
      <c r="T546" s="72" t="s">
        <v>1271</v>
      </c>
      <c r="U546" s="76">
        <v>1</v>
      </c>
      <c r="V546" s="77" t="s">
        <v>2648</v>
      </c>
    </row>
    <row r="547" spans="1:22" ht="15" customHeight="1">
      <c r="A547" s="54">
        <v>26</v>
      </c>
      <c r="B547" s="65" t="s">
        <v>2848</v>
      </c>
      <c r="C547" s="63" t="s">
        <v>2849</v>
      </c>
      <c r="D547" s="81" t="s">
        <v>2850</v>
      </c>
      <c r="E547" s="66">
        <v>1135939256</v>
      </c>
      <c r="F547" s="67" t="s">
        <v>1687</v>
      </c>
      <c r="G547" s="80">
        <v>32065</v>
      </c>
      <c r="H547" s="78" t="s">
        <v>1687</v>
      </c>
      <c r="I547" s="69" t="s">
        <v>1392</v>
      </c>
      <c r="J547" s="78" t="s">
        <v>2851</v>
      </c>
      <c r="K547" s="67" t="s">
        <v>2852</v>
      </c>
      <c r="L547" s="71" t="s">
        <v>2853</v>
      </c>
      <c r="M547" s="73">
        <v>1412000</v>
      </c>
      <c r="N547" s="67" t="s">
        <v>2854</v>
      </c>
      <c r="O547" s="74">
        <v>330</v>
      </c>
      <c r="P547" s="67" t="s">
        <v>2854</v>
      </c>
      <c r="Q547" s="69" t="s">
        <v>1392</v>
      </c>
      <c r="R547" s="69"/>
      <c r="S547" s="76" t="s">
        <v>9</v>
      </c>
      <c r="T547" s="72" t="s">
        <v>1271</v>
      </c>
      <c r="U547" s="76">
        <v>1</v>
      </c>
      <c r="V547" s="77" t="s">
        <v>2648</v>
      </c>
    </row>
    <row r="548" spans="1:22" ht="15" customHeight="1">
      <c r="A548" s="54">
        <v>27</v>
      </c>
      <c r="B548" s="65" t="s">
        <v>2855</v>
      </c>
      <c r="C548" s="63" t="s">
        <v>2856</v>
      </c>
      <c r="D548" s="81" t="s">
        <v>2857</v>
      </c>
      <c r="E548" s="66">
        <v>15486066</v>
      </c>
      <c r="F548" s="67" t="s">
        <v>2813</v>
      </c>
      <c r="G548" s="80">
        <v>25041</v>
      </c>
      <c r="H548" s="78" t="s">
        <v>2858</v>
      </c>
      <c r="I548" s="69" t="s">
        <v>2859</v>
      </c>
      <c r="J548" s="78" t="s">
        <v>2860</v>
      </c>
      <c r="K548" s="67" t="s">
        <v>2861</v>
      </c>
      <c r="L548" s="71" t="s">
        <v>2862</v>
      </c>
      <c r="M548" s="73">
        <v>1412000</v>
      </c>
      <c r="N548" s="67" t="s">
        <v>2740</v>
      </c>
      <c r="O548" s="74">
        <v>329</v>
      </c>
      <c r="P548" s="67" t="s">
        <v>2740</v>
      </c>
      <c r="Q548" s="69" t="s">
        <v>2863</v>
      </c>
      <c r="R548" s="69"/>
      <c r="S548" s="76" t="s">
        <v>9</v>
      </c>
      <c r="T548" s="72" t="s">
        <v>1271</v>
      </c>
      <c r="U548" s="76">
        <v>1</v>
      </c>
      <c r="V548" s="77" t="s">
        <v>2648</v>
      </c>
    </row>
    <row r="549" spans="1:22" ht="15" customHeight="1">
      <c r="A549" s="54">
        <v>28</v>
      </c>
      <c r="B549" s="65" t="s">
        <v>2864</v>
      </c>
      <c r="C549" s="63" t="s">
        <v>2865</v>
      </c>
      <c r="D549" s="63" t="s">
        <v>2866</v>
      </c>
      <c r="E549" s="66">
        <v>1128627582</v>
      </c>
      <c r="F549" s="67" t="s">
        <v>2867</v>
      </c>
      <c r="G549" s="80">
        <v>35160</v>
      </c>
      <c r="H549" s="78" t="s">
        <v>2868</v>
      </c>
      <c r="I549" s="86" t="s">
        <v>114</v>
      </c>
      <c r="J549" s="78" t="s">
        <v>2869</v>
      </c>
      <c r="K549" s="67" t="s">
        <v>2870</v>
      </c>
      <c r="L549" s="71" t="s">
        <v>2871</v>
      </c>
      <c r="M549" s="73">
        <v>1412000</v>
      </c>
      <c r="N549" s="67" t="s">
        <v>2872</v>
      </c>
      <c r="O549" s="74">
        <v>329</v>
      </c>
      <c r="P549" s="67" t="s">
        <v>2872</v>
      </c>
      <c r="Q549" s="86" t="s">
        <v>114</v>
      </c>
      <c r="R549" s="86"/>
      <c r="S549" s="76" t="s">
        <v>9</v>
      </c>
      <c r="T549" s="72" t="s">
        <v>1271</v>
      </c>
      <c r="U549" s="76">
        <v>1</v>
      </c>
      <c r="V549" s="77" t="s">
        <v>2648</v>
      </c>
    </row>
    <row r="550" spans="1:22" ht="15" customHeight="1">
      <c r="A550" s="54">
        <v>29</v>
      </c>
      <c r="B550" s="65" t="s">
        <v>2873</v>
      </c>
      <c r="C550" s="63" t="s">
        <v>2874</v>
      </c>
      <c r="D550" s="63" t="s">
        <v>2875</v>
      </c>
      <c r="E550" s="66">
        <v>83246538</v>
      </c>
      <c r="F550" s="67" t="s">
        <v>2876</v>
      </c>
      <c r="G550" s="80">
        <v>31268</v>
      </c>
      <c r="H550" s="78" t="s">
        <v>2877</v>
      </c>
      <c r="I550" s="87" t="s">
        <v>2878</v>
      </c>
      <c r="J550" s="78" t="s">
        <v>2879</v>
      </c>
      <c r="K550" s="67" t="s">
        <v>2880</v>
      </c>
      <c r="L550" s="71" t="s">
        <v>2881</v>
      </c>
      <c r="M550" s="73">
        <v>1412000</v>
      </c>
      <c r="N550" s="67" t="s">
        <v>2854</v>
      </c>
      <c r="O550" s="74">
        <v>329</v>
      </c>
      <c r="P550" s="67" t="s">
        <v>2854</v>
      </c>
      <c r="Q550" s="87" t="s">
        <v>2882</v>
      </c>
      <c r="R550" s="87"/>
      <c r="S550" s="76" t="s">
        <v>9</v>
      </c>
      <c r="T550" s="72" t="s">
        <v>1271</v>
      </c>
      <c r="U550" s="76">
        <v>1</v>
      </c>
      <c r="V550" s="77" t="s">
        <v>2648</v>
      </c>
    </row>
    <row r="551" spans="1:22" ht="15" customHeight="1">
      <c r="A551" s="54">
        <v>30</v>
      </c>
      <c r="B551" s="65" t="s">
        <v>2883</v>
      </c>
      <c r="C551" s="63" t="s">
        <v>2785</v>
      </c>
      <c r="D551" s="63" t="s">
        <v>2884</v>
      </c>
      <c r="E551" s="66">
        <v>1001763658</v>
      </c>
      <c r="F551" s="67" t="s">
        <v>2813</v>
      </c>
      <c r="G551" s="80">
        <v>36633</v>
      </c>
      <c r="H551" s="78" t="s">
        <v>2787</v>
      </c>
      <c r="I551" s="69" t="s">
        <v>2859</v>
      </c>
      <c r="J551" s="78" t="s">
        <v>2885</v>
      </c>
      <c r="K551" s="67" t="s">
        <v>2790</v>
      </c>
      <c r="L551" s="71" t="s">
        <v>2886</v>
      </c>
      <c r="M551" s="73">
        <v>1412000</v>
      </c>
      <c r="N551" s="67" t="s">
        <v>2740</v>
      </c>
      <c r="O551" s="74">
        <v>330</v>
      </c>
      <c r="P551" s="67" t="s">
        <v>2740</v>
      </c>
      <c r="Q551" s="69" t="s">
        <v>2792</v>
      </c>
      <c r="R551" s="69"/>
      <c r="S551" s="76" t="s">
        <v>9</v>
      </c>
      <c r="T551" s="72" t="s">
        <v>1271</v>
      </c>
      <c r="U551" s="76">
        <v>1</v>
      </c>
      <c r="V551" s="77" t="s">
        <v>2648</v>
      </c>
    </row>
    <row r="552" spans="1:22" ht="15" customHeight="1">
      <c r="A552" s="54">
        <v>31</v>
      </c>
      <c r="B552" s="65" t="s">
        <v>2887</v>
      </c>
      <c r="C552" s="63" t="s">
        <v>2888</v>
      </c>
      <c r="D552" s="63" t="s">
        <v>2889</v>
      </c>
      <c r="E552" s="66">
        <v>87573505</v>
      </c>
      <c r="F552" s="67" t="s">
        <v>2890</v>
      </c>
      <c r="G552" s="80">
        <v>27984</v>
      </c>
      <c r="H552" s="78" t="s">
        <v>2890</v>
      </c>
      <c r="I552" s="69" t="s">
        <v>2798</v>
      </c>
      <c r="J552" s="78" t="s">
        <v>2891</v>
      </c>
      <c r="K552" s="67" t="s">
        <v>2892</v>
      </c>
      <c r="L552" s="71" t="s">
        <v>2893</v>
      </c>
      <c r="M552" s="73">
        <v>1412000</v>
      </c>
      <c r="N552" s="67" t="s">
        <v>2544</v>
      </c>
      <c r="O552" s="74">
        <v>300</v>
      </c>
      <c r="P552" s="67" t="s">
        <v>2544</v>
      </c>
      <c r="Q552" s="69" t="s">
        <v>2798</v>
      </c>
      <c r="R552" s="69"/>
      <c r="S552" s="76" t="s">
        <v>9</v>
      </c>
      <c r="T552" s="72" t="s">
        <v>1271</v>
      </c>
      <c r="U552" s="76">
        <v>1</v>
      </c>
      <c r="V552" s="77" t="s">
        <v>2648</v>
      </c>
    </row>
    <row r="553" spans="1:22" ht="15" customHeight="1">
      <c r="A553" s="54">
        <v>32</v>
      </c>
      <c r="B553" s="65" t="s">
        <v>2894</v>
      </c>
      <c r="C553" s="63" t="s">
        <v>2895</v>
      </c>
      <c r="D553" s="63" t="s">
        <v>579</v>
      </c>
      <c r="E553" s="66">
        <v>1085244106</v>
      </c>
      <c r="F553" s="67" t="s">
        <v>614</v>
      </c>
      <c r="G553" s="80">
        <v>30859</v>
      </c>
      <c r="H553" s="78" t="s">
        <v>2896</v>
      </c>
      <c r="I553" s="69" t="s">
        <v>114</v>
      </c>
      <c r="J553" s="78" t="s">
        <v>2897</v>
      </c>
      <c r="K553" s="67" t="s">
        <v>2898</v>
      </c>
      <c r="L553" s="71" t="s">
        <v>2899</v>
      </c>
      <c r="M553" s="73">
        <v>1412000</v>
      </c>
      <c r="N553" s="67" t="s">
        <v>2721</v>
      </c>
      <c r="O553" s="74">
        <v>330</v>
      </c>
      <c r="P553" s="67" t="s">
        <v>2721</v>
      </c>
      <c r="Q553" s="69" t="s">
        <v>114</v>
      </c>
      <c r="R553" s="69"/>
      <c r="S553" s="76" t="s">
        <v>9</v>
      </c>
      <c r="T553" s="72" t="s">
        <v>1271</v>
      </c>
      <c r="U553" s="76">
        <v>1</v>
      </c>
      <c r="V553" s="77" t="s">
        <v>2648</v>
      </c>
    </row>
    <row r="554" spans="1:22" ht="15" customHeight="1">
      <c r="A554" s="54">
        <v>33</v>
      </c>
      <c r="B554" s="65" t="s">
        <v>2900</v>
      </c>
      <c r="C554" s="63" t="s">
        <v>2901</v>
      </c>
      <c r="D554" s="63" t="s">
        <v>2902</v>
      </c>
      <c r="E554" s="66">
        <v>1088536938</v>
      </c>
      <c r="F554" s="67" t="s">
        <v>2903</v>
      </c>
      <c r="G554" s="80">
        <v>32563</v>
      </c>
      <c r="H554" s="78" t="s">
        <v>139</v>
      </c>
      <c r="I554" s="67" t="s">
        <v>2904</v>
      </c>
      <c r="J554" s="78" t="s">
        <v>2905</v>
      </c>
      <c r="K554" s="67" t="s">
        <v>2906</v>
      </c>
      <c r="L554" s="71" t="s">
        <v>2907</v>
      </c>
      <c r="M554" s="73">
        <v>1412000</v>
      </c>
      <c r="N554" s="67" t="s">
        <v>2664</v>
      </c>
      <c r="O554" s="74">
        <v>330</v>
      </c>
      <c r="P554" s="67" t="s">
        <v>2664</v>
      </c>
      <c r="Q554" s="67" t="s">
        <v>2904</v>
      </c>
      <c r="R554" s="67"/>
      <c r="S554" s="76" t="s">
        <v>9</v>
      </c>
      <c r="T554" s="72" t="s">
        <v>1271</v>
      </c>
      <c r="U554" s="76">
        <v>1</v>
      </c>
      <c r="V554" s="77" t="s">
        <v>2648</v>
      </c>
    </row>
    <row r="555" spans="1:22" ht="15" customHeight="1">
      <c r="A555" s="54">
        <v>34</v>
      </c>
      <c r="B555" s="65" t="s">
        <v>2908</v>
      </c>
      <c r="C555" s="63" t="s">
        <v>2909</v>
      </c>
      <c r="D555" s="63" t="s">
        <v>2910</v>
      </c>
      <c r="E555" s="66">
        <v>16073264</v>
      </c>
      <c r="F555" s="67" t="s">
        <v>2610</v>
      </c>
      <c r="G555" s="80">
        <v>30280</v>
      </c>
      <c r="H555" s="78" t="s">
        <v>2610</v>
      </c>
      <c r="I555" s="69" t="s">
        <v>26</v>
      </c>
      <c r="J555" s="78" t="s">
        <v>2911</v>
      </c>
      <c r="K555" s="67" t="s">
        <v>2912</v>
      </c>
      <c r="L555" s="71" t="s">
        <v>2913</v>
      </c>
      <c r="M555" s="73">
        <v>4680000</v>
      </c>
      <c r="N555" s="67" t="s">
        <v>2615</v>
      </c>
      <c r="O555" s="74">
        <v>286</v>
      </c>
      <c r="P555" s="67" t="s">
        <v>2615</v>
      </c>
      <c r="Q555" s="69" t="s">
        <v>292</v>
      </c>
      <c r="R555" s="69"/>
      <c r="S555" s="76" t="s">
        <v>9</v>
      </c>
      <c r="T555" s="72" t="s">
        <v>1271</v>
      </c>
      <c r="U555" s="76">
        <v>1</v>
      </c>
      <c r="V555" s="77" t="s">
        <v>2648</v>
      </c>
    </row>
    <row r="556" spans="1:22" ht="15" customHeight="1">
      <c r="A556" s="54">
        <v>35</v>
      </c>
      <c r="B556" s="65" t="s">
        <v>2914</v>
      </c>
      <c r="C556" s="63" t="s">
        <v>2915</v>
      </c>
      <c r="D556" s="63" t="s">
        <v>2916</v>
      </c>
      <c r="E556" s="66">
        <v>1081700258</v>
      </c>
      <c r="F556" s="67" t="s">
        <v>2917</v>
      </c>
      <c r="G556" s="80">
        <v>33567</v>
      </c>
      <c r="H556" s="84" t="s">
        <v>2917</v>
      </c>
      <c r="I556" s="69" t="s">
        <v>26</v>
      </c>
      <c r="J556" s="78" t="s">
        <v>2918</v>
      </c>
      <c r="K556" s="67" t="s">
        <v>2919</v>
      </c>
      <c r="L556" s="71" t="s">
        <v>2920</v>
      </c>
      <c r="M556" s="73">
        <v>2330000</v>
      </c>
      <c r="N556" s="67" t="s">
        <v>2921</v>
      </c>
      <c r="O556" s="74">
        <v>329</v>
      </c>
      <c r="P556" s="67" t="s">
        <v>2921</v>
      </c>
      <c r="Q556" s="69" t="s">
        <v>2922</v>
      </c>
      <c r="R556" s="69"/>
      <c r="S556" s="76" t="s">
        <v>9</v>
      </c>
      <c r="T556" s="72" t="s">
        <v>1271</v>
      </c>
      <c r="U556" s="76">
        <v>1</v>
      </c>
      <c r="V556" s="77" t="s">
        <v>2648</v>
      </c>
    </row>
    <row r="557" spans="1:22" ht="15" customHeight="1">
      <c r="A557" s="54">
        <v>36</v>
      </c>
      <c r="B557" s="65" t="s">
        <v>2923</v>
      </c>
      <c r="C557" s="63" t="s">
        <v>2924</v>
      </c>
      <c r="D557" s="63" t="s">
        <v>2925</v>
      </c>
      <c r="E557" s="66">
        <v>51717979</v>
      </c>
      <c r="F557" s="67" t="s">
        <v>1417</v>
      </c>
      <c r="G557" s="80">
        <v>22590</v>
      </c>
      <c r="H557" s="78" t="s">
        <v>1417</v>
      </c>
      <c r="I557" s="69" t="s">
        <v>1266</v>
      </c>
      <c r="J557" s="78" t="s">
        <v>2926</v>
      </c>
      <c r="K557" s="67" t="s">
        <v>2927</v>
      </c>
      <c r="L557" s="71" t="s">
        <v>2928</v>
      </c>
      <c r="M557" s="73">
        <v>2812000</v>
      </c>
      <c r="N557" s="67" t="s">
        <v>2648</v>
      </c>
      <c r="O557" s="74">
        <v>330</v>
      </c>
      <c r="P557" s="67" t="s">
        <v>2648</v>
      </c>
      <c r="Q557" s="69" t="s">
        <v>2929</v>
      </c>
      <c r="R557" s="69"/>
      <c r="S557" s="76" t="s">
        <v>9</v>
      </c>
      <c r="T557" s="72" t="s">
        <v>1271</v>
      </c>
      <c r="U557" s="76">
        <v>1</v>
      </c>
      <c r="V557" s="77" t="s">
        <v>2648</v>
      </c>
    </row>
    <row r="558" spans="1:22" ht="15" customHeight="1">
      <c r="A558" s="54">
        <v>37</v>
      </c>
      <c r="B558" s="65" t="s">
        <v>2930</v>
      </c>
      <c r="C558" s="63" t="s">
        <v>2931</v>
      </c>
      <c r="D558" s="63" t="s">
        <v>2932</v>
      </c>
      <c r="E558" s="66">
        <v>27225016</v>
      </c>
      <c r="F558" s="67" t="s">
        <v>2933</v>
      </c>
      <c r="G558" s="85">
        <v>27971</v>
      </c>
      <c r="H558" s="84" t="s">
        <v>2933</v>
      </c>
      <c r="I558" s="69" t="s">
        <v>2934</v>
      </c>
      <c r="J558" s="78" t="s">
        <v>2935</v>
      </c>
      <c r="K558" s="67" t="s">
        <v>2936</v>
      </c>
      <c r="L558" s="71" t="s">
        <v>2937</v>
      </c>
      <c r="M558" s="73">
        <v>3764000</v>
      </c>
      <c r="N558" s="67" t="s">
        <v>2664</v>
      </c>
      <c r="O558" s="74">
        <v>315</v>
      </c>
      <c r="P558" s="67" t="s">
        <v>2664</v>
      </c>
      <c r="Q558" s="69" t="s">
        <v>2938</v>
      </c>
      <c r="R558" s="69"/>
      <c r="S558" s="76" t="s">
        <v>9</v>
      </c>
      <c r="T558" s="72" t="s">
        <v>1271</v>
      </c>
      <c r="U558" s="76">
        <v>1</v>
      </c>
      <c r="V558" s="77" t="s">
        <v>2648</v>
      </c>
    </row>
    <row r="559" spans="1:22" ht="15" customHeight="1">
      <c r="A559" s="54">
        <v>38</v>
      </c>
      <c r="B559" s="65" t="s">
        <v>2939</v>
      </c>
      <c r="C559" s="63" t="s">
        <v>2940</v>
      </c>
      <c r="D559" s="63" t="s">
        <v>2941</v>
      </c>
      <c r="E559" s="66">
        <v>1079607397</v>
      </c>
      <c r="F559" s="67" t="s">
        <v>2942</v>
      </c>
      <c r="G559" s="80">
        <v>34876</v>
      </c>
      <c r="H559" s="78" t="s">
        <v>2942</v>
      </c>
      <c r="I559" s="69" t="s">
        <v>1266</v>
      </c>
      <c r="J559" s="78" t="s">
        <v>2943</v>
      </c>
      <c r="K559" s="67" t="s">
        <v>2944</v>
      </c>
      <c r="L559" s="71" t="s">
        <v>2945</v>
      </c>
      <c r="M559" s="73">
        <v>2812000</v>
      </c>
      <c r="N559" s="67" t="s">
        <v>2854</v>
      </c>
      <c r="O559" s="74">
        <v>315</v>
      </c>
      <c r="P559" s="67" t="s">
        <v>2854</v>
      </c>
      <c r="Q559" s="69" t="s">
        <v>2946</v>
      </c>
      <c r="R559" s="69"/>
      <c r="S559" s="76" t="s">
        <v>9</v>
      </c>
      <c r="T559" s="72" t="s">
        <v>1271</v>
      </c>
      <c r="U559" s="76">
        <v>1</v>
      </c>
      <c r="V559" s="77" t="s">
        <v>2648</v>
      </c>
    </row>
    <row r="560" spans="1:22" ht="15" customHeight="1">
      <c r="A560" s="54">
        <v>39</v>
      </c>
      <c r="B560" s="65" t="s">
        <v>2947</v>
      </c>
      <c r="C560" s="63" t="s">
        <v>2948</v>
      </c>
      <c r="D560" s="63" t="s">
        <v>2949</v>
      </c>
      <c r="E560" s="66">
        <v>15490532</v>
      </c>
      <c r="F560" s="67" t="s">
        <v>2813</v>
      </c>
      <c r="G560" s="80">
        <v>30445</v>
      </c>
      <c r="H560" s="84" t="s">
        <v>2813</v>
      </c>
      <c r="I560" s="69" t="s">
        <v>2788</v>
      </c>
      <c r="J560" s="78" t="s">
        <v>2950</v>
      </c>
      <c r="K560" s="67" t="s">
        <v>2951</v>
      </c>
      <c r="L560" s="71" t="s">
        <v>2952</v>
      </c>
      <c r="M560" s="73">
        <v>1412000</v>
      </c>
      <c r="N560" s="67" t="s">
        <v>2740</v>
      </c>
      <c r="O560" s="74">
        <v>330</v>
      </c>
      <c r="P560" s="67" t="s">
        <v>2740</v>
      </c>
      <c r="Q560" s="69" t="s">
        <v>2792</v>
      </c>
      <c r="R560" s="69"/>
      <c r="S560" s="76" t="s">
        <v>9</v>
      </c>
      <c r="T560" s="72" t="s">
        <v>1271</v>
      </c>
      <c r="U560" s="76">
        <v>1</v>
      </c>
      <c r="V560" s="77" t="s">
        <v>2648</v>
      </c>
    </row>
    <row r="561" spans="1:22" ht="15" customHeight="1">
      <c r="A561" s="54">
        <v>40</v>
      </c>
      <c r="B561" s="65" t="s">
        <v>2953</v>
      </c>
      <c r="C561" s="63" t="s">
        <v>2954</v>
      </c>
      <c r="D561" s="63" t="s">
        <v>2955</v>
      </c>
      <c r="E561" s="66">
        <v>87491684</v>
      </c>
      <c r="F561" s="67" t="s">
        <v>2956</v>
      </c>
      <c r="G561" s="80">
        <v>29292</v>
      </c>
      <c r="H561" s="84" t="s">
        <v>2957</v>
      </c>
      <c r="I561" s="69" t="s">
        <v>1266</v>
      </c>
      <c r="J561" s="78" t="s">
        <v>2958</v>
      </c>
      <c r="K561" s="67" t="s">
        <v>2959</v>
      </c>
      <c r="L561" s="71" t="s">
        <v>2960</v>
      </c>
      <c r="M561" s="73">
        <v>1412000</v>
      </c>
      <c r="N561" s="67" t="s">
        <v>2544</v>
      </c>
      <c r="O561" s="74">
        <v>329</v>
      </c>
      <c r="P561" s="67" t="s">
        <v>2544</v>
      </c>
      <c r="Q561" s="69" t="s">
        <v>2961</v>
      </c>
      <c r="R561" s="69"/>
      <c r="S561" s="76" t="s">
        <v>9</v>
      </c>
      <c r="T561" s="72" t="s">
        <v>1271</v>
      </c>
      <c r="U561" s="76">
        <v>1</v>
      </c>
      <c r="V561" s="77" t="s">
        <v>2648</v>
      </c>
    </row>
    <row r="562" spans="1:22" ht="15" customHeight="1">
      <c r="A562" s="54">
        <v>41</v>
      </c>
      <c r="B562" s="65" t="s">
        <v>2962</v>
      </c>
      <c r="C562" s="63" t="s">
        <v>2963</v>
      </c>
      <c r="D562" s="63" t="s">
        <v>2964</v>
      </c>
      <c r="E562" s="66">
        <v>1087645515</v>
      </c>
      <c r="F562" s="67" t="s">
        <v>2965</v>
      </c>
      <c r="G562" s="80">
        <v>33701</v>
      </c>
      <c r="H562" s="78" t="s">
        <v>2966</v>
      </c>
      <c r="I562" s="69" t="s">
        <v>2878</v>
      </c>
      <c r="J562" s="78" t="s">
        <v>2967</v>
      </c>
      <c r="K562" s="67" t="s">
        <v>2968</v>
      </c>
      <c r="L562" s="71" t="s">
        <v>2969</v>
      </c>
      <c r="M562" s="73">
        <v>1412000</v>
      </c>
      <c r="N562" s="67" t="s">
        <v>2599</v>
      </c>
      <c r="O562" s="74">
        <v>329</v>
      </c>
      <c r="P562" s="67" t="s">
        <v>2599</v>
      </c>
      <c r="Q562" s="69" t="s">
        <v>2970</v>
      </c>
      <c r="R562" s="69"/>
      <c r="S562" s="76" t="s">
        <v>9</v>
      </c>
      <c r="T562" s="72" t="s">
        <v>1271</v>
      </c>
      <c r="U562" s="76">
        <v>1</v>
      </c>
      <c r="V562" s="77" t="s">
        <v>2648</v>
      </c>
    </row>
    <row r="563" spans="1:22" ht="15" customHeight="1">
      <c r="A563" s="54">
        <v>42</v>
      </c>
      <c r="B563" s="65" t="s">
        <v>2971</v>
      </c>
      <c r="C563" s="63" t="s">
        <v>2972</v>
      </c>
      <c r="D563" s="63" t="s">
        <v>2973</v>
      </c>
      <c r="E563" s="66">
        <v>83246435</v>
      </c>
      <c r="F563" s="67" t="s">
        <v>2876</v>
      </c>
      <c r="G563" s="80">
        <v>30425</v>
      </c>
      <c r="H563" s="78" t="s">
        <v>2974</v>
      </c>
      <c r="I563" s="69" t="s">
        <v>2878</v>
      </c>
      <c r="J563" s="78" t="s">
        <v>2975</v>
      </c>
      <c r="K563" s="67" t="s">
        <v>2976</v>
      </c>
      <c r="L563" s="71" t="s">
        <v>2977</v>
      </c>
      <c r="M563" s="73">
        <v>2812000</v>
      </c>
      <c r="N563" s="67" t="s">
        <v>2615</v>
      </c>
      <c r="O563" s="74">
        <v>300</v>
      </c>
      <c r="P563" s="67" t="s">
        <v>2615</v>
      </c>
      <c r="Q563" s="69" t="s">
        <v>2978</v>
      </c>
      <c r="R563" s="69"/>
      <c r="S563" s="76" t="s">
        <v>9</v>
      </c>
      <c r="T563" s="72" t="s">
        <v>1271</v>
      </c>
      <c r="U563" s="76">
        <v>1</v>
      </c>
      <c r="V563" s="77" t="s">
        <v>2648</v>
      </c>
    </row>
    <row r="564" spans="1:22" ht="15" customHeight="1">
      <c r="A564" s="54">
        <v>43</v>
      </c>
      <c r="B564" s="65" t="s">
        <v>2979</v>
      </c>
      <c r="C564" s="63" t="s">
        <v>2980</v>
      </c>
      <c r="D564" s="63" t="s">
        <v>2981</v>
      </c>
      <c r="E564" s="66">
        <v>1061724033</v>
      </c>
      <c r="F564" s="67" t="s">
        <v>2982</v>
      </c>
      <c r="G564" s="80">
        <v>32588</v>
      </c>
      <c r="H564" s="78" t="s">
        <v>2983</v>
      </c>
      <c r="I564" s="69" t="s">
        <v>2984</v>
      </c>
      <c r="J564" s="78" t="s">
        <v>2985</v>
      </c>
      <c r="K564" s="67" t="s">
        <v>2986</v>
      </c>
      <c r="L564" s="71" t="s">
        <v>2987</v>
      </c>
      <c r="M564" s="73">
        <v>3764000</v>
      </c>
      <c r="N564" s="67" t="s">
        <v>2854</v>
      </c>
      <c r="O564" s="74">
        <v>329</v>
      </c>
      <c r="P564" s="67" t="s">
        <v>2854</v>
      </c>
      <c r="Q564" s="69" t="s">
        <v>2988</v>
      </c>
      <c r="R564" s="69"/>
      <c r="S564" s="76" t="s">
        <v>9</v>
      </c>
      <c r="T564" s="72" t="s">
        <v>1271</v>
      </c>
      <c r="U564" s="76">
        <v>1</v>
      </c>
      <c r="V564" s="77" t="s">
        <v>2648</v>
      </c>
    </row>
    <row r="565" spans="1:22" ht="15" customHeight="1">
      <c r="A565" s="54">
        <v>44</v>
      </c>
      <c r="B565" s="65" t="s">
        <v>2989</v>
      </c>
      <c r="C565" s="63" t="s">
        <v>2990</v>
      </c>
      <c r="D565" s="63" t="s">
        <v>2991</v>
      </c>
      <c r="E565" s="66">
        <v>1026281547</v>
      </c>
      <c r="F565" s="67" t="s">
        <v>2992</v>
      </c>
      <c r="G565" s="80">
        <v>33899</v>
      </c>
      <c r="H565" s="78" t="s">
        <v>2992</v>
      </c>
      <c r="I565" s="69" t="s">
        <v>26</v>
      </c>
      <c r="J565" s="78" t="s">
        <v>2993</v>
      </c>
      <c r="K565" s="67" t="s">
        <v>2994</v>
      </c>
      <c r="L565" s="71" t="s">
        <v>2995</v>
      </c>
      <c r="M565" s="73">
        <v>2812000</v>
      </c>
      <c r="N565" s="67" t="s">
        <v>2615</v>
      </c>
      <c r="O565" s="74">
        <v>300</v>
      </c>
      <c r="P565" s="67" t="s">
        <v>2615</v>
      </c>
      <c r="Q565" s="69" t="s">
        <v>284</v>
      </c>
      <c r="R565" s="69"/>
      <c r="S565" s="76" t="s">
        <v>9</v>
      </c>
      <c r="T565" s="72" t="s">
        <v>1271</v>
      </c>
      <c r="U565" s="76">
        <v>1</v>
      </c>
      <c r="V565" s="77" t="s">
        <v>2648</v>
      </c>
    </row>
    <row r="566" spans="1:22" ht="15" customHeight="1">
      <c r="A566" s="54">
        <v>45</v>
      </c>
      <c r="B566" s="65" t="s">
        <v>2996</v>
      </c>
      <c r="C566" s="63" t="s">
        <v>2997</v>
      </c>
      <c r="D566" s="63" t="s">
        <v>2998</v>
      </c>
      <c r="E566" s="66">
        <v>1079607895</v>
      </c>
      <c r="F566" s="67" t="s">
        <v>2942</v>
      </c>
      <c r="G566" s="80">
        <v>35449</v>
      </c>
      <c r="H566" s="78" t="s">
        <v>1417</v>
      </c>
      <c r="I566" s="69" t="s">
        <v>26</v>
      </c>
      <c r="J566" s="78" t="s">
        <v>2999</v>
      </c>
      <c r="K566" s="67" t="s">
        <v>3000</v>
      </c>
      <c r="L566" s="71" t="s">
        <v>3001</v>
      </c>
      <c r="M566" s="73">
        <v>1412000</v>
      </c>
      <c r="N566" s="77" t="s">
        <v>2854</v>
      </c>
      <c r="O566" s="74">
        <v>330</v>
      </c>
      <c r="P566" s="77" t="s">
        <v>2854</v>
      </c>
      <c r="Q566" s="69" t="s">
        <v>3002</v>
      </c>
      <c r="R566" s="69"/>
      <c r="S566" s="76" t="s">
        <v>9</v>
      </c>
      <c r="T566" s="72" t="s">
        <v>1271</v>
      </c>
      <c r="U566" s="76">
        <v>1</v>
      </c>
      <c r="V566" s="77" t="s">
        <v>2648</v>
      </c>
    </row>
    <row r="567" spans="1:22" ht="15" customHeight="1">
      <c r="A567" s="63">
        <v>46</v>
      </c>
      <c r="B567" s="65" t="s">
        <v>3003</v>
      </c>
      <c r="C567" s="63" t="s">
        <v>1478</v>
      </c>
      <c r="D567" s="63" t="s">
        <v>3004</v>
      </c>
      <c r="E567" s="66">
        <v>1088297493</v>
      </c>
      <c r="F567" s="67" t="s">
        <v>139</v>
      </c>
      <c r="G567" s="80">
        <v>33689</v>
      </c>
      <c r="H567" s="78" t="s">
        <v>139</v>
      </c>
      <c r="I567" s="69" t="s">
        <v>394</v>
      </c>
      <c r="J567" s="78" t="s">
        <v>3005</v>
      </c>
      <c r="K567" s="67" t="s">
        <v>3006</v>
      </c>
      <c r="L567" s="71" t="s">
        <v>3007</v>
      </c>
      <c r="M567" s="73">
        <v>1960000</v>
      </c>
      <c r="N567" s="77" t="s">
        <v>2615</v>
      </c>
      <c r="O567" s="74">
        <v>299</v>
      </c>
      <c r="P567" s="77" t="s">
        <v>2615</v>
      </c>
      <c r="Q567" s="69" t="s">
        <v>3008</v>
      </c>
      <c r="R567" s="69"/>
      <c r="S567" s="76" t="s">
        <v>9</v>
      </c>
      <c r="T567" s="72" t="s">
        <v>1271</v>
      </c>
      <c r="U567" s="76">
        <v>1</v>
      </c>
      <c r="V567" s="77" t="s">
        <v>2648</v>
      </c>
    </row>
    <row r="568" spans="1:22" ht="15" customHeight="1">
      <c r="A568" s="63">
        <v>47</v>
      </c>
      <c r="B568" s="65" t="s">
        <v>3009</v>
      </c>
      <c r="C568" s="63" t="s">
        <v>3010</v>
      </c>
      <c r="D568" s="63" t="s">
        <v>205</v>
      </c>
      <c r="E568" s="66">
        <v>1152689538</v>
      </c>
      <c r="F568" s="67" t="s">
        <v>761</v>
      </c>
      <c r="G568" s="80">
        <v>33972</v>
      </c>
      <c r="H568" s="78" t="s">
        <v>3011</v>
      </c>
      <c r="I568" s="69" t="s">
        <v>26</v>
      </c>
      <c r="J568" s="78" t="s">
        <v>3012</v>
      </c>
      <c r="K568" s="67" t="s">
        <v>3013</v>
      </c>
      <c r="L568" s="71" t="s">
        <v>3014</v>
      </c>
      <c r="M568" s="73">
        <v>2812000</v>
      </c>
      <c r="N568" s="67" t="s">
        <v>2740</v>
      </c>
      <c r="O568" s="74">
        <v>330</v>
      </c>
      <c r="P568" s="67" t="s">
        <v>2740</v>
      </c>
      <c r="Q568" s="69" t="s">
        <v>3015</v>
      </c>
      <c r="R568" s="69"/>
      <c r="S568" s="76" t="s">
        <v>9</v>
      </c>
      <c r="T568" s="72" t="s">
        <v>1271</v>
      </c>
      <c r="U568" s="76">
        <v>1</v>
      </c>
      <c r="V568" s="77" t="s">
        <v>2648</v>
      </c>
    </row>
    <row r="569" spans="1:22" ht="15" customHeight="1">
      <c r="A569" s="63">
        <v>48</v>
      </c>
      <c r="B569" s="65" t="s">
        <v>3016</v>
      </c>
      <c r="C569" s="63" t="s">
        <v>3017</v>
      </c>
      <c r="D569" s="63" t="s">
        <v>3018</v>
      </c>
      <c r="E569" s="66">
        <v>25561805</v>
      </c>
      <c r="F569" s="67" t="s">
        <v>3019</v>
      </c>
      <c r="G569" s="85">
        <v>29879</v>
      </c>
      <c r="H569" s="78" t="s">
        <v>3020</v>
      </c>
      <c r="I569" s="69" t="s">
        <v>1266</v>
      </c>
      <c r="J569" s="78" t="s">
        <v>3021</v>
      </c>
      <c r="K569" s="67" t="s">
        <v>3022</v>
      </c>
      <c r="L569" s="71" t="s">
        <v>3023</v>
      </c>
      <c r="M569" s="73">
        <v>1412000</v>
      </c>
      <c r="N569" s="67" t="s">
        <v>2854</v>
      </c>
      <c r="O569" s="74">
        <v>330</v>
      </c>
      <c r="P569" s="67" t="s">
        <v>2854</v>
      </c>
      <c r="Q569" s="69" t="s">
        <v>3024</v>
      </c>
      <c r="R569" s="69"/>
      <c r="S569" s="76" t="s">
        <v>9</v>
      </c>
      <c r="T569" s="72" t="s">
        <v>1271</v>
      </c>
      <c r="U569" s="76">
        <v>1</v>
      </c>
      <c r="V569" s="77" t="s">
        <v>2648</v>
      </c>
    </row>
    <row r="570" spans="1:22" ht="15" customHeight="1">
      <c r="A570" s="63">
        <v>49</v>
      </c>
      <c r="B570" s="65" t="s">
        <v>3025</v>
      </c>
      <c r="C570" s="63" t="s">
        <v>3026</v>
      </c>
      <c r="D570" s="63" t="s">
        <v>3027</v>
      </c>
      <c r="E570" s="66">
        <v>79533820</v>
      </c>
      <c r="F570" s="67" t="s">
        <v>2992</v>
      </c>
      <c r="G570" s="80">
        <v>26124</v>
      </c>
      <c r="H570" s="78" t="s">
        <v>1417</v>
      </c>
      <c r="I570" s="69" t="s">
        <v>3028</v>
      </c>
      <c r="J570" s="78" t="s">
        <v>3029</v>
      </c>
      <c r="K570" s="67" t="s">
        <v>3030</v>
      </c>
      <c r="L570" s="71" t="s">
        <v>3031</v>
      </c>
      <c r="M570" s="73">
        <v>5700000</v>
      </c>
      <c r="N570" s="67" t="s">
        <v>2648</v>
      </c>
      <c r="O570" s="74">
        <v>270</v>
      </c>
      <c r="P570" s="67" t="s">
        <v>2648</v>
      </c>
      <c r="Q570" s="69" t="s">
        <v>472</v>
      </c>
      <c r="R570" s="69"/>
      <c r="S570" s="76" t="s">
        <v>9</v>
      </c>
      <c r="T570" s="72" t="s">
        <v>1271</v>
      </c>
      <c r="U570" s="76">
        <v>1</v>
      </c>
      <c r="V570" s="77" t="s">
        <v>2648</v>
      </c>
    </row>
    <row r="571" spans="1:22" ht="15" customHeight="1">
      <c r="A571" s="63">
        <v>50</v>
      </c>
      <c r="B571" s="65" t="s">
        <v>3032</v>
      </c>
      <c r="C571" s="63" t="s">
        <v>3033</v>
      </c>
      <c r="D571" s="63" t="s">
        <v>3034</v>
      </c>
      <c r="E571" s="66">
        <v>83043608</v>
      </c>
      <c r="F571" s="67" t="s">
        <v>3035</v>
      </c>
      <c r="G571" s="80">
        <v>30584</v>
      </c>
      <c r="H571" s="78" t="s">
        <v>2917</v>
      </c>
      <c r="I571" s="69" t="s">
        <v>1266</v>
      </c>
      <c r="J571" s="78" t="s">
        <v>3036</v>
      </c>
      <c r="K571" s="67" t="s">
        <v>3037</v>
      </c>
      <c r="L571" s="71" t="s">
        <v>3038</v>
      </c>
      <c r="M571" s="73">
        <v>1412000</v>
      </c>
      <c r="N571" s="67" t="s">
        <v>2921</v>
      </c>
      <c r="O571" s="74">
        <v>330</v>
      </c>
      <c r="P571" s="67" t="s">
        <v>2921</v>
      </c>
      <c r="Q571" s="69" t="s">
        <v>3039</v>
      </c>
      <c r="R571" s="69"/>
      <c r="S571" s="76" t="s">
        <v>9</v>
      </c>
      <c r="T571" s="72" t="s">
        <v>1271</v>
      </c>
      <c r="U571" s="76">
        <v>1</v>
      </c>
      <c r="V571" s="77" t="s">
        <v>2648</v>
      </c>
    </row>
    <row r="572" spans="1:22" ht="15" customHeight="1">
      <c r="A572" s="63">
        <v>51</v>
      </c>
      <c r="B572" s="65" t="s">
        <v>3040</v>
      </c>
      <c r="C572" s="63" t="s">
        <v>3041</v>
      </c>
      <c r="D572" s="63" t="s">
        <v>3042</v>
      </c>
      <c r="E572" s="66">
        <v>1085278999</v>
      </c>
      <c r="F572" s="67" t="s">
        <v>614</v>
      </c>
      <c r="G572" s="80">
        <v>32745</v>
      </c>
      <c r="H572" s="78" t="s">
        <v>3043</v>
      </c>
      <c r="I572" s="69" t="s">
        <v>26</v>
      </c>
      <c r="J572" s="78" t="s">
        <v>3044</v>
      </c>
      <c r="K572" s="67" t="s">
        <v>3045</v>
      </c>
      <c r="L572" s="71" t="s">
        <v>3046</v>
      </c>
      <c r="M572" s="73">
        <v>1960000</v>
      </c>
      <c r="N572" s="67" t="s">
        <v>2544</v>
      </c>
      <c r="O572" s="74">
        <v>299</v>
      </c>
      <c r="P572" s="67" t="s">
        <v>2544</v>
      </c>
      <c r="Q572" s="69" t="s">
        <v>366</v>
      </c>
      <c r="R572" s="69"/>
      <c r="S572" s="76" t="s">
        <v>9</v>
      </c>
      <c r="T572" s="72" t="s">
        <v>1271</v>
      </c>
      <c r="U572" s="76">
        <v>1</v>
      </c>
      <c r="V572" s="77" t="s">
        <v>2648</v>
      </c>
    </row>
    <row r="573" spans="1:22" ht="15" customHeight="1">
      <c r="A573" s="63">
        <v>52</v>
      </c>
      <c r="B573" s="65" t="s">
        <v>3047</v>
      </c>
      <c r="C573" s="63" t="s">
        <v>3048</v>
      </c>
      <c r="D573" s="63" t="s">
        <v>3049</v>
      </c>
      <c r="E573" s="66">
        <v>1110454070</v>
      </c>
      <c r="F573" s="67" t="s">
        <v>387</v>
      </c>
      <c r="G573" s="80">
        <v>31602</v>
      </c>
      <c r="H573" s="78" t="s">
        <v>387</v>
      </c>
      <c r="I573" s="69" t="s">
        <v>26</v>
      </c>
      <c r="J573" s="78" t="s">
        <v>3050</v>
      </c>
      <c r="K573" s="67" t="s">
        <v>3051</v>
      </c>
      <c r="L573" s="71" t="s">
        <v>3052</v>
      </c>
      <c r="M573" s="73">
        <v>2812000</v>
      </c>
      <c r="N573" s="67" t="s">
        <v>2854</v>
      </c>
      <c r="O573" s="74">
        <v>330</v>
      </c>
      <c r="P573" s="67" t="s">
        <v>2854</v>
      </c>
      <c r="Q573" s="69" t="s">
        <v>3053</v>
      </c>
      <c r="R573" s="69"/>
      <c r="S573" s="76" t="s">
        <v>9</v>
      </c>
      <c r="T573" s="72" t="s">
        <v>1271</v>
      </c>
      <c r="U573" s="76">
        <v>1</v>
      </c>
      <c r="V573" s="77" t="s">
        <v>2648</v>
      </c>
    </row>
    <row r="574" spans="1:22" ht="15" customHeight="1">
      <c r="A574" s="63">
        <v>53</v>
      </c>
      <c r="B574" s="65" t="s">
        <v>3054</v>
      </c>
      <c r="C574" s="63" t="s">
        <v>3055</v>
      </c>
      <c r="D574" s="63" t="s">
        <v>3056</v>
      </c>
      <c r="E574" s="66">
        <v>1022939282</v>
      </c>
      <c r="F574" s="67" t="s">
        <v>5</v>
      </c>
      <c r="G574" s="85">
        <v>32115</v>
      </c>
      <c r="H574" s="78" t="s">
        <v>3057</v>
      </c>
      <c r="I574" s="69" t="s">
        <v>3058</v>
      </c>
      <c r="J574" s="78" t="s">
        <v>3059</v>
      </c>
      <c r="K574" s="67" t="s">
        <v>3060</v>
      </c>
      <c r="L574" s="71" t="s">
        <v>3061</v>
      </c>
      <c r="M574" s="73">
        <v>5100000</v>
      </c>
      <c r="N574" s="67" t="s">
        <v>2648</v>
      </c>
      <c r="O574" s="74">
        <v>329</v>
      </c>
      <c r="P574" s="67" t="s">
        <v>2648</v>
      </c>
      <c r="Q574" s="69" t="s">
        <v>486</v>
      </c>
      <c r="R574" s="69"/>
      <c r="S574" s="76" t="s">
        <v>9</v>
      </c>
      <c r="T574" s="72" t="s">
        <v>1271</v>
      </c>
      <c r="U574" s="76">
        <v>1</v>
      </c>
      <c r="V574" s="77" t="s">
        <v>2648</v>
      </c>
    </row>
    <row r="575" spans="1:22" ht="15" customHeight="1">
      <c r="A575" s="63">
        <v>54</v>
      </c>
      <c r="B575" s="65" t="s">
        <v>3062</v>
      </c>
      <c r="C575" s="63" t="s">
        <v>3063</v>
      </c>
      <c r="D575" s="63" t="s">
        <v>688</v>
      </c>
      <c r="E575" s="66">
        <v>1053773349</v>
      </c>
      <c r="F575" s="67" t="s">
        <v>2610</v>
      </c>
      <c r="G575" s="85">
        <v>31762</v>
      </c>
      <c r="H575" s="78" t="s">
        <v>2610</v>
      </c>
      <c r="I575" s="69" t="s">
        <v>26</v>
      </c>
      <c r="J575" s="78" t="s">
        <v>3064</v>
      </c>
      <c r="K575" s="67" t="s">
        <v>3065</v>
      </c>
      <c r="L575" s="71" t="s">
        <v>3066</v>
      </c>
      <c r="M575" s="73">
        <v>3333000</v>
      </c>
      <c r="N575" s="67" t="s">
        <v>2615</v>
      </c>
      <c r="O575" s="74">
        <v>329</v>
      </c>
      <c r="P575" s="67" t="s">
        <v>2615</v>
      </c>
      <c r="Q575" s="69" t="s">
        <v>292</v>
      </c>
      <c r="R575" s="69"/>
      <c r="S575" s="76" t="s">
        <v>9</v>
      </c>
      <c r="T575" s="72" t="s">
        <v>1271</v>
      </c>
      <c r="U575" s="76">
        <v>1</v>
      </c>
      <c r="V575" s="77" t="s">
        <v>2648</v>
      </c>
    </row>
    <row r="576" spans="1:22" ht="15" customHeight="1">
      <c r="A576" s="63">
        <v>55</v>
      </c>
      <c r="B576" s="65" t="s">
        <v>3067</v>
      </c>
      <c r="C576" s="63" t="s">
        <v>3068</v>
      </c>
      <c r="D576" s="63" t="s">
        <v>3069</v>
      </c>
      <c r="E576" s="66">
        <v>87065070</v>
      </c>
      <c r="F576" s="67" t="s">
        <v>614</v>
      </c>
      <c r="G576" s="80">
        <v>30526</v>
      </c>
      <c r="H576" s="78" t="s">
        <v>3043</v>
      </c>
      <c r="I576" s="69" t="s">
        <v>26</v>
      </c>
      <c r="J576" s="78" t="s">
        <v>3070</v>
      </c>
      <c r="K576" s="67" t="s">
        <v>3071</v>
      </c>
      <c r="L576" s="71" t="s">
        <v>3072</v>
      </c>
      <c r="M576" s="73">
        <v>3333000</v>
      </c>
      <c r="N576" s="67" t="s">
        <v>2544</v>
      </c>
      <c r="O576" s="74">
        <v>299</v>
      </c>
      <c r="P576" s="67" t="s">
        <v>2544</v>
      </c>
      <c r="Q576" s="69" t="s">
        <v>3073</v>
      </c>
      <c r="R576" s="69"/>
      <c r="S576" s="76" t="s">
        <v>9</v>
      </c>
      <c r="T576" s="72" t="s">
        <v>1271</v>
      </c>
      <c r="U576" s="76">
        <v>1</v>
      </c>
      <c r="V576" s="77" t="s">
        <v>2648</v>
      </c>
    </row>
    <row r="577" spans="1:22" ht="15" customHeight="1">
      <c r="A577" s="63">
        <v>56</v>
      </c>
      <c r="B577" s="65" t="s">
        <v>3074</v>
      </c>
      <c r="C577" s="63" t="s">
        <v>3075</v>
      </c>
      <c r="D577" s="63" t="s">
        <v>3076</v>
      </c>
      <c r="E577" s="66">
        <v>27091975</v>
      </c>
      <c r="F577" s="67" t="s">
        <v>614</v>
      </c>
      <c r="G577" s="80">
        <v>28879</v>
      </c>
      <c r="H577" s="78" t="s">
        <v>614</v>
      </c>
      <c r="I577" s="69" t="s">
        <v>26</v>
      </c>
      <c r="J577" s="78" t="s">
        <v>3077</v>
      </c>
      <c r="K577" s="67" t="s">
        <v>3078</v>
      </c>
      <c r="L577" s="71" t="s">
        <v>3079</v>
      </c>
      <c r="M577" s="73">
        <v>1412000</v>
      </c>
      <c r="N577" s="67" t="s">
        <v>2721</v>
      </c>
      <c r="O577" s="74">
        <v>330</v>
      </c>
      <c r="P577" s="67" t="s">
        <v>2721</v>
      </c>
      <c r="Q577" s="69" t="s">
        <v>3080</v>
      </c>
      <c r="R577" s="69"/>
      <c r="S577" s="76" t="s">
        <v>9</v>
      </c>
      <c r="T577" s="72" t="s">
        <v>1271</v>
      </c>
      <c r="U577" s="76">
        <v>1</v>
      </c>
      <c r="V577" s="77" t="s">
        <v>2648</v>
      </c>
    </row>
    <row r="578" spans="1:22" ht="15" customHeight="1">
      <c r="A578" s="63">
        <v>57</v>
      </c>
      <c r="B578" s="65" t="s">
        <v>3081</v>
      </c>
      <c r="C578" s="63" t="s">
        <v>3082</v>
      </c>
      <c r="D578" s="63" t="s">
        <v>3083</v>
      </c>
      <c r="E578" s="66">
        <v>1048021784</v>
      </c>
      <c r="F578" s="67" t="s">
        <v>2813</v>
      </c>
      <c r="G578" s="80">
        <v>36299</v>
      </c>
      <c r="H578" s="78" t="s">
        <v>2813</v>
      </c>
      <c r="I578" s="69" t="s">
        <v>3084</v>
      </c>
      <c r="J578" s="78" t="s">
        <v>3085</v>
      </c>
      <c r="K578" s="67" t="s">
        <v>3086</v>
      </c>
      <c r="L578" s="71" t="s">
        <v>3087</v>
      </c>
      <c r="M578" s="73">
        <v>1412000</v>
      </c>
      <c r="N578" s="67" t="s">
        <v>2740</v>
      </c>
      <c r="O578" s="74">
        <v>330</v>
      </c>
      <c r="P578" s="67" t="s">
        <v>2740</v>
      </c>
      <c r="Q578" s="69" t="s">
        <v>3088</v>
      </c>
      <c r="R578" s="69"/>
      <c r="S578" s="76" t="s">
        <v>9</v>
      </c>
      <c r="T578" s="72" t="s">
        <v>1271</v>
      </c>
      <c r="U578" s="76">
        <v>1</v>
      </c>
      <c r="V578" s="77" t="s">
        <v>2648</v>
      </c>
    </row>
    <row r="579" spans="1:22" ht="15" customHeight="1">
      <c r="A579" s="63">
        <v>58</v>
      </c>
      <c r="B579" s="65" t="s">
        <v>3089</v>
      </c>
      <c r="C579" s="88" t="s">
        <v>3090</v>
      </c>
      <c r="E579" s="67"/>
      <c r="F579" s="67"/>
      <c r="G579" s="78"/>
      <c r="H579" s="78"/>
      <c r="I579" s="69"/>
      <c r="J579" s="78"/>
      <c r="K579" s="67"/>
      <c r="L579" s="71"/>
      <c r="M579" s="74"/>
      <c r="N579" s="67"/>
      <c r="O579" s="74"/>
      <c r="P579" s="67"/>
      <c r="Q579" s="69"/>
      <c r="R579" s="69"/>
      <c r="S579" s="76"/>
      <c r="T579" s="72"/>
      <c r="U579" s="76"/>
      <c r="V579" s="77" t="s">
        <v>2648</v>
      </c>
    </row>
    <row r="580" spans="1:22" ht="15" customHeight="1">
      <c r="A580" s="63">
        <v>59</v>
      </c>
      <c r="B580" s="65" t="s">
        <v>3091</v>
      </c>
      <c r="C580" s="63" t="s">
        <v>3092</v>
      </c>
      <c r="D580" s="63" t="s">
        <v>1524</v>
      </c>
      <c r="E580" s="66">
        <v>1038767511</v>
      </c>
      <c r="F580" s="67" t="s">
        <v>3093</v>
      </c>
      <c r="G580" s="80">
        <v>32367</v>
      </c>
      <c r="H580" s="78" t="s">
        <v>3093</v>
      </c>
      <c r="I580" s="69" t="s">
        <v>26</v>
      </c>
      <c r="J580" s="78" t="s">
        <v>3094</v>
      </c>
      <c r="K580" s="67" t="s">
        <v>3095</v>
      </c>
      <c r="L580" s="71" t="s">
        <v>3096</v>
      </c>
      <c r="M580" s="73">
        <v>3333000</v>
      </c>
      <c r="N580" s="67" t="s">
        <v>2740</v>
      </c>
      <c r="O580" s="74">
        <v>329</v>
      </c>
      <c r="P580" s="67" t="s">
        <v>2740</v>
      </c>
      <c r="Q580" s="69" t="s">
        <v>3097</v>
      </c>
      <c r="R580" s="69"/>
      <c r="S580" s="76" t="s">
        <v>9</v>
      </c>
      <c r="T580" s="72" t="s">
        <v>1271</v>
      </c>
      <c r="U580" s="76">
        <v>1</v>
      </c>
      <c r="V580" s="77" t="s">
        <v>2648</v>
      </c>
    </row>
    <row r="581" spans="1:22" ht="15" customHeight="1">
      <c r="A581" s="63">
        <v>60</v>
      </c>
      <c r="B581" s="65" t="s">
        <v>3098</v>
      </c>
      <c r="C581" s="63" t="s">
        <v>3099</v>
      </c>
      <c r="D581" s="63" t="s">
        <v>3100</v>
      </c>
      <c r="E581" s="66">
        <v>4764070</v>
      </c>
      <c r="F581" s="67" t="s">
        <v>2595</v>
      </c>
      <c r="G581" s="80">
        <v>31244</v>
      </c>
      <c r="H581" s="78" t="s">
        <v>2595</v>
      </c>
      <c r="I581" s="69" t="s">
        <v>1266</v>
      </c>
      <c r="J581" s="78" t="s">
        <v>3101</v>
      </c>
      <c r="K581" s="67" t="s">
        <v>3102</v>
      </c>
      <c r="L581" s="71" t="s">
        <v>3103</v>
      </c>
      <c r="M581" s="73">
        <v>1412000</v>
      </c>
      <c r="N581" s="67" t="s">
        <v>2599</v>
      </c>
      <c r="O581" s="74">
        <v>330</v>
      </c>
      <c r="P581" s="67" t="s">
        <v>2599</v>
      </c>
      <c r="Q581" s="69" t="s">
        <v>3104</v>
      </c>
      <c r="R581" s="69"/>
      <c r="S581" s="76" t="s">
        <v>9</v>
      </c>
      <c r="T581" s="72" t="s">
        <v>1271</v>
      </c>
      <c r="U581" s="76">
        <v>1</v>
      </c>
      <c r="V581" s="77" t="s">
        <v>2648</v>
      </c>
    </row>
    <row r="582" spans="1:22" ht="15" customHeight="1">
      <c r="A582" s="63">
        <v>61</v>
      </c>
      <c r="B582" s="65" t="s">
        <v>3105</v>
      </c>
      <c r="C582" s="63" t="s">
        <v>3106</v>
      </c>
      <c r="D582" s="63" t="s">
        <v>2509</v>
      </c>
      <c r="E582" s="66">
        <v>5379720</v>
      </c>
      <c r="F582" s="67" t="s">
        <v>2796</v>
      </c>
      <c r="G582" s="80">
        <v>21357</v>
      </c>
      <c r="H582" s="78" t="s">
        <v>2796</v>
      </c>
      <c r="I582" s="69" t="s">
        <v>2788</v>
      </c>
      <c r="J582" s="78" t="s">
        <v>3107</v>
      </c>
      <c r="K582" s="67" t="s">
        <v>3108</v>
      </c>
      <c r="L582" s="71" t="s">
        <v>3109</v>
      </c>
      <c r="M582" s="73">
        <v>1412000</v>
      </c>
      <c r="N582" s="67" t="s">
        <v>2544</v>
      </c>
      <c r="O582" s="74">
        <v>330</v>
      </c>
      <c r="P582" s="67" t="s">
        <v>2544</v>
      </c>
      <c r="Q582" s="69" t="s">
        <v>1428</v>
      </c>
      <c r="R582" s="69"/>
      <c r="S582" s="76" t="s">
        <v>9</v>
      </c>
      <c r="T582" s="72" t="s">
        <v>1271</v>
      </c>
      <c r="U582" s="76">
        <v>1</v>
      </c>
      <c r="V582" s="77" t="s">
        <v>2648</v>
      </c>
    </row>
    <row r="583" spans="1:22" ht="15" customHeight="1">
      <c r="A583" s="63">
        <v>62</v>
      </c>
      <c r="B583" s="65" t="s">
        <v>3110</v>
      </c>
      <c r="C583" s="63" t="s">
        <v>3111</v>
      </c>
      <c r="D583" s="63" t="s">
        <v>3112</v>
      </c>
      <c r="E583" s="66">
        <v>87070307</v>
      </c>
      <c r="F583" s="67" t="s">
        <v>614</v>
      </c>
      <c r="G583" s="80">
        <v>31251</v>
      </c>
      <c r="H583" s="78" t="s">
        <v>614</v>
      </c>
      <c r="I583" s="69" t="s">
        <v>26</v>
      </c>
      <c r="J583" s="78" t="s">
        <v>3113</v>
      </c>
      <c r="K583" s="67" t="s">
        <v>3114</v>
      </c>
      <c r="L583" s="71" t="s">
        <v>3115</v>
      </c>
      <c r="M583" s="73">
        <v>3333000</v>
      </c>
      <c r="N583" s="67" t="s">
        <v>2721</v>
      </c>
      <c r="O583" s="74">
        <v>329</v>
      </c>
      <c r="P583" s="67" t="s">
        <v>2721</v>
      </c>
      <c r="Q583" s="69" t="s">
        <v>297</v>
      </c>
      <c r="R583" s="69"/>
      <c r="S583" s="76" t="s">
        <v>9</v>
      </c>
      <c r="T583" s="72" t="s">
        <v>1271</v>
      </c>
      <c r="U583" s="76">
        <v>1</v>
      </c>
      <c r="V583" s="77" t="s">
        <v>2648</v>
      </c>
    </row>
    <row r="584" spans="1:22" ht="15" customHeight="1">
      <c r="A584" s="63">
        <v>63</v>
      </c>
      <c r="B584" s="65" t="s">
        <v>3116</v>
      </c>
      <c r="C584" s="63" t="s">
        <v>3117</v>
      </c>
      <c r="D584" s="63" t="s">
        <v>1652</v>
      </c>
      <c r="E584" s="66">
        <v>1026259901</v>
      </c>
      <c r="F584" s="67" t="s">
        <v>3118</v>
      </c>
      <c r="G584" s="80">
        <v>32249</v>
      </c>
      <c r="H584" s="78" t="s">
        <v>3119</v>
      </c>
      <c r="I584" s="69" t="s">
        <v>2878</v>
      </c>
      <c r="J584" s="78" t="s">
        <v>3120</v>
      </c>
      <c r="K584" s="67" t="s">
        <v>3121</v>
      </c>
      <c r="L584" s="71" t="s">
        <v>3122</v>
      </c>
      <c r="M584" s="73">
        <v>1412000</v>
      </c>
      <c r="N584" s="67" t="s">
        <v>2872</v>
      </c>
      <c r="O584" s="74">
        <v>329</v>
      </c>
      <c r="P584" s="67" t="s">
        <v>2872</v>
      </c>
      <c r="Q584" s="69" t="s">
        <v>3123</v>
      </c>
      <c r="R584" s="69"/>
      <c r="S584" s="76" t="s">
        <v>9</v>
      </c>
      <c r="T584" s="72" t="s">
        <v>1271</v>
      </c>
      <c r="U584" s="76">
        <v>1</v>
      </c>
      <c r="V584" s="77" t="s">
        <v>2648</v>
      </c>
    </row>
    <row r="585" spans="1:22" ht="15" customHeight="1">
      <c r="A585" s="63">
        <v>64</v>
      </c>
      <c r="B585" s="65" t="s">
        <v>3124</v>
      </c>
      <c r="C585" s="63" t="s">
        <v>3125</v>
      </c>
      <c r="D585" s="63" t="s">
        <v>3126</v>
      </c>
      <c r="E585" s="66">
        <v>1058843433</v>
      </c>
      <c r="F585" s="67" t="s">
        <v>3127</v>
      </c>
      <c r="G585" s="80">
        <v>32269</v>
      </c>
      <c r="H585" s="78" t="s">
        <v>3119</v>
      </c>
      <c r="I585" s="69" t="s">
        <v>114</v>
      </c>
      <c r="J585" s="78" t="s">
        <v>3128</v>
      </c>
      <c r="K585" s="67" t="s">
        <v>3129</v>
      </c>
      <c r="L585" s="71" t="s">
        <v>3130</v>
      </c>
      <c r="M585" s="73">
        <v>1412000</v>
      </c>
      <c r="N585" s="67" t="s">
        <v>2872</v>
      </c>
      <c r="O585" s="74">
        <v>330</v>
      </c>
      <c r="P585" s="67" t="s">
        <v>2872</v>
      </c>
      <c r="Q585" s="69" t="s">
        <v>114</v>
      </c>
      <c r="R585" s="69"/>
      <c r="S585" s="76" t="s">
        <v>9</v>
      </c>
      <c r="T585" s="72" t="s">
        <v>1271</v>
      </c>
      <c r="U585" s="76">
        <v>1</v>
      </c>
      <c r="V585" s="77" t="s">
        <v>2648</v>
      </c>
    </row>
    <row r="586" spans="1:22" ht="15" customHeight="1">
      <c r="A586" s="63">
        <v>65</v>
      </c>
      <c r="B586" s="65" t="s">
        <v>3131</v>
      </c>
      <c r="C586" s="63" t="s">
        <v>3132</v>
      </c>
      <c r="D586" s="63" t="s">
        <v>3133</v>
      </c>
      <c r="E586" s="66">
        <v>98354809</v>
      </c>
      <c r="F586" s="67" t="s">
        <v>3134</v>
      </c>
      <c r="G586" s="80">
        <v>28761</v>
      </c>
      <c r="H586" s="78" t="s">
        <v>3135</v>
      </c>
      <c r="I586" s="69" t="s">
        <v>1266</v>
      </c>
      <c r="J586" s="78" t="s">
        <v>3136</v>
      </c>
      <c r="K586" s="67" t="s">
        <v>3137</v>
      </c>
      <c r="L586" s="71" t="s">
        <v>3138</v>
      </c>
      <c r="M586" s="73">
        <v>1412000</v>
      </c>
      <c r="N586" s="67" t="s">
        <v>2599</v>
      </c>
      <c r="O586" s="74">
        <v>330</v>
      </c>
      <c r="P586" s="67" t="s">
        <v>2599</v>
      </c>
      <c r="Q586" s="69" t="s">
        <v>3139</v>
      </c>
      <c r="R586" s="69"/>
      <c r="S586" s="76" t="s">
        <v>9</v>
      </c>
      <c r="T586" s="72" t="s">
        <v>1271</v>
      </c>
      <c r="U586" s="76">
        <v>1</v>
      </c>
      <c r="V586" s="77" t="s">
        <v>2648</v>
      </c>
    </row>
    <row r="587" spans="1:22" ht="15" customHeight="1">
      <c r="A587" s="63">
        <v>66</v>
      </c>
      <c r="B587" s="65" t="s">
        <v>3140</v>
      </c>
      <c r="C587" s="63" t="s">
        <v>3141</v>
      </c>
      <c r="D587" s="63" t="s">
        <v>3142</v>
      </c>
      <c r="E587" s="66">
        <v>7561811</v>
      </c>
      <c r="F587" s="67" t="s">
        <v>3143</v>
      </c>
      <c r="G587" s="85">
        <v>25859</v>
      </c>
      <c r="H587" s="78" t="s">
        <v>3144</v>
      </c>
      <c r="I587" s="69" t="s">
        <v>114</v>
      </c>
      <c r="J587" s="78" t="s">
        <v>3145</v>
      </c>
      <c r="K587" s="67" t="s">
        <v>3146</v>
      </c>
      <c r="L587" s="71" t="s">
        <v>3147</v>
      </c>
      <c r="M587" s="73">
        <v>1412000</v>
      </c>
      <c r="N587" s="67" t="s">
        <v>2681</v>
      </c>
      <c r="O587" s="74">
        <v>330</v>
      </c>
      <c r="P587" s="67" t="s">
        <v>2681</v>
      </c>
      <c r="Q587" s="69" t="s">
        <v>114</v>
      </c>
      <c r="R587" s="69"/>
      <c r="S587" s="76" t="s">
        <v>9</v>
      </c>
      <c r="T587" s="72" t="s">
        <v>1271</v>
      </c>
      <c r="U587" s="76">
        <v>1</v>
      </c>
      <c r="V587" s="77" t="s">
        <v>2648</v>
      </c>
    </row>
    <row r="588" spans="1:22" ht="15" customHeight="1">
      <c r="A588" s="63">
        <v>67</v>
      </c>
      <c r="B588" s="65" t="s">
        <v>3148</v>
      </c>
      <c r="C588" s="63" t="s">
        <v>3149</v>
      </c>
      <c r="D588" s="63" t="s">
        <v>3150</v>
      </c>
      <c r="E588" s="66">
        <v>36287806</v>
      </c>
      <c r="F588" s="67" t="s">
        <v>3035</v>
      </c>
      <c r="G588" s="80">
        <v>28909</v>
      </c>
      <c r="H588" s="78" t="s">
        <v>3151</v>
      </c>
      <c r="I588" s="69" t="s">
        <v>1266</v>
      </c>
      <c r="J588" s="78" t="s">
        <v>3152</v>
      </c>
      <c r="K588" s="67" t="s">
        <v>3153</v>
      </c>
      <c r="L588" s="71" t="s">
        <v>3154</v>
      </c>
      <c r="M588" s="73">
        <v>2330000</v>
      </c>
      <c r="N588" s="67" t="s">
        <v>2921</v>
      </c>
      <c r="O588" s="74">
        <v>329</v>
      </c>
      <c r="P588" s="67" t="s">
        <v>2921</v>
      </c>
      <c r="Q588" s="69" t="s">
        <v>3155</v>
      </c>
      <c r="R588" s="69"/>
      <c r="S588" s="76" t="s">
        <v>9</v>
      </c>
      <c r="T588" s="72" t="s">
        <v>1271</v>
      </c>
      <c r="U588" s="76">
        <v>1</v>
      </c>
      <c r="V588" s="77" t="s">
        <v>2648</v>
      </c>
    </row>
    <row r="589" spans="1:22" ht="15" customHeight="1">
      <c r="A589" s="63">
        <v>68</v>
      </c>
      <c r="B589" s="65" t="s">
        <v>3156</v>
      </c>
      <c r="C589" s="63" t="s">
        <v>3157</v>
      </c>
      <c r="D589" s="63" t="s">
        <v>3158</v>
      </c>
      <c r="E589" s="66">
        <v>30723177</v>
      </c>
      <c r="F589" s="67" t="s">
        <v>614</v>
      </c>
      <c r="G589" s="80">
        <v>22817</v>
      </c>
      <c r="H589" s="78" t="s">
        <v>1417</v>
      </c>
      <c r="I589" s="89" t="s">
        <v>26</v>
      </c>
      <c r="J589" s="78" t="s">
        <v>3159</v>
      </c>
      <c r="K589" s="67" t="s">
        <v>3160</v>
      </c>
      <c r="L589" s="71" t="s">
        <v>3161</v>
      </c>
      <c r="M589" s="73">
        <v>2330000</v>
      </c>
      <c r="N589" s="67" t="s">
        <v>2721</v>
      </c>
      <c r="O589" s="74">
        <v>329</v>
      </c>
      <c r="P589" s="67" t="s">
        <v>2721</v>
      </c>
      <c r="Q589" s="89" t="s">
        <v>3162</v>
      </c>
      <c r="R589" s="89"/>
      <c r="S589" s="76" t="s">
        <v>9</v>
      </c>
      <c r="T589" s="72" t="s">
        <v>1271</v>
      </c>
      <c r="U589" s="76">
        <v>1</v>
      </c>
      <c r="V589" s="77" t="s">
        <v>2648</v>
      </c>
    </row>
    <row r="590" spans="1:22" ht="15" customHeight="1">
      <c r="A590" s="90" t="s">
        <v>3163</v>
      </c>
      <c r="B590" s="65" t="s">
        <v>3156</v>
      </c>
      <c r="C590" s="63" t="s">
        <v>3164</v>
      </c>
      <c r="D590" s="63" t="s">
        <v>3165</v>
      </c>
      <c r="E590" s="66">
        <v>59310191</v>
      </c>
      <c r="F590" s="67" t="s">
        <v>614</v>
      </c>
      <c r="G590" s="85">
        <v>30568</v>
      </c>
      <c r="H590" s="78" t="s">
        <v>614</v>
      </c>
      <c r="I590" s="69" t="s">
        <v>1266</v>
      </c>
      <c r="J590" s="69" t="s">
        <v>3166</v>
      </c>
      <c r="K590" s="67" t="s">
        <v>3160</v>
      </c>
      <c r="L590" s="71" t="s">
        <v>3167</v>
      </c>
      <c r="M590" s="73">
        <v>2330000</v>
      </c>
      <c r="N590" s="67" t="s">
        <v>2721</v>
      </c>
      <c r="O590" s="74">
        <v>329</v>
      </c>
      <c r="P590" s="67" t="s">
        <v>2721</v>
      </c>
      <c r="Q590" s="89" t="s">
        <v>500</v>
      </c>
      <c r="R590" s="89"/>
      <c r="S590" s="76" t="s">
        <v>9</v>
      </c>
      <c r="T590" s="72" t="s">
        <v>1271</v>
      </c>
      <c r="U590" s="76">
        <v>1</v>
      </c>
      <c r="V590" s="77" t="s">
        <v>2648</v>
      </c>
    </row>
    <row r="591" spans="1:22" ht="15" customHeight="1">
      <c r="A591" s="63">
        <v>69</v>
      </c>
      <c r="B591" s="65" t="s">
        <v>3168</v>
      </c>
      <c r="C591" s="63" t="s">
        <v>3169</v>
      </c>
      <c r="D591" s="63" t="s">
        <v>3170</v>
      </c>
      <c r="E591" s="66">
        <v>32180807</v>
      </c>
      <c r="F591" s="67" t="s">
        <v>761</v>
      </c>
      <c r="G591" s="85">
        <v>28765</v>
      </c>
      <c r="H591" s="78" t="s">
        <v>761</v>
      </c>
      <c r="I591" s="89" t="s">
        <v>3171</v>
      </c>
      <c r="J591" s="78" t="s">
        <v>3172</v>
      </c>
      <c r="K591" s="67" t="s">
        <v>3173</v>
      </c>
      <c r="L591" s="71" t="s">
        <v>3174</v>
      </c>
      <c r="M591" s="73">
        <v>4100000</v>
      </c>
      <c r="N591" s="67" t="s">
        <v>2648</v>
      </c>
      <c r="O591" s="74">
        <v>327</v>
      </c>
      <c r="P591" s="67" t="s">
        <v>2648</v>
      </c>
      <c r="Q591" s="89" t="s">
        <v>506</v>
      </c>
      <c r="R591" s="89"/>
      <c r="S591" s="76" t="s">
        <v>9</v>
      </c>
      <c r="T591" s="72" t="s">
        <v>1271</v>
      </c>
      <c r="U591" s="76">
        <v>1</v>
      </c>
      <c r="V591" s="77" t="s">
        <v>2648</v>
      </c>
    </row>
    <row r="592" spans="1:22" ht="15" customHeight="1">
      <c r="A592" s="63">
        <v>70</v>
      </c>
      <c r="B592" s="65" t="s">
        <v>3175</v>
      </c>
      <c r="C592" s="63" t="s">
        <v>3176</v>
      </c>
      <c r="D592" s="63" t="s">
        <v>3177</v>
      </c>
      <c r="E592" s="66">
        <v>1085258258</v>
      </c>
      <c r="F592" s="67" t="s">
        <v>614</v>
      </c>
      <c r="G592" s="80">
        <v>31923</v>
      </c>
      <c r="H592" s="78" t="s">
        <v>614</v>
      </c>
      <c r="I592" s="69" t="s">
        <v>26</v>
      </c>
      <c r="J592" s="78" t="s">
        <v>3178</v>
      </c>
      <c r="K592" s="67" t="s">
        <v>3179</v>
      </c>
      <c r="L592" s="71" t="s">
        <v>3180</v>
      </c>
      <c r="M592" s="73">
        <v>3764000</v>
      </c>
      <c r="N592" s="67" t="s">
        <v>2544</v>
      </c>
      <c r="O592" s="74">
        <v>297</v>
      </c>
      <c r="P592" s="67" t="s">
        <v>2544</v>
      </c>
      <c r="Q592" s="69" t="s">
        <v>486</v>
      </c>
      <c r="R592" s="69"/>
      <c r="S592" s="76" t="s">
        <v>9</v>
      </c>
      <c r="T592" s="72" t="s">
        <v>1271</v>
      </c>
      <c r="U592" s="76">
        <v>1</v>
      </c>
      <c r="V592" s="77" t="s">
        <v>2648</v>
      </c>
    </row>
    <row r="593" spans="1:22" ht="15" customHeight="1">
      <c r="A593" s="63">
        <v>71</v>
      </c>
      <c r="B593" s="65" t="s">
        <v>3181</v>
      </c>
      <c r="C593" s="63" t="s">
        <v>3182</v>
      </c>
      <c r="D593" s="63" t="s">
        <v>3183</v>
      </c>
      <c r="E593" s="66">
        <v>87490574</v>
      </c>
      <c r="F593" s="67" t="s">
        <v>2956</v>
      </c>
      <c r="G593" s="80">
        <v>24893</v>
      </c>
      <c r="H593" s="78" t="s">
        <v>3184</v>
      </c>
      <c r="I593" s="69" t="s">
        <v>2788</v>
      </c>
      <c r="J593" s="78" t="s">
        <v>3185</v>
      </c>
      <c r="K593" s="67" t="s">
        <v>3186</v>
      </c>
      <c r="L593" s="71" t="s">
        <v>3187</v>
      </c>
      <c r="M593" s="73">
        <v>1412000</v>
      </c>
      <c r="N593" s="67" t="s">
        <v>2544</v>
      </c>
      <c r="O593" s="74">
        <v>300</v>
      </c>
      <c r="P593" s="67" t="s">
        <v>2544</v>
      </c>
      <c r="Q593" s="69" t="s">
        <v>1428</v>
      </c>
      <c r="R593" s="69"/>
      <c r="S593" s="76" t="s">
        <v>9</v>
      </c>
      <c r="T593" s="72" t="s">
        <v>1271</v>
      </c>
      <c r="U593" s="76">
        <v>1</v>
      </c>
      <c r="V593" s="77" t="s">
        <v>2648</v>
      </c>
    </row>
    <row r="594" spans="1:22" ht="15" customHeight="1">
      <c r="A594" s="63">
        <v>72</v>
      </c>
      <c r="B594" s="65" t="s">
        <v>3188</v>
      </c>
      <c r="C594" s="63" t="s">
        <v>3189</v>
      </c>
      <c r="D594" s="63" t="s">
        <v>3190</v>
      </c>
      <c r="E594" s="66">
        <v>15486505</v>
      </c>
      <c r="F594" s="67" t="s">
        <v>2813</v>
      </c>
      <c r="G594" s="80">
        <v>22849</v>
      </c>
      <c r="H594" s="78" t="s">
        <v>2813</v>
      </c>
      <c r="I594" s="69" t="s">
        <v>1392</v>
      </c>
      <c r="J594" s="78" t="s">
        <v>3191</v>
      </c>
      <c r="K594" s="67" t="s">
        <v>3192</v>
      </c>
      <c r="L594" s="71" t="s">
        <v>3193</v>
      </c>
      <c r="M594" s="73">
        <v>1412000</v>
      </c>
      <c r="N594" s="67" t="s">
        <v>2740</v>
      </c>
      <c r="O594" s="74">
        <v>330</v>
      </c>
      <c r="P594" s="67" t="s">
        <v>2740</v>
      </c>
      <c r="Q594" s="69" t="s">
        <v>1392</v>
      </c>
      <c r="R594" s="69"/>
      <c r="S594" s="76" t="s">
        <v>9</v>
      </c>
      <c r="T594" s="72" t="s">
        <v>1271</v>
      </c>
      <c r="U594" s="76">
        <v>1</v>
      </c>
      <c r="V594" s="77" t="s">
        <v>2648</v>
      </c>
    </row>
    <row r="595" spans="1:22" ht="15" customHeight="1">
      <c r="A595" s="63">
        <v>73</v>
      </c>
      <c r="B595" s="65" t="s">
        <v>3194</v>
      </c>
      <c r="C595" s="63" t="s">
        <v>3195</v>
      </c>
      <c r="D595" s="63" t="s">
        <v>3196</v>
      </c>
      <c r="E595" s="66">
        <v>94503546</v>
      </c>
      <c r="F595" s="67" t="s">
        <v>110</v>
      </c>
      <c r="G595" s="80">
        <v>28145</v>
      </c>
      <c r="H595" s="78" t="s">
        <v>3197</v>
      </c>
      <c r="I595" s="89" t="s">
        <v>1392</v>
      </c>
      <c r="J595" s="78" t="s">
        <v>3198</v>
      </c>
      <c r="K595" s="67" t="s">
        <v>3146</v>
      </c>
      <c r="L595" s="71" t="s">
        <v>3199</v>
      </c>
      <c r="M595" s="73">
        <v>1412000</v>
      </c>
      <c r="N595" s="67" t="s">
        <v>2681</v>
      </c>
      <c r="O595" s="74">
        <v>330</v>
      </c>
      <c r="P595" s="67" t="s">
        <v>2681</v>
      </c>
      <c r="Q595" s="89" t="s">
        <v>1392</v>
      </c>
      <c r="R595" s="89"/>
      <c r="S595" s="76" t="s">
        <v>9</v>
      </c>
      <c r="T595" s="72" t="s">
        <v>1271</v>
      </c>
      <c r="U595" s="76">
        <v>1</v>
      </c>
      <c r="V595" s="77" t="s">
        <v>2648</v>
      </c>
    </row>
    <row r="596" spans="1:22" ht="15" customHeight="1">
      <c r="A596" s="63">
        <v>74</v>
      </c>
      <c r="B596" s="65" t="s">
        <v>3200</v>
      </c>
      <c r="C596" s="63" t="s">
        <v>3201</v>
      </c>
      <c r="D596" s="63" t="s">
        <v>150</v>
      </c>
      <c r="E596" s="66">
        <v>53931586</v>
      </c>
      <c r="F596" s="67" t="s">
        <v>3202</v>
      </c>
      <c r="G596" s="85">
        <v>31046</v>
      </c>
      <c r="H596" s="78" t="s">
        <v>3202</v>
      </c>
      <c r="I596" s="89" t="s">
        <v>3203</v>
      </c>
      <c r="J596" s="78" t="s">
        <v>3204</v>
      </c>
      <c r="K596" s="67" t="s">
        <v>3205</v>
      </c>
      <c r="L596" s="71" t="s">
        <v>3206</v>
      </c>
      <c r="M596" s="73">
        <v>5100000</v>
      </c>
      <c r="N596" s="67" t="s">
        <v>2648</v>
      </c>
      <c r="O596" s="74">
        <v>329</v>
      </c>
      <c r="P596" s="67" t="s">
        <v>2648</v>
      </c>
      <c r="Q596" s="89" t="s">
        <v>3162</v>
      </c>
      <c r="R596" s="89"/>
      <c r="S596" s="76" t="s">
        <v>9</v>
      </c>
      <c r="T596" s="72" t="s">
        <v>1271</v>
      </c>
      <c r="U596" s="76">
        <v>1</v>
      </c>
      <c r="V596" s="77" t="s">
        <v>2648</v>
      </c>
    </row>
    <row r="597" spans="1:22" ht="15" customHeight="1">
      <c r="A597" s="63">
        <v>75</v>
      </c>
      <c r="B597" s="65" t="s">
        <v>3207</v>
      </c>
      <c r="C597" s="63" t="s">
        <v>3208</v>
      </c>
      <c r="D597" s="63" t="s">
        <v>3209</v>
      </c>
      <c r="E597" s="66">
        <v>42764209</v>
      </c>
      <c r="F597" s="67" t="s">
        <v>634</v>
      </c>
      <c r="G597" s="85">
        <v>23307</v>
      </c>
      <c r="H597" s="78" t="s">
        <v>634</v>
      </c>
      <c r="I597" s="69" t="s">
        <v>3210</v>
      </c>
      <c r="J597" s="78" t="s">
        <v>3211</v>
      </c>
      <c r="K597" s="67" t="s">
        <v>3212</v>
      </c>
      <c r="L597" s="71" t="s">
        <v>3213</v>
      </c>
      <c r="M597" s="73">
        <v>5100000</v>
      </c>
      <c r="N597" s="67" t="s">
        <v>2648</v>
      </c>
      <c r="O597" s="74">
        <v>329</v>
      </c>
      <c r="P597" s="67" t="s">
        <v>2648</v>
      </c>
      <c r="Q597" s="69" t="s">
        <v>262</v>
      </c>
      <c r="R597" s="69"/>
      <c r="S597" s="76" t="s">
        <v>9</v>
      </c>
      <c r="T597" s="72" t="s">
        <v>1271</v>
      </c>
      <c r="U597" s="76">
        <v>1</v>
      </c>
      <c r="V597" s="77" t="s">
        <v>2648</v>
      </c>
    </row>
    <row r="598" spans="1:22" ht="15" customHeight="1">
      <c r="A598" s="63">
        <v>76</v>
      </c>
      <c r="B598" s="65" t="s">
        <v>3214</v>
      </c>
      <c r="C598" s="63" t="s">
        <v>3215</v>
      </c>
      <c r="D598" s="63" t="s">
        <v>3216</v>
      </c>
      <c r="E598" s="66">
        <v>25120866</v>
      </c>
      <c r="F598" s="67" t="s">
        <v>3217</v>
      </c>
      <c r="G598" s="80">
        <v>30378</v>
      </c>
      <c r="H598" s="78" t="s">
        <v>3217</v>
      </c>
      <c r="I598" s="69" t="s">
        <v>394</v>
      </c>
      <c r="J598" s="78" t="s">
        <v>2993</v>
      </c>
      <c r="K598" s="67" t="s">
        <v>3218</v>
      </c>
      <c r="L598" s="71" t="s">
        <v>3219</v>
      </c>
      <c r="M598" s="73">
        <v>2812000</v>
      </c>
      <c r="N598" s="67" t="s">
        <v>2615</v>
      </c>
      <c r="O598" s="74">
        <v>300</v>
      </c>
      <c r="P598" s="67" t="s">
        <v>2615</v>
      </c>
      <c r="Q598" s="69" t="s">
        <v>3220</v>
      </c>
      <c r="R598" s="69"/>
      <c r="S598" s="76" t="s">
        <v>9</v>
      </c>
      <c r="T598" s="72" t="s">
        <v>1271</v>
      </c>
      <c r="U598" s="76">
        <v>1</v>
      </c>
      <c r="V598" s="77" t="s">
        <v>2648</v>
      </c>
    </row>
    <row r="599" spans="1:22" ht="15" customHeight="1">
      <c r="A599" s="63">
        <v>77</v>
      </c>
      <c r="B599" s="65" t="s">
        <v>3221</v>
      </c>
      <c r="C599" s="63" t="s">
        <v>3222</v>
      </c>
      <c r="D599" s="63" t="s">
        <v>716</v>
      </c>
      <c r="E599" s="66">
        <v>12747655</v>
      </c>
      <c r="F599" s="67" t="s">
        <v>614</v>
      </c>
      <c r="G599" s="80">
        <v>29123</v>
      </c>
      <c r="H599" s="78" t="s">
        <v>2797</v>
      </c>
      <c r="I599" s="78" t="s">
        <v>114</v>
      </c>
      <c r="J599" s="78" t="s">
        <v>3223</v>
      </c>
      <c r="K599" s="67" t="s">
        <v>3224</v>
      </c>
      <c r="L599" s="71" t="s">
        <v>3225</v>
      </c>
      <c r="M599" s="73">
        <v>1412000</v>
      </c>
      <c r="N599" s="67" t="s">
        <v>2544</v>
      </c>
      <c r="O599" s="74">
        <v>329</v>
      </c>
      <c r="P599" s="67" t="s">
        <v>2544</v>
      </c>
      <c r="Q599" s="78" t="s">
        <v>114</v>
      </c>
      <c r="R599" s="78"/>
      <c r="S599" s="76" t="s">
        <v>9</v>
      </c>
      <c r="T599" s="72" t="s">
        <v>1271</v>
      </c>
      <c r="U599" s="76">
        <v>1</v>
      </c>
      <c r="V599" s="77" t="s">
        <v>2648</v>
      </c>
    </row>
    <row r="600" spans="1:22" ht="15" customHeight="1">
      <c r="A600" s="63">
        <v>78</v>
      </c>
      <c r="B600" s="65" t="s">
        <v>3226</v>
      </c>
      <c r="C600" s="63" t="s">
        <v>3227</v>
      </c>
      <c r="D600" s="63" t="s">
        <v>3228</v>
      </c>
      <c r="E600" s="66">
        <v>59314475</v>
      </c>
      <c r="F600" s="67" t="s">
        <v>614</v>
      </c>
      <c r="G600" s="85">
        <v>30642</v>
      </c>
      <c r="H600" s="78" t="s">
        <v>3229</v>
      </c>
      <c r="I600" s="78" t="s">
        <v>26</v>
      </c>
      <c r="J600" s="78" t="s">
        <v>3230</v>
      </c>
      <c r="K600" s="67" t="s">
        <v>3231</v>
      </c>
      <c r="L600" s="71" t="s">
        <v>3232</v>
      </c>
      <c r="M600" s="73">
        <v>3333000</v>
      </c>
      <c r="N600" s="67" t="s">
        <v>2544</v>
      </c>
      <c r="O600" s="74">
        <v>299</v>
      </c>
      <c r="P600" s="67" t="s">
        <v>2544</v>
      </c>
      <c r="Q600" s="78" t="s">
        <v>1142</v>
      </c>
      <c r="R600" s="78"/>
      <c r="S600" s="76" t="s">
        <v>9</v>
      </c>
      <c r="T600" s="72" t="s">
        <v>1271</v>
      </c>
      <c r="U600" s="76">
        <v>1</v>
      </c>
      <c r="V600" s="77" t="s">
        <v>2648</v>
      </c>
    </row>
    <row r="601" spans="1:22" ht="15" customHeight="1">
      <c r="A601" s="63">
        <v>79</v>
      </c>
      <c r="B601" s="65" t="s">
        <v>3233</v>
      </c>
      <c r="C601" s="63" t="s">
        <v>3234</v>
      </c>
      <c r="D601" s="63" t="s">
        <v>3235</v>
      </c>
      <c r="E601" s="66">
        <v>6014127</v>
      </c>
      <c r="F601" s="67" t="s">
        <v>3236</v>
      </c>
      <c r="G601" s="80">
        <v>26911</v>
      </c>
      <c r="H601" s="78" t="s">
        <v>3237</v>
      </c>
      <c r="I601" s="78" t="s">
        <v>3238</v>
      </c>
      <c r="J601" s="78" t="s">
        <v>3239</v>
      </c>
      <c r="K601" s="67" t="s">
        <v>3240</v>
      </c>
      <c r="L601" s="71" t="s">
        <v>3241</v>
      </c>
      <c r="M601" s="73">
        <v>1412000</v>
      </c>
      <c r="N601" s="67" t="s">
        <v>2615</v>
      </c>
      <c r="O601" s="74">
        <v>329</v>
      </c>
      <c r="P601" s="67" t="s">
        <v>2615</v>
      </c>
      <c r="Q601" s="78" t="s">
        <v>3238</v>
      </c>
      <c r="R601" s="78"/>
      <c r="S601" s="76" t="s">
        <v>9</v>
      </c>
      <c r="T601" s="72" t="s">
        <v>1271</v>
      </c>
      <c r="U601" s="76">
        <v>1</v>
      </c>
      <c r="V601" s="77" t="s">
        <v>2648</v>
      </c>
    </row>
    <row r="602" spans="1:22" ht="15" customHeight="1">
      <c r="A602" s="63">
        <v>80</v>
      </c>
      <c r="B602" s="65" t="s">
        <v>3242</v>
      </c>
      <c r="C602" s="63" t="s">
        <v>3243</v>
      </c>
      <c r="D602" s="63" t="s">
        <v>3244</v>
      </c>
      <c r="E602" s="66">
        <v>1053803622</v>
      </c>
      <c r="F602" s="67" t="s">
        <v>2610</v>
      </c>
      <c r="G602" s="80">
        <v>33036</v>
      </c>
      <c r="H602" s="78" t="s">
        <v>3245</v>
      </c>
      <c r="I602" s="78" t="s">
        <v>3246</v>
      </c>
      <c r="J602" s="78" t="s">
        <v>3247</v>
      </c>
      <c r="K602" s="67" t="s">
        <v>3248</v>
      </c>
      <c r="L602" s="71" t="s">
        <v>3249</v>
      </c>
      <c r="M602" s="73">
        <v>6665000</v>
      </c>
      <c r="N602" s="67" t="s">
        <v>2648</v>
      </c>
      <c r="O602" s="74">
        <v>282</v>
      </c>
      <c r="P602" s="67" t="s">
        <v>2648</v>
      </c>
      <c r="Q602" s="78" t="s">
        <v>3162</v>
      </c>
      <c r="R602" s="78"/>
      <c r="S602" s="76" t="s">
        <v>9</v>
      </c>
      <c r="T602" s="72" t="s">
        <v>1271</v>
      </c>
      <c r="U602" s="76">
        <v>1</v>
      </c>
      <c r="V602" s="77" t="s">
        <v>2648</v>
      </c>
    </row>
    <row r="603" spans="1:22" ht="15" customHeight="1">
      <c r="A603" s="63">
        <v>81</v>
      </c>
      <c r="B603" s="65" t="s">
        <v>3250</v>
      </c>
      <c r="C603" s="63" t="s">
        <v>3251</v>
      </c>
      <c r="D603" s="63" t="s">
        <v>3252</v>
      </c>
      <c r="E603" s="66">
        <v>1007316222</v>
      </c>
      <c r="F603" s="67" t="s">
        <v>3253</v>
      </c>
      <c r="G603" s="80">
        <v>34225</v>
      </c>
      <c r="H603" s="78" t="s">
        <v>3254</v>
      </c>
      <c r="I603" s="78" t="s">
        <v>3238</v>
      </c>
      <c r="J603" s="78" t="s">
        <v>3255</v>
      </c>
      <c r="K603" s="67" t="s">
        <v>3256</v>
      </c>
      <c r="L603" s="71" t="s">
        <v>3257</v>
      </c>
      <c r="M603" s="73">
        <v>1412000</v>
      </c>
      <c r="N603" s="67" t="s">
        <v>2740</v>
      </c>
      <c r="O603" s="74">
        <v>329</v>
      </c>
      <c r="P603" s="67" t="s">
        <v>2740</v>
      </c>
      <c r="Q603" s="78" t="s">
        <v>3238</v>
      </c>
      <c r="R603" s="78"/>
      <c r="S603" s="76" t="s">
        <v>9</v>
      </c>
      <c r="T603" s="72" t="s">
        <v>1271</v>
      </c>
      <c r="U603" s="76">
        <v>1</v>
      </c>
      <c r="V603" s="77" t="s">
        <v>2648</v>
      </c>
    </row>
    <row r="604" spans="1:22" ht="15" customHeight="1">
      <c r="A604" s="63">
        <v>82</v>
      </c>
      <c r="B604" s="65" t="s">
        <v>3258</v>
      </c>
      <c r="C604" s="63" t="s">
        <v>3259</v>
      </c>
      <c r="D604" s="63" t="s">
        <v>756</v>
      </c>
      <c r="E604" s="66">
        <v>10536351</v>
      </c>
      <c r="F604" s="67" t="s">
        <v>3260</v>
      </c>
      <c r="G604" s="80">
        <v>21993</v>
      </c>
      <c r="H604" s="78" t="s">
        <v>3261</v>
      </c>
      <c r="I604" s="78" t="s">
        <v>3262</v>
      </c>
      <c r="J604" s="78" t="s">
        <v>3263</v>
      </c>
      <c r="K604" s="67" t="s">
        <v>3264</v>
      </c>
      <c r="L604" s="71" t="s">
        <v>3265</v>
      </c>
      <c r="M604" s="73">
        <v>1412000</v>
      </c>
      <c r="N604" s="67" t="s">
        <v>2681</v>
      </c>
      <c r="O604" s="74">
        <v>329</v>
      </c>
      <c r="P604" s="67" t="s">
        <v>2681</v>
      </c>
      <c r="Q604" s="78" t="s">
        <v>114</v>
      </c>
      <c r="R604" s="78"/>
      <c r="S604" s="76" t="s">
        <v>9</v>
      </c>
      <c r="T604" s="72" t="s">
        <v>1271</v>
      </c>
      <c r="U604" s="76">
        <v>1</v>
      </c>
      <c r="V604" s="77" t="s">
        <v>2648</v>
      </c>
    </row>
    <row r="605" spans="1:22" ht="15" customHeight="1">
      <c r="A605" s="63">
        <v>83</v>
      </c>
      <c r="B605" s="65" t="s">
        <v>3266</v>
      </c>
      <c r="C605" s="63" t="s">
        <v>3267</v>
      </c>
      <c r="D605" s="63" t="s">
        <v>3268</v>
      </c>
      <c r="E605" s="66">
        <v>1060988018</v>
      </c>
      <c r="F605" s="67" t="s">
        <v>3269</v>
      </c>
      <c r="G605" s="80">
        <v>32739</v>
      </c>
      <c r="H605" s="78" t="s">
        <v>3270</v>
      </c>
      <c r="I605" s="89" t="s">
        <v>2763</v>
      </c>
      <c r="J605" s="78" t="s">
        <v>3271</v>
      </c>
      <c r="K605" s="67" t="s">
        <v>3146</v>
      </c>
      <c r="L605" s="71" t="s">
        <v>3272</v>
      </c>
      <c r="M605" s="73">
        <v>1412000</v>
      </c>
      <c r="N605" s="67" t="s">
        <v>2681</v>
      </c>
      <c r="O605" s="74">
        <v>329</v>
      </c>
      <c r="P605" s="67" t="s">
        <v>2681</v>
      </c>
      <c r="Q605" s="89" t="s">
        <v>2832</v>
      </c>
      <c r="R605" s="89"/>
      <c r="S605" s="76" t="s">
        <v>9</v>
      </c>
      <c r="T605" s="72" t="s">
        <v>1271</v>
      </c>
      <c r="U605" s="76">
        <v>1</v>
      </c>
      <c r="V605" s="77" t="s">
        <v>2648</v>
      </c>
    </row>
    <row r="606" spans="1:22" ht="15" customHeight="1">
      <c r="A606" s="63">
        <v>84</v>
      </c>
      <c r="B606" s="65" t="s">
        <v>3273</v>
      </c>
      <c r="C606" s="63" t="s">
        <v>3274</v>
      </c>
      <c r="D606" s="63" t="s">
        <v>2234</v>
      </c>
      <c r="E606" s="66">
        <v>1014209890</v>
      </c>
      <c r="F606" s="67" t="s">
        <v>5</v>
      </c>
      <c r="G606" s="80">
        <v>32953</v>
      </c>
      <c r="H606" s="78" t="s">
        <v>3275</v>
      </c>
      <c r="I606" s="91" t="s">
        <v>3276</v>
      </c>
      <c r="J606" s="78" t="s">
        <v>3277</v>
      </c>
      <c r="K606" s="67" t="s">
        <v>3278</v>
      </c>
      <c r="L606" s="71" t="s">
        <v>3279</v>
      </c>
      <c r="M606" s="73">
        <v>3333000</v>
      </c>
      <c r="N606" s="67" t="s">
        <v>2872</v>
      </c>
      <c r="O606" s="74">
        <v>327</v>
      </c>
      <c r="P606" s="67" t="s">
        <v>2872</v>
      </c>
      <c r="Q606" s="91" t="s">
        <v>3073</v>
      </c>
      <c r="R606" s="91"/>
      <c r="S606" s="76" t="s">
        <v>9</v>
      </c>
      <c r="T606" s="72" t="s">
        <v>1271</v>
      </c>
      <c r="U606" s="76">
        <v>1</v>
      </c>
      <c r="V606" s="77" t="s">
        <v>2648</v>
      </c>
    </row>
    <row r="607" spans="1:22" ht="15" customHeight="1">
      <c r="A607" s="63">
        <v>85</v>
      </c>
      <c r="B607" s="65" t="s">
        <v>3280</v>
      </c>
      <c r="C607" s="63" t="s">
        <v>3281</v>
      </c>
      <c r="D607" s="63" t="s">
        <v>3282</v>
      </c>
      <c r="E607" s="66">
        <v>34544209</v>
      </c>
      <c r="F607" s="67" t="s">
        <v>2982</v>
      </c>
      <c r="G607" s="80">
        <v>23565</v>
      </c>
      <c r="H607" s="78" t="s">
        <v>3261</v>
      </c>
      <c r="I607" s="69" t="s">
        <v>1392</v>
      </c>
      <c r="J607" s="78" t="s">
        <v>3283</v>
      </c>
      <c r="K607" s="67" t="s">
        <v>3284</v>
      </c>
      <c r="L607" s="71" t="s">
        <v>3285</v>
      </c>
      <c r="M607" s="73">
        <v>1412000</v>
      </c>
      <c r="N607" s="67" t="s">
        <v>3286</v>
      </c>
      <c r="O607" s="74">
        <v>165</v>
      </c>
      <c r="P607" s="67" t="s">
        <v>3286</v>
      </c>
      <c r="Q607" s="69" t="s">
        <v>1392</v>
      </c>
      <c r="R607" s="69"/>
      <c r="S607" s="76" t="s">
        <v>9</v>
      </c>
      <c r="T607" s="72" t="s">
        <v>1271</v>
      </c>
      <c r="U607" s="76">
        <v>1</v>
      </c>
      <c r="V607" s="77" t="s">
        <v>2648</v>
      </c>
    </row>
    <row r="608" spans="1:22" ht="15" customHeight="1">
      <c r="A608" s="63">
        <v>86</v>
      </c>
      <c r="B608" s="65" t="s">
        <v>3287</v>
      </c>
      <c r="C608" s="63" t="s">
        <v>3288</v>
      </c>
      <c r="D608" s="63" t="s">
        <v>3289</v>
      </c>
      <c r="E608" s="66">
        <v>24340774</v>
      </c>
      <c r="F608" s="67" t="s">
        <v>2610</v>
      </c>
      <c r="G608" s="80">
        <v>29628</v>
      </c>
      <c r="H608" s="78" t="s">
        <v>2610</v>
      </c>
      <c r="I608" s="69" t="s">
        <v>26</v>
      </c>
      <c r="J608" s="78" t="s">
        <v>3290</v>
      </c>
      <c r="K608" s="67" t="s">
        <v>3291</v>
      </c>
      <c r="L608" s="71" t="s">
        <v>3292</v>
      </c>
      <c r="M608" s="73">
        <v>3333000</v>
      </c>
      <c r="N608" s="67" t="s">
        <v>2615</v>
      </c>
      <c r="O608" s="74">
        <v>314</v>
      </c>
      <c r="P608" s="67" t="s">
        <v>2615</v>
      </c>
      <c r="Q608" s="69" t="s">
        <v>3293</v>
      </c>
      <c r="R608" s="69"/>
      <c r="S608" s="76" t="s">
        <v>9</v>
      </c>
      <c r="T608" s="72" t="s">
        <v>1271</v>
      </c>
      <c r="U608" s="76">
        <v>1</v>
      </c>
      <c r="V608" s="77" t="s">
        <v>2648</v>
      </c>
    </row>
    <row r="609" spans="1:22" ht="15" customHeight="1">
      <c r="A609" s="63">
        <v>87</v>
      </c>
      <c r="B609" s="65" t="s">
        <v>3294</v>
      </c>
      <c r="C609" s="63" t="s">
        <v>3295</v>
      </c>
      <c r="D609" s="63" t="s">
        <v>3296</v>
      </c>
      <c r="E609" s="66">
        <v>1061796757</v>
      </c>
      <c r="F609" s="67" t="s">
        <v>565</v>
      </c>
      <c r="G609" s="85">
        <v>35394</v>
      </c>
      <c r="H609" s="78" t="s">
        <v>3261</v>
      </c>
      <c r="I609" s="69" t="s">
        <v>2763</v>
      </c>
      <c r="J609" s="78" t="s">
        <v>3297</v>
      </c>
      <c r="K609" s="67" t="s">
        <v>3146</v>
      </c>
      <c r="L609" s="71" t="s">
        <v>3298</v>
      </c>
      <c r="M609" s="73">
        <v>1412000</v>
      </c>
      <c r="N609" s="67" t="s">
        <v>2681</v>
      </c>
      <c r="O609" s="74">
        <v>330</v>
      </c>
      <c r="P609" s="67" t="s">
        <v>2681</v>
      </c>
      <c r="Q609" s="69" t="s">
        <v>3299</v>
      </c>
      <c r="R609" s="69"/>
      <c r="S609" s="76" t="s">
        <v>9</v>
      </c>
      <c r="T609" s="72" t="s">
        <v>1271</v>
      </c>
      <c r="U609" s="76">
        <v>1</v>
      </c>
      <c r="V609" s="77" t="s">
        <v>2648</v>
      </c>
    </row>
    <row r="610" spans="1:22" ht="15" customHeight="1">
      <c r="A610" s="63">
        <v>88</v>
      </c>
      <c r="B610" s="65" t="s">
        <v>3300</v>
      </c>
      <c r="C610" s="63" t="s">
        <v>3301</v>
      </c>
      <c r="D610" s="63" t="s">
        <v>3177</v>
      </c>
      <c r="E610" s="66">
        <v>1114788001</v>
      </c>
      <c r="F610" s="67" t="s">
        <v>3302</v>
      </c>
      <c r="G610" s="85">
        <v>35403</v>
      </c>
      <c r="H610" s="78" t="s">
        <v>3303</v>
      </c>
      <c r="I610" s="69" t="s">
        <v>3304</v>
      </c>
      <c r="J610" s="78" t="s">
        <v>3305</v>
      </c>
      <c r="K610" s="67" t="s">
        <v>3306</v>
      </c>
      <c r="L610" s="71" t="s">
        <v>3307</v>
      </c>
      <c r="M610" s="73">
        <v>1412000</v>
      </c>
      <c r="N610" s="67" t="s">
        <v>2664</v>
      </c>
      <c r="O610" s="74">
        <v>330</v>
      </c>
      <c r="P610" s="67" t="s">
        <v>2664</v>
      </c>
      <c r="Q610" s="69" t="s">
        <v>114</v>
      </c>
      <c r="R610" s="69"/>
      <c r="S610" s="76" t="s">
        <v>9</v>
      </c>
      <c r="T610" s="72" t="s">
        <v>1271</v>
      </c>
      <c r="U610" s="76">
        <v>1</v>
      </c>
      <c r="V610" s="77" t="s">
        <v>2648</v>
      </c>
    </row>
    <row r="611" spans="1:22" ht="15" customHeight="1">
      <c r="A611" s="63">
        <v>89</v>
      </c>
      <c r="B611" s="65" t="s">
        <v>3308</v>
      </c>
      <c r="C611" s="63" t="s">
        <v>3309</v>
      </c>
      <c r="D611" s="63" t="s">
        <v>699</v>
      </c>
      <c r="E611" s="66">
        <v>1061656136</v>
      </c>
      <c r="F611" s="67" t="s">
        <v>3310</v>
      </c>
      <c r="G611" s="92">
        <v>33590</v>
      </c>
      <c r="H611" s="77" t="s">
        <v>3311</v>
      </c>
      <c r="I611" s="78" t="s">
        <v>109</v>
      </c>
      <c r="J611" s="78" t="s">
        <v>3312</v>
      </c>
      <c r="K611" s="67" t="s">
        <v>3129</v>
      </c>
      <c r="L611" s="71" t="s">
        <v>3313</v>
      </c>
      <c r="M611" s="73">
        <v>1412000</v>
      </c>
      <c r="N611" s="67" t="s">
        <v>2872</v>
      </c>
      <c r="O611" s="74">
        <v>329</v>
      </c>
      <c r="P611" s="67" t="s">
        <v>2872</v>
      </c>
      <c r="Q611" s="78" t="s">
        <v>3314</v>
      </c>
      <c r="R611" s="78"/>
      <c r="S611" s="76" t="s">
        <v>9</v>
      </c>
      <c r="T611" s="72" t="s">
        <v>1271</v>
      </c>
      <c r="U611" s="76">
        <v>1</v>
      </c>
      <c r="V611" s="77" t="s">
        <v>2648</v>
      </c>
    </row>
    <row r="612" spans="1:22" ht="15" customHeight="1">
      <c r="A612" s="63">
        <v>90</v>
      </c>
      <c r="B612" s="65" t="s">
        <v>3315</v>
      </c>
      <c r="C612" s="63" t="s">
        <v>3316</v>
      </c>
      <c r="D612" s="63" t="s">
        <v>3317</v>
      </c>
      <c r="E612" s="66">
        <v>76296659</v>
      </c>
      <c r="F612" s="67" t="s">
        <v>3318</v>
      </c>
      <c r="G612" s="80">
        <v>27126</v>
      </c>
      <c r="H612" s="78" t="s">
        <v>3319</v>
      </c>
      <c r="I612" s="78" t="s">
        <v>3238</v>
      </c>
      <c r="J612" s="78" t="s">
        <v>3320</v>
      </c>
      <c r="K612" s="67" t="s">
        <v>3264</v>
      </c>
      <c r="L612" s="71" t="s">
        <v>3321</v>
      </c>
      <c r="M612" s="73">
        <v>1412000</v>
      </c>
      <c r="N612" s="67" t="s">
        <v>2681</v>
      </c>
      <c r="O612" s="74">
        <v>329</v>
      </c>
      <c r="P612" s="67" t="s">
        <v>2681</v>
      </c>
      <c r="Q612" s="78" t="s">
        <v>3238</v>
      </c>
      <c r="R612" s="78"/>
      <c r="S612" s="76" t="s">
        <v>9</v>
      </c>
      <c r="T612" s="72" t="s">
        <v>1271</v>
      </c>
      <c r="U612" s="76">
        <v>1</v>
      </c>
      <c r="V612" s="77" t="s">
        <v>2648</v>
      </c>
    </row>
    <row r="613" spans="1:22" ht="15" customHeight="1">
      <c r="A613" s="63">
        <v>91</v>
      </c>
      <c r="B613" s="65" t="s">
        <v>3322</v>
      </c>
      <c r="C613" s="63" t="s">
        <v>3323</v>
      </c>
      <c r="D613" s="63" t="s">
        <v>3324</v>
      </c>
      <c r="E613" s="66">
        <v>79121466</v>
      </c>
      <c r="F613" s="67" t="s">
        <v>1417</v>
      </c>
      <c r="G613" s="80">
        <v>23039</v>
      </c>
      <c r="H613" s="77" t="s">
        <v>1417</v>
      </c>
      <c r="I613" s="93" t="s">
        <v>3325</v>
      </c>
      <c r="J613" s="78"/>
      <c r="K613" s="67" t="s">
        <v>3326</v>
      </c>
      <c r="L613" s="71" t="s">
        <v>3327</v>
      </c>
      <c r="M613" s="73">
        <v>5100000</v>
      </c>
      <c r="N613" s="67" t="s">
        <v>2648</v>
      </c>
      <c r="O613" s="74">
        <v>328</v>
      </c>
      <c r="P613" s="67" t="s">
        <v>2648</v>
      </c>
      <c r="Q613" s="93" t="s">
        <v>3328</v>
      </c>
      <c r="R613" s="93"/>
      <c r="S613" s="76" t="s">
        <v>9</v>
      </c>
      <c r="T613" s="72" t="s">
        <v>1271</v>
      </c>
      <c r="U613" s="76">
        <v>1</v>
      </c>
      <c r="V613" s="77" t="s">
        <v>2648</v>
      </c>
    </row>
    <row r="614" spans="1:22" ht="15" customHeight="1">
      <c r="A614" s="63">
        <v>92</v>
      </c>
      <c r="B614" s="65" t="s">
        <v>3329</v>
      </c>
      <c r="C614" s="63" t="s">
        <v>3330</v>
      </c>
      <c r="D614" s="63" t="s">
        <v>976</v>
      </c>
      <c r="E614" s="66">
        <v>1015410513</v>
      </c>
      <c r="F614" s="67" t="s">
        <v>3331</v>
      </c>
      <c r="G614" s="83">
        <v>32569</v>
      </c>
      <c r="H614" s="77" t="s">
        <v>1417</v>
      </c>
      <c r="I614" s="67" t="s">
        <v>26</v>
      </c>
      <c r="J614" s="78" t="s">
        <v>3332</v>
      </c>
      <c r="K614" s="67" t="s">
        <v>3333</v>
      </c>
      <c r="L614" s="71" t="s">
        <v>3334</v>
      </c>
      <c r="M614" s="73">
        <v>4100000</v>
      </c>
      <c r="N614" s="67" t="s">
        <v>2740</v>
      </c>
      <c r="O614" s="74">
        <v>327</v>
      </c>
      <c r="P614" s="67" t="s">
        <v>2740</v>
      </c>
      <c r="Q614" s="67" t="s">
        <v>160</v>
      </c>
      <c r="R614" s="67"/>
      <c r="S614" s="76" t="s">
        <v>9</v>
      </c>
      <c r="T614" s="72" t="s">
        <v>1271</v>
      </c>
      <c r="U614" s="76">
        <v>1</v>
      </c>
      <c r="V614" s="77" t="s">
        <v>2648</v>
      </c>
    </row>
    <row r="615" spans="1:22" ht="15" customHeight="1">
      <c r="A615" s="63">
        <v>93</v>
      </c>
      <c r="B615" s="65" t="s">
        <v>3335</v>
      </c>
      <c r="C615" s="63" t="s">
        <v>3336</v>
      </c>
      <c r="D615" s="63" t="s">
        <v>3337</v>
      </c>
      <c r="E615" s="66">
        <v>16113291</v>
      </c>
      <c r="F615" s="67" t="s">
        <v>3338</v>
      </c>
      <c r="G615" s="80">
        <v>27417</v>
      </c>
      <c r="H615" s="77" t="s">
        <v>2868</v>
      </c>
      <c r="I615" s="78" t="s">
        <v>114</v>
      </c>
      <c r="J615" s="78" t="s">
        <v>3339</v>
      </c>
      <c r="K615" s="67" t="s">
        <v>2870</v>
      </c>
      <c r="L615" s="71" t="s">
        <v>3340</v>
      </c>
      <c r="M615" s="73">
        <v>1412000</v>
      </c>
      <c r="N615" s="67" t="s">
        <v>2872</v>
      </c>
      <c r="O615" s="74">
        <v>330</v>
      </c>
      <c r="P615" s="67" t="s">
        <v>2872</v>
      </c>
      <c r="Q615" s="78" t="s">
        <v>114</v>
      </c>
      <c r="R615" s="78"/>
      <c r="S615" s="76" t="s">
        <v>9</v>
      </c>
      <c r="T615" s="72" t="s">
        <v>1271</v>
      </c>
      <c r="U615" s="76">
        <v>1</v>
      </c>
      <c r="V615" s="77" t="s">
        <v>2648</v>
      </c>
    </row>
    <row r="616" spans="1:22" ht="15" customHeight="1">
      <c r="A616" s="63">
        <v>94</v>
      </c>
      <c r="B616" s="65" t="s">
        <v>3341</v>
      </c>
      <c r="C616" s="63" t="s">
        <v>3342</v>
      </c>
      <c r="D616" s="63" t="s">
        <v>2387</v>
      </c>
      <c r="E616" s="66">
        <v>11259112</v>
      </c>
      <c r="F616" s="67" t="s">
        <v>3202</v>
      </c>
      <c r="G616" s="85">
        <v>30627</v>
      </c>
      <c r="H616" s="77" t="s">
        <v>3343</v>
      </c>
      <c r="I616" s="93" t="s">
        <v>26</v>
      </c>
      <c r="J616" s="78" t="s">
        <v>3344</v>
      </c>
      <c r="K616" s="67" t="s">
        <v>3345</v>
      </c>
      <c r="L616" s="71" t="s">
        <v>3346</v>
      </c>
      <c r="M616" s="73">
        <v>3764000</v>
      </c>
      <c r="N616" s="67" t="s">
        <v>2854</v>
      </c>
      <c r="O616" s="74">
        <v>314</v>
      </c>
      <c r="P616" s="67" t="s">
        <v>2854</v>
      </c>
      <c r="Q616" s="93" t="s">
        <v>415</v>
      </c>
      <c r="R616" s="93"/>
      <c r="S616" s="76" t="s">
        <v>9</v>
      </c>
      <c r="T616" s="72" t="s">
        <v>1271</v>
      </c>
      <c r="U616" s="76">
        <v>1</v>
      </c>
      <c r="V616" s="77" t="s">
        <v>2648</v>
      </c>
    </row>
    <row r="617" spans="1:22" ht="15" customHeight="1">
      <c r="A617" s="63">
        <v>95</v>
      </c>
      <c r="B617" s="65" t="s">
        <v>3347</v>
      </c>
      <c r="C617" s="63" t="s">
        <v>3348</v>
      </c>
      <c r="D617" s="63" t="s">
        <v>3349</v>
      </c>
      <c r="E617" s="66">
        <v>15486368</v>
      </c>
      <c r="F617" s="67" t="s">
        <v>2813</v>
      </c>
      <c r="G617" s="85">
        <v>25870</v>
      </c>
      <c r="H617" s="77" t="s">
        <v>2813</v>
      </c>
      <c r="I617" s="93" t="s">
        <v>3350</v>
      </c>
      <c r="J617" s="78" t="s">
        <v>3351</v>
      </c>
      <c r="K617" s="67" t="s">
        <v>3352</v>
      </c>
      <c r="L617" s="71" t="s">
        <v>3353</v>
      </c>
      <c r="M617" s="73">
        <v>2812000</v>
      </c>
      <c r="N617" s="67" t="s">
        <v>2740</v>
      </c>
      <c r="O617" s="74">
        <v>330</v>
      </c>
      <c r="P617" s="67" t="s">
        <v>2740</v>
      </c>
      <c r="Q617" s="93" t="s">
        <v>3350</v>
      </c>
      <c r="R617" s="93"/>
      <c r="S617" s="76" t="s">
        <v>9</v>
      </c>
      <c r="T617" s="72" t="s">
        <v>1271</v>
      </c>
      <c r="U617" s="76">
        <v>1</v>
      </c>
      <c r="V617" s="77" t="s">
        <v>2648</v>
      </c>
    </row>
    <row r="618" spans="1:22" ht="15" customHeight="1">
      <c r="A618" s="63">
        <v>96</v>
      </c>
      <c r="B618" s="65" t="s">
        <v>3354</v>
      </c>
      <c r="C618" s="63" t="s">
        <v>3355</v>
      </c>
      <c r="D618" s="63" t="s">
        <v>3356</v>
      </c>
      <c r="E618" s="66">
        <v>1046953005</v>
      </c>
      <c r="F618" s="67" t="s">
        <v>3357</v>
      </c>
      <c r="G618" s="80">
        <v>32576</v>
      </c>
      <c r="H618" s="78" t="s">
        <v>3357</v>
      </c>
      <c r="I618" s="93" t="s">
        <v>1392</v>
      </c>
      <c r="J618" s="78" t="s">
        <v>3358</v>
      </c>
      <c r="K618" s="67" t="s">
        <v>3359</v>
      </c>
      <c r="L618" s="71" t="s">
        <v>3360</v>
      </c>
      <c r="M618" s="73">
        <v>1592000</v>
      </c>
      <c r="N618" s="67" t="s">
        <v>2648</v>
      </c>
      <c r="O618" s="74">
        <v>330</v>
      </c>
      <c r="P618" s="67" t="s">
        <v>2648</v>
      </c>
      <c r="Q618" s="93" t="s">
        <v>1392</v>
      </c>
      <c r="R618" s="93"/>
      <c r="S618" s="76" t="s">
        <v>9</v>
      </c>
      <c r="T618" s="72" t="s">
        <v>1271</v>
      </c>
      <c r="U618" s="76">
        <v>1</v>
      </c>
      <c r="V618" s="77" t="s">
        <v>2648</v>
      </c>
    </row>
    <row r="619" spans="1:22" ht="15" customHeight="1">
      <c r="A619" s="63">
        <v>97</v>
      </c>
      <c r="B619" s="65" t="s">
        <v>3361</v>
      </c>
      <c r="C619" s="63" t="s">
        <v>3362</v>
      </c>
      <c r="D619" s="63" t="s">
        <v>3363</v>
      </c>
      <c r="E619" s="66">
        <v>30737756</v>
      </c>
      <c r="F619" s="67" t="s">
        <v>614</v>
      </c>
      <c r="G619" s="80">
        <v>24736</v>
      </c>
      <c r="H619" s="78" t="s">
        <v>614</v>
      </c>
      <c r="I619" s="78" t="s">
        <v>114</v>
      </c>
      <c r="J619" s="78" t="s">
        <v>3364</v>
      </c>
      <c r="K619" s="67" t="s">
        <v>3365</v>
      </c>
      <c r="L619" s="71" t="s">
        <v>3366</v>
      </c>
      <c r="M619" s="73">
        <v>1412000</v>
      </c>
      <c r="N619" s="67" t="s">
        <v>2544</v>
      </c>
      <c r="O619" s="74">
        <v>330</v>
      </c>
      <c r="P619" s="67" t="s">
        <v>2544</v>
      </c>
      <c r="Q619" s="78" t="s">
        <v>114</v>
      </c>
      <c r="R619" s="78"/>
      <c r="S619" s="76" t="s">
        <v>9</v>
      </c>
      <c r="T619" s="72" t="s">
        <v>1271</v>
      </c>
      <c r="U619" s="76">
        <v>1</v>
      </c>
      <c r="V619" s="77" t="s">
        <v>2648</v>
      </c>
    </row>
    <row r="620" spans="1:22" ht="15" customHeight="1">
      <c r="A620" s="63">
        <v>98</v>
      </c>
      <c r="B620" s="65" t="s">
        <v>3367</v>
      </c>
      <c r="C620" s="63" t="s">
        <v>3368</v>
      </c>
      <c r="D620" s="63" t="s">
        <v>3369</v>
      </c>
      <c r="E620" s="66">
        <v>10174606</v>
      </c>
      <c r="F620" s="67" t="s">
        <v>3370</v>
      </c>
      <c r="G620" s="80">
        <v>25093</v>
      </c>
      <c r="H620" s="77" t="s">
        <v>2868</v>
      </c>
      <c r="I620" s="78" t="s">
        <v>114</v>
      </c>
      <c r="J620" s="78" t="s">
        <v>3339</v>
      </c>
      <c r="K620" s="67" t="s">
        <v>3371</v>
      </c>
      <c r="L620" s="71" t="s">
        <v>3372</v>
      </c>
      <c r="M620" s="73">
        <v>1412000</v>
      </c>
      <c r="N620" s="67" t="s">
        <v>2872</v>
      </c>
      <c r="O620" s="74">
        <v>330</v>
      </c>
      <c r="P620" s="67" t="s">
        <v>2872</v>
      </c>
      <c r="Q620" s="78" t="s">
        <v>114</v>
      </c>
      <c r="R620" s="78"/>
      <c r="S620" s="76" t="s">
        <v>9</v>
      </c>
      <c r="T620" s="72" t="s">
        <v>1271</v>
      </c>
      <c r="U620" s="76">
        <v>1</v>
      </c>
      <c r="V620" s="77" t="s">
        <v>2648</v>
      </c>
    </row>
    <row r="621" spans="1:22" ht="15" customHeight="1">
      <c r="A621" s="63">
        <v>99</v>
      </c>
      <c r="B621" s="65" t="s">
        <v>3373</v>
      </c>
      <c r="C621" s="63" t="s">
        <v>3374</v>
      </c>
      <c r="D621" s="63" t="s">
        <v>3375</v>
      </c>
      <c r="E621" s="66">
        <v>1045497551</v>
      </c>
      <c r="F621" s="67" t="s">
        <v>3376</v>
      </c>
      <c r="G621" s="80">
        <v>32224</v>
      </c>
      <c r="H621" s="78" t="s">
        <v>3377</v>
      </c>
      <c r="I621" s="93" t="s">
        <v>3378</v>
      </c>
      <c r="J621" s="78" t="s">
        <v>3379</v>
      </c>
      <c r="K621" s="67" t="s">
        <v>3380</v>
      </c>
      <c r="L621" s="71" t="s">
        <v>3381</v>
      </c>
      <c r="M621" s="73">
        <v>4680000</v>
      </c>
      <c r="N621" s="67" t="s">
        <v>2648</v>
      </c>
      <c r="O621" s="74">
        <v>329</v>
      </c>
      <c r="P621" s="67" t="s">
        <v>2648</v>
      </c>
      <c r="Q621" s="93" t="s">
        <v>3382</v>
      </c>
      <c r="R621" s="93"/>
      <c r="S621" s="76" t="s">
        <v>9</v>
      </c>
      <c r="T621" s="72" t="s">
        <v>1271</v>
      </c>
      <c r="U621" s="76">
        <v>1</v>
      </c>
      <c r="V621" s="77" t="s">
        <v>2648</v>
      </c>
    </row>
    <row r="622" spans="1:22" ht="15" customHeight="1">
      <c r="A622" s="63">
        <v>100</v>
      </c>
      <c r="B622" s="65" t="s">
        <v>3383</v>
      </c>
      <c r="C622" s="63" t="s">
        <v>3384</v>
      </c>
      <c r="D622" s="63" t="s">
        <v>1013</v>
      </c>
      <c r="E622" s="66">
        <v>30226156</v>
      </c>
      <c r="F622" s="67" t="s">
        <v>3385</v>
      </c>
      <c r="G622" s="80">
        <v>31103</v>
      </c>
      <c r="H622" s="78" t="s">
        <v>2868</v>
      </c>
      <c r="I622" s="93" t="s">
        <v>26</v>
      </c>
      <c r="J622" s="78" t="s">
        <v>3386</v>
      </c>
      <c r="K622" s="67" t="s">
        <v>3387</v>
      </c>
      <c r="L622" s="71" t="s">
        <v>3388</v>
      </c>
      <c r="M622" s="73">
        <v>2812000</v>
      </c>
      <c r="N622" s="67" t="s">
        <v>2872</v>
      </c>
      <c r="O622" s="74">
        <v>330</v>
      </c>
      <c r="P622" s="67" t="s">
        <v>2872</v>
      </c>
      <c r="Q622" s="93" t="s">
        <v>1039</v>
      </c>
      <c r="R622" s="93"/>
      <c r="S622" s="76" t="s">
        <v>9</v>
      </c>
      <c r="T622" s="72" t="s">
        <v>1271</v>
      </c>
      <c r="U622" s="76">
        <v>1</v>
      </c>
      <c r="V622" s="77" t="s">
        <v>2648</v>
      </c>
    </row>
    <row r="623" spans="1:22" ht="15" customHeight="1">
      <c r="A623" s="90" t="s">
        <v>3389</v>
      </c>
      <c r="B623" s="65" t="s">
        <v>3390</v>
      </c>
      <c r="C623" s="63" t="s">
        <v>3391</v>
      </c>
      <c r="D623" s="63" t="s">
        <v>3392</v>
      </c>
      <c r="E623" s="66">
        <v>16114311</v>
      </c>
      <c r="F623" s="67" t="s">
        <v>3385</v>
      </c>
      <c r="G623" s="80">
        <v>29367</v>
      </c>
      <c r="H623" s="78" t="s">
        <v>2627</v>
      </c>
      <c r="I623" s="93" t="s">
        <v>2576</v>
      </c>
      <c r="J623" s="69" t="s">
        <v>3393</v>
      </c>
      <c r="K623" s="67" t="s">
        <v>3394</v>
      </c>
      <c r="L623" s="71" t="s">
        <v>3395</v>
      </c>
      <c r="M623" s="73">
        <v>2812000</v>
      </c>
      <c r="N623" s="67" t="s">
        <v>2872</v>
      </c>
      <c r="O623" s="74">
        <v>330</v>
      </c>
      <c r="P623" s="67" t="s">
        <v>2872</v>
      </c>
      <c r="Q623" s="93" t="s">
        <v>3396</v>
      </c>
      <c r="R623" s="93"/>
      <c r="S623" s="76" t="s">
        <v>9</v>
      </c>
      <c r="T623" s="72" t="s">
        <v>1271</v>
      </c>
      <c r="U623" s="76">
        <v>2</v>
      </c>
      <c r="V623" s="77" t="s">
        <v>2648</v>
      </c>
    </row>
    <row r="624" spans="1:22" ht="15" customHeight="1">
      <c r="A624" s="63">
        <v>101</v>
      </c>
      <c r="B624" s="65" t="s">
        <v>3397</v>
      </c>
      <c r="C624" s="63" t="s">
        <v>3398</v>
      </c>
      <c r="D624" s="63" t="s">
        <v>996</v>
      </c>
      <c r="E624" s="66">
        <v>87490974</v>
      </c>
      <c r="F624" s="67" t="s">
        <v>3399</v>
      </c>
      <c r="G624" s="80">
        <v>26353</v>
      </c>
      <c r="H624" s="78" t="s">
        <v>2956</v>
      </c>
      <c r="I624" s="93" t="s">
        <v>114</v>
      </c>
      <c r="J624" s="78" t="s">
        <v>3400</v>
      </c>
      <c r="K624" s="67" t="s">
        <v>2542</v>
      </c>
      <c r="L624" s="71" t="s">
        <v>3401</v>
      </c>
      <c r="M624" s="73">
        <v>1412000</v>
      </c>
      <c r="N624" s="67" t="s">
        <v>2544</v>
      </c>
      <c r="O624" s="74">
        <v>330</v>
      </c>
      <c r="P624" s="67" t="s">
        <v>2544</v>
      </c>
      <c r="Q624" s="93" t="s">
        <v>2798</v>
      </c>
      <c r="R624" s="93"/>
      <c r="S624" s="76" t="s">
        <v>9</v>
      </c>
      <c r="T624" s="72" t="s">
        <v>1271</v>
      </c>
      <c r="U624" s="76">
        <v>1</v>
      </c>
      <c r="V624" s="77" t="s">
        <v>2648</v>
      </c>
    </row>
    <row r="625" spans="1:22" ht="15" customHeight="1">
      <c r="A625" s="63">
        <v>102</v>
      </c>
      <c r="B625" s="65" t="s">
        <v>3402</v>
      </c>
      <c r="C625" s="63" t="s">
        <v>3403</v>
      </c>
      <c r="D625" s="63" t="s">
        <v>3404</v>
      </c>
      <c r="E625" s="66">
        <v>98463150</v>
      </c>
      <c r="F625" s="67" t="s">
        <v>3405</v>
      </c>
      <c r="G625" s="80">
        <v>24519</v>
      </c>
      <c r="H625" s="78" t="s">
        <v>3406</v>
      </c>
      <c r="I625" s="93" t="s">
        <v>3407</v>
      </c>
      <c r="J625" s="78" t="s">
        <v>3408</v>
      </c>
      <c r="K625" s="67" t="s">
        <v>3409</v>
      </c>
      <c r="L625" s="71" t="s">
        <v>3410</v>
      </c>
      <c r="M625" s="73">
        <v>5100000</v>
      </c>
      <c r="N625" s="67" t="s">
        <v>2648</v>
      </c>
      <c r="O625" s="74">
        <v>329</v>
      </c>
      <c r="P625" s="67" t="s">
        <v>2648</v>
      </c>
      <c r="Q625" s="93" t="s">
        <v>3411</v>
      </c>
      <c r="R625" s="93"/>
      <c r="S625" s="76" t="s">
        <v>9</v>
      </c>
      <c r="T625" s="72" t="s">
        <v>1271</v>
      </c>
      <c r="U625" s="76">
        <v>1</v>
      </c>
      <c r="V625" s="77" t="s">
        <v>2648</v>
      </c>
    </row>
    <row r="626" spans="1:22" ht="15" customHeight="1">
      <c r="A626" s="63">
        <v>103</v>
      </c>
      <c r="B626" s="65" t="s">
        <v>3412</v>
      </c>
      <c r="C626" s="63" t="s">
        <v>3413</v>
      </c>
      <c r="D626" s="63" t="s">
        <v>3414</v>
      </c>
      <c r="E626" s="66">
        <v>1065096272</v>
      </c>
      <c r="F626" s="67" t="s">
        <v>3415</v>
      </c>
      <c r="G626" s="80">
        <v>31665</v>
      </c>
      <c r="H626" s="78" t="s">
        <v>3415</v>
      </c>
      <c r="I626" s="93" t="s">
        <v>3416</v>
      </c>
      <c r="J626" s="78" t="s">
        <v>3417</v>
      </c>
      <c r="K626" s="67" t="s">
        <v>3146</v>
      </c>
      <c r="L626" s="71" t="s">
        <v>3418</v>
      </c>
      <c r="M626" s="73">
        <v>1412000</v>
      </c>
      <c r="N626" s="67" t="s">
        <v>2681</v>
      </c>
      <c r="O626" s="74">
        <v>330</v>
      </c>
      <c r="P626" s="67" t="s">
        <v>2681</v>
      </c>
      <c r="Q626" s="93" t="s">
        <v>3419</v>
      </c>
      <c r="R626" s="93"/>
      <c r="S626" s="76" t="s">
        <v>9</v>
      </c>
      <c r="T626" s="72" t="s">
        <v>1271</v>
      </c>
      <c r="U626" s="76">
        <v>1</v>
      </c>
      <c r="V626" s="77" t="s">
        <v>2648</v>
      </c>
    </row>
    <row r="627" spans="1:22" ht="15" customHeight="1">
      <c r="A627" s="63">
        <v>104</v>
      </c>
      <c r="B627" s="65" t="s">
        <v>3420</v>
      </c>
      <c r="C627" s="63" t="s">
        <v>3421</v>
      </c>
      <c r="D627" s="63" t="s">
        <v>3422</v>
      </c>
      <c r="E627" s="66">
        <v>4061628</v>
      </c>
      <c r="F627" s="67" t="s">
        <v>3423</v>
      </c>
      <c r="G627" s="80">
        <v>27497</v>
      </c>
      <c r="H627" s="78" t="s">
        <v>3424</v>
      </c>
      <c r="I627" s="93" t="s">
        <v>2788</v>
      </c>
      <c r="J627" s="78" t="s">
        <v>3425</v>
      </c>
      <c r="K627" s="67" t="s">
        <v>3426</v>
      </c>
      <c r="L627" s="71" t="s">
        <v>3427</v>
      </c>
      <c r="M627" s="73">
        <v>1412000</v>
      </c>
      <c r="N627" s="67" t="s">
        <v>2872</v>
      </c>
      <c r="O627" s="74">
        <v>330</v>
      </c>
      <c r="P627" s="67" t="s">
        <v>2872</v>
      </c>
      <c r="Q627" s="93" t="s">
        <v>1428</v>
      </c>
      <c r="R627" s="93"/>
      <c r="S627" s="76" t="s">
        <v>9</v>
      </c>
      <c r="T627" s="72" t="s">
        <v>1271</v>
      </c>
      <c r="U627" s="76">
        <v>1</v>
      </c>
      <c r="V627" s="77" t="s">
        <v>2648</v>
      </c>
    </row>
    <row r="628" spans="1:22" ht="15" customHeight="1">
      <c r="A628" s="63">
        <v>105</v>
      </c>
      <c r="B628" s="65" t="s">
        <v>3428</v>
      </c>
      <c r="C628" s="63" t="s">
        <v>3429</v>
      </c>
      <c r="D628" s="63" t="s">
        <v>3430</v>
      </c>
      <c r="E628" s="66">
        <v>9957887</v>
      </c>
      <c r="F628" s="67" t="s">
        <v>2751</v>
      </c>
      <c r="G628" s="80">
        <v>29289</v>
      </c>
      <c r="H628" s="78" t="s">
        <v>2751</v>
      </c>
      <c r="I628" s="93" t="s">
        <v>1392</v>
      </c>
      <c r="J628" s="78" t="s">
        <v>3431</v>
      </c>
      <c r="K628" s="67" t="s">
        <v>3432</v>
      </c>
      <c r="L628" s="71" t="s">
        <v>3433</v>
      </c>
      <c r="M628" s="73">
        <v>1412000</v>
      </c>
      <c r="N628" s="67" t="s">
        <v>2664</v>
      </c>
      <c r="O628" s="74">
        <v>330</v>
      </c>
      <c r="P628" s="67" t="s">
        <v>2664</v>
      </c>
      <c r="Q628" s="93" t="s">
        <v>1392</v>
      </c>
      <c r="R628" s="93"/>
      <c r="S628" s="76" t="s">
        <v>391</v>
      </c>
      <c r="T628" s="72" t="s">
        <v>1271</v>
      </c>
      <c r="U628" s="76">
        <v>1</v>
      </c>
      <c r="V628" s="77" t="s">
        <v>2648</v>
      </c>
    </row>
    <row r="629" spans="1:22" ht="15" customHeight="1">
      <c r="A629" s="63">
        <v>106</v>
      </c>
      <c r="B629" s="65" t="s">
        <v>3434</v>
      </c>
      <c r="C629" s="63" t="s">
        <v>3435</v>
      </c>
      <c r="D629" s="63" t="s">
        <v>3436</v>
      </c>
      <c r="E629" s="66">
        <v>1089480533</v>
      </c>
      <c r="F629" s="67" t="s">
        <v>3437</v>
      </c>
      <c r="G629" s="85">
        <v>32426</v>
      </c>
      <c r="H629" s="78" t="s">
        <v>3438</v>
      </c>
      <c r="I629" s="93" t="s">
        <v>26</v>
      </c>
      <c r="J629" s="78" t="s">
        <v>3439</v>
      </c>
      <c r="K629" s="67" t="s">
        <v>3440</v>
      </c>
      <c r="L629" s="71" t="s">
        <v>3441</v>
      </c>
      <c r="M629" s="73">
        <v>2330000</v>
      </c>
      <c r="N629" s="67" t="s">
        <v>2544</v>
      </c>
      <c r="O629" s="74">
        <v>299</v>
      </c>
      <c r="P629" s="67" t="s">
        <v>2544</v>
      </c>
      <c r="Q629" s="93" t="s">
        <v>3442</v>
      </c>
      <c r="R629" s="93"/>
      <c r="S629" s="76" t="s">
        <v>9</v>
      </c>
      <c r="T629" s="72" t="s">
        <v>1271</v>
      </c>
      <c r="U629" s="76">
        <v>1</v>
      </c>
      <c r="V629" s="77" t="s">
        <v>2648</v>
      </c>
    </row>
    <row r="630" spans="1:22" ht="15" customHeight="1">
      <c r="A630" s="63">
        <v>107</v>
      </c>
      <c r="B630" s="65" t="s">
        <v>3443</v>
      </c>
      <c r="C630" s="63" t="s">
        <v>3444</v>
      </c>
      <c r="D630" s="63" t="s">
        <v>286</v>
      </c>
      <c r="E630" s="66">
        <v>98677389</v>
      </c>
      <c r="F630" s="67" t="s">
        <v>3399</v>
      </c>
      <c r="G630" s="85">
        <v>29910</v>
      </c>
      <c r="H630" s="78" t="s">
        <v>3399</v>
      </c>
      <c r="I630" s="93" t="s">
        <v>114</v>
      </c>
      <c r="J630" s="78" t="s">
        <v>3445</v>
      </c>
      <c r="K630" s="67" t="s">
        <v>3446</v>
      </c>
      <c r="L630" s="71" t="s">
        <v>3447</v>
      </c>
      <c r="M630" s="73">
        <v>1412000</v>
      </c>
      <c r="N630" s="67" t="s">
        <v>2872</v>
      </c>
      <c r="O630" s="74">
        <v>330</v>
      </c>
      <c r="P630" s="67" t="s">
        <v>2872</v>
      </c>
      <c r="Q630" s="93" t="s">
        <v>114</v>
      </c>
      <c r="R630" s="93"/>
      <c r="S630" s="76" t="s">
        <v>9</v>
      </c>
      <c r="T630" s="72" t="s">
        <v>1271</v>
      </c>
      <c r="U630" s="76">
        <v>1</v>
      </c>
      <c r="V630" s="77" t="s">
        <v>2648</v>
      </c>
    </row>
    <row r="631" spans="1:22" ht="15" customHeight="1">
      <c r="A631" s="63">
        <v>108</v>
      </c>
      <c r="B631" s="65" t="s">
        <v>3448</v>
      </c>
      <c r="C631" s="63" t="s">
        <v>3449</v>
      </c>
      <c r="D631" s="63" t="s">
        <v>3450</v>
      </c>
      <c r="E631" s="66">
        <v>1045047356</v>
      </c>
      <c r="F631" s="67" t="s">
        <v>3451</v>
      </c>
      <c r="G631" s="85">
        <v>32469</v>
      </c>
      <c r="H631" s="78" t="s">
        <v>3451</v>
      </c>
      <c r="I631" s="93" t="s">
        <v>2882</v>
      </c>
      <c r="J631" s="78" t="s">
        <v>3452</v>
      </c>
      <c r="K631" s="67" t="s">
        <v>3453</v>
      </c>
      <c r="L631" s="71" t="s">
        <v>3454</v>
      </c>
      <c r="M631" s="73">
        <v>1412000</v>
      </c>
      <c r="N631" s="67" t="s">
        <v>2664</v>
      </c>
      <c r="O631" s="74">
        <v>330</v>
      </c>
      <c r="P631" s="67" t="s">
        <v>2664</v>
      </c>
      <c r="Q631" s="93" t="s">
        <v>2882</v>
      </c>
      <c r="R631" s="93"/>
      <c r="S631" s="76" t="s">
        <v>391</v>
      </c>
      <c r="T631" s="72" t="s">
        <v>1271</v>
      </c>
      <c r="U631" s="76">
        <v>1</v>
      </c>
      <c r="V631" s="77" t="s">
        <v>2648</v>
      </c>
    </row>
    <row r="632" spans="1:22" ht="15" customHeight="1">
      <c r="A632" s="63">
        <v>109</v>
      </c>
      <c r="B632" s="65" t="s">
        <v>3455</v>
      </c>
      <c r="C632" s="63" t="s">
        <v>3456</v>
      </c>
      <c r="D632" s="63" t="s">
        <v>3457</v>
      </c>
      <c r="E632" s="66">
        <v>1128627933</v>
      </c>
      <c r="F632" s="67" t="s">
        <v>2867</v>
      </c>
      <c r="G632" s="85">
        <v>35761</v>
      </c>
      <c r="H632" s="78" t="s">
        <v>3385</v>
      </c>
      <c r="I632" s="93" t="s">
        <v>26</v>
      </c>
      <c r="J632" s="78" t="s">
        <v>3458</v>
      </c>
      <c r="K632" s="67" t="s">
        <v>3459</v>
      </c>
      <c r="L632" s="71" t="s">
        <v>3460</v>
      </c>
      <c r="M632" s="73">
        <v>2812000</v>
      </c>
      <c r="N632" s="67" t="s">
        <v>2872</v>
      </c>
      <c r="O632" s="74">
        <v>330</v>
      </c>
      <c r="P632" s="67" t="s">
        <v>2872</v>
      </c>
      <c r="Q632" s="93" t="s">
        <v>1108</v>
      </c>
      <c r="R632" s="93"/>
      <c r="S632" s="76" t="s">
        <v>9</v>
      </c>
      <c r="T632" s="72" t="s">
        <v>1271</v>
      </c>
      <c r="U632" s="76">
        <v>1</v>
      </c>
      <c r="V632" s="77" t="s">
        <v>2648</v>
      </c>
    </row>
    <row r="633" spans="1:22" ht="15" customHeight="1">
      <c r="A633" s="63">
        <v>110</v>
      </c>
      <c r="B633" s="65" t="s">
        <v>3461</v>
      </c>
      <c r="C633" s="63" t="s">
        <v>3462</v>
      </c>
      <c r="D633" s="63" t="s">
        <v>3463</v>
      </c>
      <c r="E633" s="66">
        <v>1032485831</v>
      </c>
      <c r="F633" s="67" t="s">
        <v>5</v>
      </c>
      <c r="G633" s="85">
        <v>35342</v>
      </c>
      <c r="H633" s="78" t="s">
        <v>3464</v>
      </c>
      <c r="I633" s="89" t="s">
        <v>1266</v>
      </c>
      <c r="J633" s="78" t="s">
        <v>3465</v>
      </c>
      <c r="K633" s="67" t="s">
        <v>3466</v>
      </c>
      <c r="L633" s="71" t="s">
        <v>3467</v>
      </c>
      <c r="M633" s="73">
        <v>1960000</v>
      </c>
      <c r="N633" s="67" t="s">
        <v>2615</v>
      </c>
      <c r="O633" s="74">
        <v>299</v>
      </c>
      <c r="P633" s="67" t="s">
        <v>2615</v>
      </c>
      <c r="Q633" s="89" t="s">
        <v>3468</v>
      </c>
      <c r="R633" s="89"/>
      <c r="S633" s="76" t="s">
        <v>9</v>
      </c>
      <c r="T633" s="72" t="s">
        <v>1271</v>
      </c>
      <c r="U633" s="76">
        <v>1</v>
      </c>
      <c r="V633" s="77" t="s">
        <v>2648</v>
      </c>
    </row>
    <row r="634" spans="1:22" ht="15" customHeight="1">
      <c r="A634" s="63">
        <v>111</v>
      </c>
      <c r="B634" s="65" t="s">
        <v>3469</v>
      </c>
      <c r="C634" s="63" t="s">
        <v>3470</v>
      </c>
      <c r="D634" s="63" t="s">
        <v>3471</v>
      </c>
      <c r="E634" s="66">
        <v>16071421</v>
      </c>
      <c r="F634" s="67" t="s">
        <v>2610</v>
      </c>
      <c r="G634" s="80">
        <v>29979</v>
      </c>
      <c r="H634" s="78" t="s">
        <v>3472</v>
      </c>
      <c r="I634" s="89" t="s">
        <v>1266</v>
      </c>
      <c r="J634" s="78" t="s">
        <v>3473</v>
      </c>
      <c r="K634" s="67" t="s">
        <v>3474</v>
      </c>
      <c r="L634" s="71" t="s">
        <v>3475</v>
      </c>
      <c r="M634" s="73">
        <v>2812000</v>
      </c>
      <c r="N634" s="67" t="s">
        <v>2615</v>
      </c>
      <c r="O634" s="74">
        <v>300</v>
      </c>
      <c r="P634" s="67" t="s">
        <v>2615</v>
      </c>
      <c r="Q634" s="69" t="s">
        <v>3476</v>
      </c>
      <c r="R634" s="69"/>
      <c r="S634" s="76" t="s">
        <v>9</v>
      </c>
      <c r="T634" s="72" t="s">
        <v>1271</v>
      </c>
      <c r="U634" s="76">
        <v>1</v>
      </c>
      <c r="V634" s="77" t="s">
        <v>2648</v>
      </c>
    </row>
    <row r="635" spans="1:22" ht="15" customHeight="1">
      <c r="A635" s="63">
        <v>112</v>
      </c>
      <c r="B635" s="65" t="s">
        <v>3477</v>
      </c>
      <c r="C635" s="63" t="s">
        <v>3478</v>
      </c>
      <c r="D635" s="63" t="s">
        <v>3479</v>
      </c>
      <c r="E635" s="66">
        <v>1053825463</v>
      </c>
      <c r="F635" s="67" t="s">
        <v>2610</v>
      </c>
      <c r="G635" s="80">
        <v>34031</v>
      </c>
      <c r="H635" s="78" t="s">
        <v>2610</v>
      </c>
      <c r="I635" s="89" t="s">
        <v>26</v>
      </c>
      <c r="J635" s="78" t="s">
        <v>3480</v>
      </c>
      <c r="K635" s="67" t="s">
        <v>3481</v>
      </c>
      <c r="L635" s="71" t="s">
        <v>3482</v>
      </c>
      <c r="M635" s="73">
        <v>4100000</v>
      </c>
      <c r="N635" s="67" t="s">
        <v>2648</v>
      </c>
      <c r="O635" s="74">
        <v>268</v>
      </c>
      <c r="P635" s="67" t="s">
        <v>2648</v>
      </c>
      <c r="Q635" s="93" t="s">
        <v>366</v>
      </c>
      <c r="R635" s="93"/>
      <c r="S635" s="76" t="s">
        <v>9</v>
      </c>
      <c r="T635" s="72" t="s">
        <v>1271</v>
      </c>
      <c r="U635" s="76">
        <v>1</v>
      </c>
      <c r="V635" s="77" t="s">
        <v>2648</v>
      </c>
    </row>
    <row r="636" spans="1:22" ht="15" customHeight="1">
      <c r="A636" s="63">
        <v>113</v>
      </c>
      <c r="B636" s="65" t="s">
        <v>3483</v>
      </c>
      <c r="C636" s="63" t="s">
        <v>3484</v>
      </c>
      <c r="D636" s="63" t="s">
        <v>3485</v>
      </c>
      <c r="E636" s="66">
        <v>36751992</v>
      </c>
      <c r="F636" s="67" t="s">
        <v>614</v>
      </c>
      <c r="G636" s="80">
        <v>28915</v>
      </c>
      <c r="H636" s="78" t="s">
        <v>614</v>
      </c>
      <c r="I636" s="93" t="s">
        <v>3486</v>
      </c>
      <c r="J636" s="78" t="s">
        <v>3487</v>
      </c>
      <c r="K636" s="67" t="s">
        <v>3488</v>
      </c>
      <c r="L636" s="71" t="s">
        <v>3489</v>
      </c>
      <c r="M636" s="73">
        <v>1412000</v>
      </c>
      <c r="N636" s="67" t="s">
        <v>2544</v>
      </c>
      <c r="O636" s="74">
        <v>300</v>
      </c>
      <c r="P636" s="67" t="s">
        <v>2544</v>
      </c>
      <c r="Q636" s="93" t="s">
        <v>3486</v>
      </c>
      <c r="R636" s="93"/>
      <c r="S636" s="76" t="s">
        <v>9</v>
      </c>
      <c r="T636" s="72" t="s">
        <v>1271</v>
      </c>
      <c r="U636" s="76">
        <v>1</v>
      </c>
      <c r="V636" s="77" t="s">
        <v>2648</v>
      </c>
    </row>
    <row r="637" spans="1:22" ht="15" customHeight="1">
      <c r="A637" s="63">
        <v>114</v>
      </c>
      <c r="B637" s="65" t="s">
        <v>3490</v>
      </c>
      <c r="C637" s="63" t="s">
        <v>3491</v>
      </c>
      <c r="D637" s="63" t="s">
        <v>3492</v>
      </c>
      <c r="E637" s="66">
        <v>30226131</v>
      </c>
      <c r="F637" s="67" t="s">
        <v>3338</v>
      </c>
      <c r="G637" s="85">
        <v>44851</v>
      </c>
      <c r="H637" s="78" t="s">
        <v>3385</v>
      </c>
      <c r="I637" s="93" t="s">
        <v>114</v>
      </c>
      <c r="J637" s="78" t="s">
        <v>3493</v>
      </c>
      <c r="K637" s="67" t="s">
        <v>3494</v>
      </c>
      <c r="L637" s="71" t="s">
        <v>3495</v>
      </c>
      <c r="M637" s="73">
        <v>1412000</v>
      </c>
      <c r="N637" s="67" t="s">
        <v>2872</v>
      </c>
      <c r="O637" s="74">
        <v>330</v>
      </c>
      <c r="P637" s="67" t="s">
        <v>2872</v>
      </c>
      <c r="Q637" s="93" t="s">
        <v>114</v>
      </c>
      <c r="R637" s="93"/>
      <c r="S637" s="76" t="s">
        <v>9</v>
      </c>
      <c r="T637" s="72" t="s">
        <v>1271</v>
      </c>
      <c r="U637" s="76">
        <v>1</v>
      </c>
      <c r="V637" s="77" t="s">
        <v>2648</v>
      </c>
    </row>
    <row r="638" spans="1:22" ht="15" customHeight="1">
      <c r="A638" s="63">
        <v>115</v>
      </c>
      <c r="B638" s="65" t="s">
        <v>3496</v>
      </c>
      <c r="C638" s="63" t="s">
        <v>3497</v>
      </c>
      <c r="D638" s="63" t="s">
        <v>3498</v>
      </c>
      <c r="E638" s="66">
        <v>1087646521</v>
      </c>
      <c r="F638" s="67" t="s">
        <v>3499</v>
      </c>
      <c r="G638" s="80">
        <v>34594</v>
      </c>
      <c r="H638" s="78" t="s">
        <v>3135</v>
      </c>
      <c r="I638" s="93" t="s">
        <v>26</v>
      </c>
      <c r="J638" s="78" t="s">
        <v>3500</v>
      </c>
      <c r="K638" s="67" t="s">
        <v>3501</v>
      </c>
      <c r="L638" s="71" t="s">
        <v>3502</v>
      </c>
      <c r="M638" s="73">
        <v>1960000</v>
      </c>
      <c r="N638" s="67" t="s">
        <v>2544</v>
      </c>
      <c r="O638" s="74">
        <v>299</v>
      </c>
      <c r="P638" s="67" t="s">
        <v>2544</v>
      </c>
      <c r="Q638" s="93" t="s">
        <v>3503</v>
      </c>
      <c r="R638" s="93"/>
      <c r="S638" s="76" t="s">
        <v>9</v>
      </c>
      <c r="T638" s="72" t="s">
        <v>1271</v>
      </c>
      <c r="U638" s="76">
        <v>1</v>
      </c>
      <c r="V638" s="77" t="s">
        <v>2648</v>
      </c>
    </row>
    <row r="639" spans="1:22" ht="15" customHeight="1">
      <c r="A639" s="63">
        <v>116</v>
      </c>
      <c r="B639" s="65" t="s">
        <v>3504</v>
      </c>
      <c r="C639" s="63" t="s">
        <v>3505</v>
      </c>
      <c r="D639" s="63" t="s">
        <v>3506</v>
      </c>
      <c r="E639" s="66">
        <v>87248929</v>
      </c>
      <c r="F639" s="67" t="s">
        <v>3507</v>
      </c>
      <c r="G639" s="80">
        <v>30166</v>
      </c>
      <c r="H639" s="78" t="s">
        <v>3507</v>
      </c>
      <c r="I639" s="89" t="s">
        <v>26</v>
      </c>
      <c r="J639" s="78" t="s">
        <v>3508</v>
      </c>
      <c r="K639" s="67" t="s">
        <v>3509</v>
      </c>
      <c r="L639" s="71" t="s">
        <v>3510</v>
      </c>
      <c r="M639" s="73">
        <v>1412000</v>
      </c>
      <c r="N639" s="67" t="s">
        <v>2599</v>
      </c>
      <c r="O639" s="74">
        <v>330</v>
      </c>
      <c r="P639" s="67" t="s">
        <v>2599</v>
      </c>
      <c r="Q639" s="93" t="s">
        <v>3511</v>
      </c>
      <c r="R639" s="93"/>
      <c r="S639" s="76" t="s">
        <v>9</v>
      </c>
      <c r="T639" s="72" t="s">
        <v>1271</v>
      </c>
      <c r="U639" s="76">
        <v>1</v>
      </c>
      <c r="V639" s="77" t="s">
        <v>2648</v>
      </c>
    </row>
    <row r="640" spans="1:22" ht="15" customHeight="1">
      <c r="A640" s="63">
        <v>117</v>
      </c>
      <c r="B640" s="65" t="s">
        <v>3512</v>
      </c>
      <c r="C640" s="63" t="s">
        <v>3513</v>
      </c>
      <c r="D640" s="63" t="s">
        <v>2410</v>
      </c>
      <c r="E640" s="66">
        <v>1037649285</v>
      </c>
      <c r="F640" s="67" t="s">
        <v>635</v>
      </c>
      <c r="G640" s="80">
        <v>35192</v>
      </c>
      <c r="H640" s="78" t="s">
        <v>3376</v>
      </c>
      <c r="I640" s="89" t="s">
        <v>26</v>
      </c>
      <c r="J640" s="78" t="s">
        <v>3514</v>
      </c>
      <c r="K640" s="67" t="s">
        <v>3515</v>
      </c>
      <c r="L640" s="71" t="s">
        <v>3516</v>
      </c>
      <c r="M640" s="73">
        <v>2812000</v>
      </c>
      <c r="N640" s="67" t="s">
        <v>2648</v>
      </c>
      <c r="O640" s="74">
        <v>273</v>
      </c>
      <c r="P640" s="67" t="s">
        <v>2648</v>
      </c>
      <c r="Q640" s="93" t="s">
        <v>2580</v>
      </c>
      <c r="R640" s="93"/>
      <c r="S640" s="76" t="s">
        <v>9</v>
      </c>
      <c r="T640" s="72" t="s">
        <v>1271</v>
      </c>
      <c r="U640" s="76">
        <v>1</v>
      </c>
      <c r="V640" s="77" t="s">
        <v>2648</v>
      </c>
    </row>
    <row r="641" spans="1:22" ht="15" customHeight="1">
      <c r="A641" s="63">
        <v>118</v>
      </c>
      <c r="B641" s="65" t="s">
        <v>3517</v>
      </c>
      <c r="C641" s="63" t="s">
        <v>3518</v>
      </c>
      <c r="D641" s="63" t="s">
        <v>3519</v>
      </c>
      <c r="E641" s="66">
        <v>1127386750</v>
      </c>
      <c r="F641" s="67" t="s">
        <v>1375</v>
      </c>
      <c r="G641" s="80">
        <v>33510</v>
      </c>
      <c r="H641" s="78" t="s">
        <v>1375</v>
      </c>
      <c r="I641" s="93" t="s">
        <v>114</v>
      </c>
      <c r="J641" s="78" t="s">
        <v>3520</v>
      </c>
      <c r="K641" s="67" t="s">
        <v>3521</v>
      </c>
      <c r="L641" s="71" t="s">
        <v>3522</v>
      </c>
      <c r="M641" s="73">
        <v>1412000</v>
      </c>
      <c r="N641" s="67" t="s">
        <v>2615</v>
      </c>
      <c r="O641" s="74">
        <v>330</v>
      </c>
      <c r="P641" s="67" t="s">
        <v>2615</v>
      </c>
      <c r="Q641" s="93" t="s">
        <v>1392</v>
      </c>
      <c r="R641" s="93"/>
      <c r="S641" s="76" t="s">
        <v>9</v>
      </c>
      <c r="T641" s="72" t="s">
        <v>1271</v>
      </c>
      <c r="U641" s="76">
        <v>1</v>
      </c>
      <c r="V641" s="77" t="s">
        <v>2648</v>
      </c>
    </row>
    <row r="642" spans="1:22" ht="15" customHeight="1">
      <c r="A642" s="63">
        <v>119</v>
      </c>
      <c r="B642" s="65" t="s">
        <v>3523</v>
      </c>
      <c r="C642" s="63" t="s">
        <v>3524</v>
      </c>
      <c r="D642" s="63" t="s">
        <v>3525</v>
      </c>
      <c r="E642" s="66">
        <v>1079606870</v>
      </c>
      <c r="F642" s="67" t="s">
        <v>3526</v>
      </c>
      <c r="G642" s="85">
        <v>34287</v>
      </c>
      <c r="H642" s="78" t="s">
        <v>3527</v>
      </c>
      <c r="I642" s="89" t="s">
        <v>114</v>
      </c>
      <c r="J642" s="78" t="s">
        <v>3528</v>
      </c>
      <c r="K642" s="67" t="s">
        <v>3529</v>
      </c>
      <c r="L642" s="71" t="s">
        <v>3530</v>
      </c>
      <c r="M642" s="73">
        <v>1592000</v>
      </c>
      <c r="N642" s="67" t="s">
        <v>2854</v>
      </c>
      <c r="O642" s="74">
        <v>300</v>
      </c>
      <c r="P642" s="67" t="s">
        <v>2854</v>
      </c>
      <c r="Q642" s="69" t="s">
        <v>3531</v>
      </c>
      <c r="R642" s="69"/>
      <c r="S642" s="76" t="s">
        <v>9</v>
      </c>
      <c r="T642" s="72" t="s">
        <v>1271</v>
      </c>
      <c r="U642" s="76">
        <v>1</v>
      </c>
      <c r="V642" s="77" t="s">
        <v>2648</v>
      </c>
    </row>
    <row r="643" spans="1:22" ht="15" customHeight="1">
      <c r="A643" s="63">
        <v>120</v>
      </c>
      <c r="B643" s="65" t="s">
        <v>3532</v>
      </c>
      <c r="C643" s="63" t="s">
        <v>3533</v>
      </c>
      <c r="D643" s="63" t="s">
        <v>3534</v>
      </c>
      <c r="E643" s="66">
        <v>1079604020</v>
      </c>
      <c r="F643" s="67" t="s">
        <v>3526</v>
      </c>
      <c r="G643" s="80">
        <v>31423</v>
      </c>
      <c r="H643" s="78" t="s">
        <v>2942</v>
      </c>
      <c r="I643" s="93" t="s">
        <v>114</v>
      </c>
      <c r="J643" s="78" t="s">
        <v>3535</v>
      </c>
      <c r="K643" s="67" t="s">
        <v>3536</v>
      </c>
      <c r="L643" s="71" t="s">
        <v>3537</v>
      </c>
      <c r="M643" s="73">
        <v>1592000</v>
      </c>
      <c r="N643" s="67" t="s">
        <v>2854</v>
      </c>
      <c r="O643" s="74">
        <v>300</v>
      </c>
      <c r="P643" s="67" t="s">
        <v>2854</v>
      </c>
      <c r="Q643" s="93" t="s">
        <v>1392</v>
      </c>
      <c r="R643" s="93"/>
      <c r="S643" s="76" t="s">
        <v>9</v>
      </c>
      <c r="T643" s="72" t="s">
        <v>1271</v>
      </c>
      <c r="U643" s="76">
        <v>1</v>
      </c>
      <c r="V643" s="77" t="s">
        <v>2648</v>
      </c>
    </row>
    <row r="644" spans="1:22" ht="15" customHeight="1">
      <c r="A644" s="63">
        <v>121</v>
      </c>
      <c r="B644" s="65" t="s">
        <v>3538</v>
      </c>
      <c r="C644" s="63" t="s">
        <v>3539</v>
      </c>
      <c r="D644" s="63" t="s">
        <v>3540</v>
      </c>
      <c r="E644" s="66">
        <v>1083911273</v>
      </c>
      <c r="F644" s="67" t="s">
        <v>3035</v>
      </c>
      <c r="G644" s="80">
        <v>34747</v>
      </c>
      <c r="H644" s="78" t="s">
        <v>3035</v>
      </c>
      <c r="I644" s="89" t="s">
        <v>26</v>
      </c>
      <c r="J644" s="78" t="s">
        <v>3541</v>
      </c>
      <c r="K644" s="67" t="s">
        <v>3542</v>
      </c>
      <c r="L644" s="71" t="s">
        <v>3543</v>
      </c>
      <c r="M644" s="73">
        <v>1412000</v>
      </c>
      <c r="N644" s="67" t="s">
        <v>2615</v>
      </c>
      <c r="O644" s="74">
        <v>330</v>
      </c>
      <c r="P644" s="67" t="s">
        <v>2615</v>
      </c>
      <c r="Q644" s="93" t="s">
        <v>3544</v>
      </c>
      <c r="R644" s="93"/>
      <c r="S644" s="76" t="s">
        <v>9</v>
      </c>
      <c r="T644" s="72" t="s">
        <v>1271</v>
      </c>
      <c r="U644" s="76">
        <v>1</v>
      </c>
      <c r="V644" s="77" t="s">
        <v>2648</v>
      </c>
    </row>
    <row r="645" spans="1:22" ht="15" customHeight="1">
      <c r="A645" s="63">
        <v>122</v>
      </c>
      <c r="B645" s="65" t="s">
        <v>3545</v>
      </c>
      <c r="C645" s="63" t="s">
        <v>3546</v>
      </c>
      <c r="D645" s="63" t="s">
        <v>3547</v>
      </c>
      <c r="E645" s="66">
        <v>1108206784</v>
      </c>
      <c r="F645" s="67" t="s">
        <v>3548</v>
      </c>
      <c r="G645" s="80">
        <v>32188</v>
      </c>
      <c r="H645" s="78" t="s">
        <v>3548</v>
      </c>
      <c r="I645" s="89" t="s">
        <v>114</v>
      </c>
      <c r="J645" s="78" t="s">
        <v>3549</v>
      </c>
      <c r="K645" s="67" t="s">
        <v>3550</v>
      </c>
      <c r="L645" s="71" t="s">
        <v>3551</v>
      </c>
      <c r="M645" s="73">
        <v>1412000</v>
      </c>
      <c r="N645" s="67" t="s">
        <v>2615</v>
      </c>
      <c r="O645" s="74">
        <v>330</v>
      </c>
      <c r="P645" s="67" t="s">
        <v>2615</v>
      </c>
      <c r="Q645" s="93" t="s">
        <v>1392</v>
      </c>
      <c r="R645" s="93"/>
      <c r="S645" s="76" t="s">
        <v>9</v>
      </c>
      <c r="T645" s="72" t="s">
        <v>1271</v>
      </c>
      <c r="U645" s="76">
        <v>1</v>
      </c>
      <c r="V645" s="77" t="s">
        <v>2648</v>
      </c>
    </row>
    <row r="646" spans="1:22" ht="15" customHeight="1">
      <c r="A646" s="63">
        <v>123</v>
      </c>
      <c r="B646" s="65" t="s">
        <v>3552</v>
      </c>
      <c r="C646" s="63" t="s">
        <v>3553</v>
      </c>
      <c r="D646" s="63" t="s">
        <v>1750</v>
      </c>
      <c r="E646" s="66">
        <v>79539134</v>
      </c>
      <c r="F646" s="67" t="s">
        <v>2992</v>
      </c>
      <c r="G646" s="80">
        <v>25799</v>
      </c>
      <c r="H646" s="78" t="s">
        <v>1417</v>
      </c>
      <c r="I646" s="89" t="s">
        <v>114</v>
      </c>
      <c r="J646" s="78" t="s">
        <v>3520</v>
      </c>
      <c r="K646" s="67" t="s">
        <v>3554</v>
      </c>
      <c r="L646" s="71" t="s">
        <v>3555</v>
      </c>
      <c r="M646" s="73">
        <v>1412000</v>
      </c>
      <c r="N646" s="67" t="s">
        <v>2615</v>
      </c>
      <c r="O646" s="74">
        <v>330</v>
      </c>
      <c r="P646" s="67" t="s">
        <v>2615</v>
      </c>
      <c r="Q646" s="93" t="s">
        <v>1392</v>
      </c>
      <c r="R646" s="93"/>
      <c r="S646" s="76" t="s">
        <v>9</v>
      </c>
      <c r="T646" s="72" t="s">
        <v>1271</v>
      </c>
      <c r="U646" s="76">
        <v>1</v>
      </c>
      <c r="V646" s="77" t="s">
        <v>2648</v>
      </c>
    </row>
    <row r="647" spans="1:22" ht="15" customHeight="1">
      <c r="A647" s="63">
        <v>124</v>
      </c>
      <c r="B647" s="65" t="s">
        <v>3556</v>
      </c>
      <c r="C647" s="63" t="s">
        <v>3557</v>
      </c>
      <c r="D647" s="63" t="s">
        <v>3558</v>
      </c>
      <c r="E647" s="66">
        <v>93296477</v>
      </c>
      <c r="F647" s="67" t="s">
        <v>3559</v>
      </c>
      <c r="G647" s="85">
        <v>28464</v>
      </c>
      <c r="H647" s="78" t="s">
        <v>3559</v>
      </c>
      <c r="I647" s="89" t="s">
        <v>1266</v>
      </c>
      <c r="J647" s="78" t="s">
        <v>3560</v>
      </c>
      <c r="K647" s="67" t="s">
        <v>2976</v>
      </c>
      <c r="L647" s="71" t="s">
        <v>3561</v>
      </c>
      <c r="M647" s="73">
        <v>1960000</v>
      </c>
      <c r="N647" s="67" t="s">
        <v>2615</v>
      </c>
      <c r="O647" s="74">
        <v>299</v>
      </c>
      <c r="P647" s="67" t="s">
        <v>2615</v>
      </c>
      <c r="Q647" s="93" t="s">
        <v>3562</v>
      </c>
      <c r="R647" s="93"/>
      <c r="S647" s="76" t="s">
        <v>9</v>
      </c>
      <c r="T647" s="72" t="s">
        <v>1271</v>
      </c>
      <c r="U647" s="76">
        <v>1</v>
      </c>
      <c r="V647" s="77" t="s">
        <v>2648</v>
      </c>
    </row>
    <row r="648" spans="1:22" ht="15" customHeight="1">
      <c r="A648" s="63">
        <v>125</v>
      </c>
      <c r="B648" s="65" t="s">
        <v>3563</v>
      </c>
      <c r="C648" s="63" t="s">
        <v>3564</v>
      </c>
      <c r="D648" s="63" t="s">
        <v>3565</v>
      </c>
      <c r="E648" s="66">
        <v>1038332909</v>
      </c>
      <c r="F648" s="67" t="s">
        <v>3253</v>
      </c>
      <c r="G648" s="85">
        <v>31762</v>
      </c>
      <c r="H648" s="78" t="s">
        <v>3253</v>
      </c>
      <c r="I648" s="89" t="s">
        <v>2788</v>
      </c>
      <c r="J648" s="78" t="s">
        <v>3566</v>
      </c>
      <c r="K648" s="67" t="s">
        <v>3567</v>
      </c>
      <c r="L648" s="71" t="s">
        <v>3568</v>
      </c>
      <c r="M648" s="73">
        <v>1412000</v>
      </c>
      <c r="N648" s="67" t="s">
        <v>2740</v>
      </c>
      <c r="O648" s="74">
        <v>330</v>
      </c>
      <c r="P648" s="67" t="s">
        <v>2740</v>
      </c>
      <c r="Q648" s="93" t="s">
        <v>1428</v>
      </c>
      <c r="R648" s="93"/>
      <c r="S648" s="76" t="s">
        <v>9</v>
      </c>
      <c r="T648" s="72" t="s">
        <v>1271</v>
      </c>
      <c r="U648" s="76">
        <v>1</v>
      </c>
      <c r="V648" s="77" t="s">
        <v>2648</v>
      </c>
    </row>
    <row r="649" spans="1:22" ht="15" customHeight="1">
      <c r="A649" s="63">
        <v>126</v>
      </c>
      <c r="B649" s="65" t="s">
        <v>3569</v>
      </c>
      <c r="C649" s="63" t="s">
        <v>3570</v>
      </c>
      <c r="D649" s="63" t="s">
        <v>3571</v>
      </c>
      <c r="E649" s="66">
        <v>1038335663</v>
      </c>
      <c r="F649" s="67" t="s">
        <v>3253</v>
      </c>
      <c r="G649" s="85">
        <v>33891</v>
      </c>
      <c r="H649" s="78" t="s">
        <v>3303</v>
      </c>
      <c r="I649" s="89" t="s">
        <v>3416</v>
      </c>
      <c r="J649" s="78" t="s">
        <v>3572</v>
      </c>
      <c r="K649" s="67" t="s">
        <v>3573</v>
      </c>
      <c r="L649" s="71" t="s">
        <v>3574</v>
      </c>
      <c r="M649" s="73">
        <v>2330000</v>
      </c>
      <c r="N649" s="67" t="s">
        <v>2740</v>
      </c>
      <c r="O649" s="74">
        <v>329</v>
      </c>
      <c r="P649" s="67" t="s">
        <v>2740</v>
      </c>
      <c r="Q649" s="93" t="s">
        <v>3575</v>
      </c>
      <c r="R649" s="93"/>
      <c r="S649" s="76" t="s">
        <v>9</v>
      </c>
      <c r="T649" s="72" t="s">
        <v>1271</v>
      </c>
      <c r="U649" s="76">
        <v>1</v>
      </c>
      <c r="V649" s="77" t="s">
        <v>2648</v>
      </c>
    </row>
    <row r="650" spans="1:22" ht="15" customHeight="1">
      <c r="A650" s="63">
        <v>127</v>
      </c>
      <c r="B650" s="65" t="s">
        <v>3576</v>
      </c>
      <c r="C650" s="63" t="s">
        <v>3577</v>
      </c>
      <c r="D650" s="63" t="s">
        <v>3578</v>
      </c>
      <c r="E650" s="66">
        <v>1081422098</v>
      </c>
      <c r="F650" s="67" t="s">
        <v>3579</v>
      </c>
      <c r="G650" s="80">
        <v>36232</v>
      </c>
      <c r="H650" s="78" t="s">
        <v>3579</v>
      </c>
      <c r="I650" s="93" t="s">
        <v>2576</v>
      </c>
      <c r="J650" s="78" t="s">
        <v>3580</v>
      </c>
      <c r="K650" s="67" t="s">
        <v>3581</v>
      </c>
      <c r="L650" s="71" t="s">
        <v>3582</v>
      </c>
      <c r="M650" s="73">
        <v>1412000</v>
      </c>
      <c r="N650" s="67" t="s">
        <v>2921</v>
      </c>
      <c r="O650" s="74">
        <v>330</v>
      </c>
      <c r="P650" s="67" t="s">
        <v>2921</v>
      </c>
      <c r="Q650" s="93" t="s">
        <v>3583</v>
      </c>
      <c r="R650" s="93"/>
      <c r="S650" s="76" t="s">
        <v>9</v>
      </c>
      <c r="T650" s="72" t="s">
        <v>1271</v>
      </c>
      <c r="U650" s="76">
        <v>1</v>
      </c>
      <c r="V650" s="77" t="s">
        <v>2648</v>
      </c>
    </row>
    <row r="651" spans="1:22" ht="15" customHeight="1">
      <c r="A651" s="63">
        <v>128</v>
      </c>
      <c r="B651" s="65" t="s">
        <v>3584</v>
      </c>
      <c r="C651" s="63" t="s">
        <v>3391</v>
      </c>
      <c r="D651" s="63" t="s">
        <v>3585</v>
      </c>
      <c r="E651" s="66">
        <v>16114211</v>
      </c>
      <c r="F651" s="67" t="s">
        <v>3338</v>
      </c>
      <c r="G651" s="80">
        <v>29367</v>
      </c>
      <c r="H651" s="78" t="s">
        <v>2627</v>
      </c>
      <c r="I651" s="89" t="s">
        <v>2576</v>
      </c>
      <c r="J651" s="78" t="s">
        <v>3586</v>
      </c>
      <c r="K651" s="67" t="s">
        <v>3446</v>
      </c>
      <c r="L651" s="71" t="s">
        <v>3395</v>
      </c>
      <c r="M651" s="73">
        <v>1412000</v>
      </c>
      <c r="N651" s="67" t="s">
        <v>2872</v>
      </c>
      <c r="O651" s="74">
        <v>330</v>
      </c>
      <c r="P651" s="67" t="s">
        <v>2872</v>
      </c>
      <c r="Q651" s="93" t="s">
        <v>3587</v>
      </c>
      <c r="R651" s="93"/>
      <c r="S651" s="76" t="s">
        <v>9</v>
      </c>
      <c r="T651" s="72" t="s">
        <v>1271</v>
      </c>
      <c r="U651" s="76">
        <v>1</v>
      </c>
      <c r="V651" s="77" t="s">
        <v>2648</v>
      </c>
    </row>
    <row r="652" spans="1:22" ht="15" customHeight="1">
      <c r="A652" s="90" t="s">
        <v>3588</v>
      </c>
      <c r="B652" s="65" t="s">
        <v>3589</v>
      </c>
      <c r="C652" s="63" t="s">
        <v>3590</v>
      </c>
      <c r="D652" s="63" t="s">
        <v>150</v>
      </c>
      <c r="E652" s="66">
        <v>1002955223</v>
      </c>
      <c r="F652" s="67" t="s">
        <v>3385</v>
      </c>
      <c r="G652" s="80">
        <v>33390</v>
      </c>
      <c r="H652" s="78" t="s">
        <v>3385</v>
      </c>
      <c r="I652" s="89" t="s">
        <v>2576</v>
      </c>
      <c r="J652" s="69" t="s">
        <v>3591</v>
      </c>
      <c r="K652" s="67" t="s">
        <v>3446</v>
      </c>
      <c r="L652" s="71" t="s">
        <v>3592</v>
      </c>
      <c r="M652" s="73">
        <v>1412000</v>
      </c>
      <c r="N652" s="67" t="s">
        <v>2872</v>
      </c>
      <c r="O652" s="74">
        <v>330</v>
      </c>
      <c r="P652" s="67" t="s">
        <v>2872</v>
      </c>
      <c r="Q652" s="93" t="s">
        <v>3593</v>
      </c>
      <c r="R652" s="93"/>
      <c r="S652" s="76" t="s">
        <v>9</v>
      </c>
      <c r="T652" s="72" t="s">
        <v>1271</v>
      </c>
      <c r="U652" s="76">
        <v>1</v>
      </c>
      <c r="V652" s="77" t="s">
        <v>2648</v>
      </c>
    </row>
    <row r="653" spans="1:22" ht="15" customHeight="1">
      <c r="A653" s="63">
        <v>129</v>
      </c>
      <c r="B653" s="65" t="s">
        <v>3594</v>
      </c>
      <c r="C653" s="63" t="s">
        <v>2695</v>
      </c>
      <c r="D653" s="63" t="s">
        <v>67</v>
      </c>
      <c r="E653" s="66">
        <v>1088309433</v>
      </c>
      <c r="F653" s="67" t="s">
        <v>139</v>
      </c>
      <c r="G653" s="80">
        <v>34145</v>
      </c>
      <c r="H653" s="78" t="s">
        <v>139</v>
      </c>
      <c r="I653" s="89" t="s">
        <v>26</v>
      </c>
      <c r="J653" s="78" t="s">
        <v>3595</v>
      </c>
      <c r="K653" s="67" t="s">
        <v>3596</v>
      </c>
      <c r="L653" s="71" t="s">
        <v>2699</v>
      </c>
      <c r="M653" s="73">
        <v>3333000</v>
      </c>
      <c r="N653" s="67" t="s">
        <v>2648</v>
      </c>
      <c r="O653" s="74">
        <v>329</v>
      </c>
      <c r="P653" s="67" t="s">
        <v>2648</v>
      </c>
      <c r="Q653" s="93" t="s">
        <v>3597</v>
      </c>
      <c r="R653" s="93"/>
      <c r="S653" s="76" t="s">
        <v>9</v>
      </c>
      <c r="T653" s="72" t="s">
        <v>1271</v>
      </c>
      <c r="U653" s="76">
        <v>1</v>
      </c>
      <c r="V653" s="77" t="s">
        <v>2648</v>
      </c>
    </row>
    <row r="654" spans="1:22" ht="15" customHeight="1">
      <c r="A654" s="63">
        <v>130</v>
      </c>
      <c r="B654" s="65" t="s">
        <v>3598</v>
      </c>
      <c r="C654" s="63" t="s">
        <v>3599</v>
      </c>
      <c r="D654" s="63" t="s">
        <v>3600</v>
      </c>
      <c r="E654" s="66">
        <v>1061800596</v>
      </c>
      <c r="F654" s="67" t="s">
        <v>565</v>
      </c>
      <c r="G654" s="80">
        <v>35493</v>
      </c>
      <c r="H654" s="78" t="s">
        <v>565</v>
      </c>
      <c r="I654" s="89" t="s">
        <v>26</v>
      </c>
      <c r="J654" s="78" t="s">
        <v>3601</v>
      </c>
      <c r="K654" s="67" t="s">
        <v>3602</v>
      </c>
      <c r="L654" s="71" t="s">
        <v>3603</v>
      </c>
      <c r="M654" s="73">
        <v>3333000</v>
      </c>
      <c r="N654" s="67" t="s">
        <v>2648</v>
      </c>
      <c r="O654" s="74">
        <v>329</v>
      </c>
      <c r="P654" s="67" t="s">
        <v>2648</v>
      </c>
      <c r="Q654" s="93" t="s">
        <v>506</v>
      </c>
      <c r="R654" s="93"/>
      <c r="S654" s="76" t="s">
        <v>9</v>
      </c>
      <c r="T654" s="72" t="s">
        <v>1271</v>
      </c>
      <c r="U654" s="76">
        <v>1</v>
      </c>
      <c r="V654" s="77" t="s">
        <v>2648</v>
      </c>
    </row>
    <row r="655" spans="1:22" ht="15" customHeight="1">
      <c r="A655" s="63">
        <v>131</v>
      </c>
      <c r="B655" s="65" t="s">
        <v>3604</v>
      </c>
      <c r="C655" s="63" t="s">
        <v>3605</v>
      </c>
      <c r="D655" s="63" t="s">
        <v>3606</v>
      </c>
      <c r="E655" s="66">
        <v>1098311483</v>
      </c>
      <c r="F655" s="67" t="s">
        <v>3607</v>
      </c>
      <c r="G655" s="85">
        <v>35033</v>
      </c>
      <c r="H655" s="78" t="s">
        <v>3608</v>
      </c>
      <c r="I655" s="89" t="s">
        <v>1266</v>
      </c>
      <c r="J655" s="78" t="s">
        <v>3586</v>
      </c>
      <c r="K655" s="67" t="s">
        <v>3554</v>
      </c>
      <c r="L655" s="71" t="s">
        <v>3609</v>
      </c>
      <c r="M655" s="73">
        <v>1412000</v>
      </c>
      <c r="N655" s="67" t="s">
        <v>2615</v>
      </c>
      <c r="O655" s="74">
        <v>360</v>
      </c>
      <c r="P655" s="67" t="s">
        <v>2615</v>
      </c>
      <c r="Q655" s="93" t="s">
        <v>1371</v>
      </c>
      <c r="R655" s="93"/>
      <c r="S655" s="76" t="s">
        <v>9</v>
      </c>
      <c r="T655" s="72" t="s">
        <v>1271</v>
      </c>
      <c r="U655" s="76">
        <v>1</v>
      </c>
      <c r="V655" s="77" t="s">
        <v>2648</v>
      </c>
    </row>
    <row r="656" spans="1:22" ht="15" customHeight="1">
      <c r="A656" s="63">
        <v>132</v>
      </c>
      <c r="B656" s="65" t="s">
        <v>3610</v>
      </c>
      <c r="C656" s="63" t="s">
        <v>3611</v>
      </c>
      <c r="D656" s="63" t="s">
        <v>3612</v>
      </c>
      <c r="E656" s="66">
        <v>75065229</v>
      </c>
      <c r="F656" s="67" t="s">
        <v>2610</v>
      </c>
      <c r="G656" s="85">
        <v>26219</v>
      </c>
      <c r="H656" s="67" t="s">
        <v>2610</v>
      </c>
      <c r="I656" s="89" t="s">
        <v>114</v>
      </c>
      <c r="J656" s="78" t="s">
        <v>3613</v>
      </c>
      <c r="K656" s="67" t="s">
        <v>3614</v>
      </c>
      <c r="L656" s="94" t="s">
        <v>3615</v>
      </c>
      <c r="M656" s="73">
        <v>1412000</v>
      </c>
      <c r="N656" s="67" t="s">
        <v>2615</v>
      </c>
      <c r="O656" s="74">
        <v>330</v>
      </c>
      <c r="P656" s="67" t="s">
        <v>2615</v>
      </c>
      <c r="Q656" s="67" t="s">
        <v>1392</v>
      </c>
      <c r="R656" s="67"/>
      <c r="S656" s="76" t="s">
        <v>9</v>
      </c>
      <c r="T656" s="72" t="s">
        <v>1271</v>
      </c>
      <c r="U656" s="76">
        <v>1</v>
      </c>
      <c r="V656" s="77" t="s">
        <v>2648</v>
      </c>
    </row>
    <row r="657" spans="1:24" ht="15" customHeight="1">
      <c r="A657" s="63">
        <v>133</v>
      </c>
      <c r="B657" s="65" t="s">
        <v>3616</v>
      </c>
      <c r="C657" s="63" t="s">
        <v>3617</v>
      </c>
      <c r="D657" s="63" t="s">
        <v>801</v>
      </c>
      <c r="E657" s="66">
        <v>1017125021</v>
      </c>
      <c r="F657" s="67" t="s">
        <v>2610</v>
      </c>
      <c r="G657" s="80">
        <v>31452</v>
      </c>
      <c r="H657" s="78" t="s">
        <v>761</v>
      </c>
      <c r="I657" s="89" t="s">
        <v>3618</v>
      </c>
      <c r="J657" s="78" t="s">
        <v>3619</v>
      </c>
      <c r="K657" s="67" t="s">
        <v>3620</v>
      </c>
      <c r="L657" s="71" t="s">
        <v>3621</v>
      </c>
      <c r="M657" s="73">
        <v>5100000</v>
      </c>
      <c r="N657" s="67" t="s">
        <v>2648</v>
      </c>
      <c r="O657" s="74">
        <v>329</v>
      </c>
      <c r="P657" s="67" t="s">
        <v>2648</v>
      </c>
      <c r="Q657" s="93" t="s">
        <v>189</v>
      </c>
      <c r="R657" s="93"/>
      <c r="S657" s="76" t="s">
        <v>9</v>
      </c>
      <c r="T657" s="72" t="s">
        <v>1271</v>
      </c>
      <c r="U657" s="76">
        <v>1</v>
      </c>
      <c r="V657" s="77" t="s">
        <v>2648</v>
      </c>
    </row>
    <row r="658" spans="1:24" ht="15" customHeight="1">
      <c r="A658" s="63">
        <v>134</v>
      </c>
      <c r="B658" s="65" t="s">
        <v>3622</v>
      </c>
      <c r="C658" s="63" t="s">
        <v>3623</v>
      </c>
      <c r="D658" s="63" t="s">
        <v>3624</v>
      </c>
      <c r="E658" s="66">
        <v>25120820</v>
      </c>
      <c r="F658" s="67" t="s">
        <v>3217</v>
      </c>
      <c r="G658" s="80">
        <v>29982</v>
      </c>
      <c r="H658" s="78" t="s">
        <v>3625</v>
      </c>
      <c r="I658" s="89" t="s">
        <v>114</v>
      </c>
      <c r="J658" s="78" t="s">
        <v>3626</v>
      </c>
      <c r="K658" s="67" t="s">
        <v>3554</v>
      </c>
      <c r="L658" s="71" t="s">
        <v>3627</v>
      </c>
      <c r="M658" s="73">
        <v>1412000</v>
      </c>
      <c r="N658" s="67" t="s">
        <v>2615</v>
      </c>
      <c r="O658" s="74">
        <v>330</v>
      </c>
      <c r="P658" s="67" t="s">
        <v>2615</v>
      </c>
      <c r="Q658" s="93" t="s">
        <v>1392</v>
      </c>
      <c r="R658" s="93"/>
      <c r="S658" s="76" t="s">
        <v>9</v>
      </c>
      <c r="T658" s="72" t="s">
        <v>1271</v>
      </c>
      <c r="U658" s="76">
        <v>1</v>
      </c>
      <c r="V658" s="77" t="s">
        <v>2648</v>
      </c>
    </row>
    <row r="659" spans="1:24" ht="15" customHeight="1">
      <c r="A659" s="95">
        <v>1</v>
      </c>
      <c r="B659" s="96" t="s">
        <v>3629</v>
      </c>
      <c r="C659" s="97" t="s">
        <v>3630</v>
      </c>
      <c r="D659" s="97" t="s">
        <v>3631</v>
      </c>
      <c r="E659" s="95">
        <v>77025716</v>
      </c>
      <c r="F659" s="97" t="s">
        <v>356</v>
      </c>
      <c r="G659" s="98">
        <v>24482</v>
      </c>
      <c r="H659" s="97" t="s">
        <v>3632</v>
      </c>
      <c r="I659" s="99" t="s">
        <v>3633</v>
      </c>
      <c r="J659" s="99" t="s">
        <v>3634</v>
      </c>
      <c r="K659" s="100" t="s">
        <v>3635</v>
      </c>
      <c r="L659" s="69" t="s">
        <v>3636</v>
      </c>
      <c r="M659" s="102">
        <v>7574000</v>
      </c>
      <c r="N659" s="100" t="s">
        <v>356</v>
      </c>
      <c r="O659" s="102">
        <v>300</v>
      </c>
      <c r="P659" s="97" t="s">
        <v>3637</v>
      </c>
      <c r="Q659" s="99" t="s">
        <v>52</v>
      </c>
      <c r="R659" s="99"/>
      <c r="S659" s="99" t="s">
        <v>3638</v>
      </c>
      <c r="T659" s="97" t="s">
        <v>3639</v>
      </c>
      <c r="U659" s="97"/>
      <c r="V659" s="97" t="s">
        <v>5652</v>
      </c>
      <c r="W659" s="97"/>
      <c r="X659" s="103"/>
    </row>
    <row r="660" spans="1:24" ht="15" customHeight="1">
      <c r="A660" s="95">
        <v>2</v>
      </c>
      <c r="B660" s="96" t="s">
        <v>3640</v>
      </c>
      <c r="C660" s="97" t="s">
        <v>3641</v>
      </c>
      <c r="D660" s="97" t="s">
        <v>3642</v>
      </c>
      <c r="E660" s="95">
        <v>1082961831</v>
      </c>
      <c r="F660" s="97" t="s">
        <v>356</v>
      </c>
      <c r="G660" s="98">
        <v>33917</v>
      </c>
      <c r="H660" s="97" t="s">
        <v>356</v>
      </c>
      <c r="I660" s="99" t="s">
        <v>26</v>
      </c>
      <c r="J660" s="99" t="s">
        <v>3643</v>
      </c>
      <c r="K660" s="100" t="s">
        <v>3644</v>
      </c>
      <c r="L660" s="69" t="s">
        <v>3645</v>
      </c>
      <c r="M660" s="102">
        <v>3333000</v>
      </c>
      <c r="N660" s="100" t="s">
        <v>356</v>
      </c>
      <c r="O660" s="102">
        <v>299</v>
      </c>
      <c r="P660" s="97" t="s">
        <v>3637</v>
      </c>
      <c r="Q660" s="99" t="s">
        <v>836</v>
      </c>
      <c r="R660" s="99"/>
      <c r="S660" s="99" t="s">
        <v>9</v>
      </c>
      <c r="T660" s="97" t="s">
        <v>3639</v>
      </c>
      <c r="U660" s="97"/>
      <c r="V660" s="97" t="s">
        <v>5652</v>
      </c>
      <c r="W660" s="97"/>
      <c r="X660" s="104"/>
    </row>
    <row r="661" spans="1:24" ht="15" customHeight="1">
      <c r="A661" s="95">
        <v>3</v>
      </c>
      <c r="B661" s="96" t="s">
        <v>3646</v>
      </c>
      <c r="C661" s="97" t="s">
        <v>3647</v>
      </c>
      <c r="D661" s="97" t="s">
        <v>3648</v>
      </c>
      <c r="E661" s="95">
        <v>84456289</v>
      </c>
      <c r="F661" s="97" t="s">
        <v>356</v>
      </c>
      <c r="G661" s="98">
        <v>30602</v>
      </c>
      <c r="H661" s="97" t="s">
        <v>356</v>
      </c>
      <c r="I661" s="99" t="s">
        <v>26</v>
      </c>
      <c r="J661" s="99" t="s">
        <v>3649</v>
      </c>
      <c r="K661" s="100" t="s">
        <v>3644</v>
      </c>
      <c r="L661" s="69" t="s">
        <v>3650</v>
      </c>
      <c r="M661" s="102">
        <v>3333000</v>
      </c>
      <c r="N661" s="100" t="s">
        <v>356</v>
      </c>
      <c r="O661" s="102">
        <v>299</v>
      </c>
      <c r="P661" s="97" t="s">
        <v>3637</v>
      </c>
      <c r="Q661" s="99" t="s">
        <v>3651</v>
      </c>
      <c r="R661" s="99"/>
      <c r="S661" s="99" t="s">
        <v>9</v>
      </c>
      <c r="T661" s="97" t="s">
        <v>3639</v>
      </c>
      <c r="U661" s="97"/>
      <c r="V661" s="97" t="s">
        <v>5652</v>
      </c>
      <c r="W661" s="97"/>
      <c r="X661" s="104"/>
    </row>
    <row r="662" spans="1:24" ht="15" customHeight="1">
      <c r="A662" s="95">
        <v>4</v>
      </c>
      <c r="B662" s="96" t="s">
        <v>3652</v>
      </c>
      <c r="C662" s="97" t="s">
        <v>3653</v>
      </c>
      <c r="D662" s="97" t="s">
        <v>3654</v>
      </c>
      <c r="E662" s="95">
        <v>1082876265</v>
      </c>
      <c r="F662" s="97" t="s">
        <v>356</v>
      </c>
      <c r="G662" s="98">
        <v>32141</v>
      </c>
      <c r="H662" s="97" t="s">
        <v>1417</v>
      </c>
      <c r="I662" s="99" t="s">
        <v>19</v>
      </c>
      <c r="J662" s="99" t="s">
        <v>3655</v>
      </c>
      <c r="K662" s="100" t="s">
        <v>3656</v>
      </c>
      <c r="L662" s="69" t="s">
        <v>3657</v>
      </c>
      <c r="M662" s="102">
        <v>5100000</v>
      </c>
      <c r="N662" s="100" t="s">
        <v>356</v>
      </c>
      <c r="O662" s="102">
        <v>299</v>
      </c>
      <c r="P662" s="97" t="s">
        <v>3637</v>
      </c>
      <c r="Q662" s="99" t="s">
        <v>262</v>
      </c>
      <c r="R662" s="99"/>
      <c r="S662" s="99" t="s">
        <v>9</v>
      </c>
      <c r="T662" s="97" t="s">
        <v>3639</v>
      </c>
      <c r="U662" s="97"/>
      <c r="V662" s="97" t="s">
        <v>5652</v>
      </c>
      <c r="W662" s="97"/>
      <c r="X662" s="104"/>
    </row>
    <row r="663" spans="1:24" ht="15" customHeight="1">
      <c r="A663" s="95">
        <v>5</v>
      </c>
      <c r="B663" s="96" t="s">
        <v>3658</v>
      </c>
      <c r="C663" s="97" t="s">
        <v>3659</v>
      </c>
      <c r="D663" s="97" t="s">
        <v>3660</v>
      </c>
      <c r="E663" s="95">
        <v>57464731</v>
      </c>
      <c r="F663" s="97" t="s">
        <v>356</v>
      </c>
      <c r="G663" s="98">
        <v>30956</v>
      </c>
      <c r="H663" s="97" t="s">
        <v>3661</v>
      </c>
      <c r="I663" s="99" t="s">
        <v>26</v>
      </c>
      <c r="J663" s="99" t="s">
        <v>3662</v>
      </c>
      <c r="K663" s="100" t="s">
        <v>3663</v>
      </c>
      <c r="L663" s="69" t="s">
        <v>3664</v>
      </c>
      <c r="M663" s="102">
        <v>7574000</v>
      </c>
      <c r="N663" s="100" t="s">
        <v>356</v>
      </c>
      <c r="O663" s="102">
        <v>300</v>
      </c>
      <c r="P663" s="97" t="s">
        <v>3637</v>
      </c>
      <c r="Q663" s="99" t="s">
        <v>262</v>
      </c>
      <c r="R663" s="99"/>
      <c r="S663" s="99" t="s">
        <v>9</v>
      </c>
      <c r="T663" s="97" t="s">
        <v>3639</v>
      </c>
      <c r="U663" s="97"/>
      <c r="V663" s="97" t="s">
        <v>5652</v>
      </c>
      <c r="W663" s="97"/>
      <c r="X663" s="104"/>
    </row>
    <row r="664" spans="1:24" ht="15" customHeight="1">
      <c r="A664" s="95">
        <v>6</v>
      </c>
      <c r="B664" s="96" t="s">
        <v>3665</v>
      </c>
      <c r="C664" s="97" t="s">
        <v>3666</v>
      </c>
      <c r="D664" s="97" t="s">
        <v>3667</v>
      </c>
      <c r="E664" s="95">
        <v>57444540</v>
      </c>
      <c r="F664" s="97" t="s">
        <v>356</v>
      </c>
      <c r="G664" s="98">
        <v>27707</v>
      </c>
      <c r="H664" s="99" t="s">
        <v>3668</v>
      </c>
      <c r="I664" s="99" t="s">
        <v>1266</v>
      </c>
      <c r="J664" s="99" t="s">
        <v>3669</v>
      </c>
      <c r="K664" s="100" t="s">
        <v>3670</v>
      </c>
      <c r="L664" s="78" t="s">
        <v>3671</v>
      </c>
      <c r="M664" s="102">
        <v>2812000</v>
      </c>
      <c r="N664" s="100" t="s">
        <v>3672</v>
      </c>
      <c r="O664" s="102">
        <v>345</v>
      </c>
      <c r="P664" s="97" t="s">
        <v>3673</v>
      </c>
      <c r="Q664" s="99" t="s">
        <v>3674</v>
      </c>
      <c r="R664" s="99"/>
      <c r="S664" s="99" t="s">
        <v>9</v>
      </c>
      <c r="T664" s="97" t="s">
        <v>3639</v>
      </c>
      <c r="U664" s="97"/>
      <c r="V664" s="97" t="s">
        <v>5652</v>
      </c>
      <c r="W664" s="97"/>
      <c r="X664" s="104"/>
    </row>
    <row r="665" spans="1:24" ht="15" customHeight="1">
      <c r="A665" s="95">
        <v>7</v>
      </c>
      <c r="B665" s="96" t="s">
        <v>3675</v>
      </c>
      <c r="C665" s="97" t="s">
        <v>3676</v>
      </c>
      <c r="D665" s="97" t="s">
        <v>3677</v>
      </c>
      <c r="E665" s="95">
        <v>1063079358</v>
      </c>
      <c r="F665" s="97" t="s">
        <v>3678</v>
      </c>
      <c r="G665" s="98">
        <v>32954</v>
      </c>
      <c r="H665" s="99" t="s">
        <v>3678</v>
      </c>
      <c r="I665" s="99" t="s">
        <v>114</v>
      </c>
      <c r="J665" s="99" t="s">
        <v>3679</v>
      </c>
      <c r="K665" s="100" t="s">
        <v>3680</v>
      </c>
      <c r="L665" s="69" t="s">
        <v>3681</v>
      </c>
      <c r="M665" s="102">
        <v>1592000</v>
      </c>
      <c r="N665" s="100" t="s">
        <v>3672</v>
      </c>
      <c r="O665" s="102">
        <v>330</v>
      </c>
      <c r="P665" s="97" t="s">
        <v>3673</v>
      </c>
      <c r="Q665" s="99" t="s">
        <v>3682</v>
      </c>
      <c r="R665" s="99"/>
      <c r="S665" s="99" t="s">
        <v>9</v>
      </c>
      <c r="T665" s="97" t="s">
        <v>3639</v>
      </c>
      <c r="U665" s="97"/>
      <c r="V665" s="97" t="s">
        <v>5652</v>
      </c>
      <c r="W665" s="97"/>
      <c r="X665" s="104"/>
    </row>
    <row r="666" spans="1:24" ht="15" customHeight="1">
      <c r="A666" s="95">
        <v>8</v>
      </c>
      <c r="B666" s="96" t="s">
        <v>3683</v>
      </c>
      <c r="C666" s="97" t="s">
        <v>3684</v>
      </c>
      <c r="D666" s="97" t="s">
        <v>3685</v>
      </c>
      <c r="E666" s="95">
        <v>45490972</v>
      </c>
      <c r="F666" s="97" t="s">
        <v>3686</v>
      </c>
      <c r="G666" s="98">
        <v>25440</v>
      </c>
      <c r="H666" s="97" t="s">
        <v>3686</v>
      </c>
      <c r="I666" s="99" t="s">
        <v>3633</v>
      </c>
      <c r="J666" s="99" t="s">
        <v>3687</v>
      </c>
      <c r="K666" s="100" t="s">
        <v>3688</v>
      </c>
      <c r="L666" s="69" t="s">
        <v>3689</v>
      </c>
      <c r="M666" s="102">
        <v>5100000</v>
      </c>
      <c r="N666" s="100" t="s">
        <v>3690</v>
      </c>
      <c r="O666" s="102">
        <v>299</v>
      </c>
      <c r="P666" s="97" t="s">
        <v>3637</v>
      </c>
      <c r="Q666" s="99" t="s">
        <v>3691</v>
      </c>
      <c r="R666" s="99"/>
      <c r="S666" s="99" t="s">
        <v>9</v>
      </c>
      <c r="T666" s="97" t="s">
        <v>3639</v>
      </c>
      <c r="U666" s="97"/>
      <c r="V666" s="97" t="s">
        <v>5652</v>
      </c>
      <c r="W666" s="97"/>
      <c r="X666" s="104"/>
    </row>
    <row r="667" spans="1:24" ht="15" customHeight="1">
      <c r="A667" s="95">
        <v>9</v>
      </c>
      <c r="B667" s="96" t="s">
        <v>3692</v>
      </c>
      <c r="C667" s="97" t="s">
        <v>3693</v>
      </c>
      <c r="D667" s="97" t="s">
        <v>3694</v>
      </c>
      <c r="E667" s="95">
        <v>1045667406</v>
      </c>
      <c r="F667" s="97" t="s">
        <v>583</v>
      </c>
      <c r="G667" s="98">
        <v>32090</v>
      </c>
      <c r="H667" s="99" t="s">
        <v>1417</v>
      </c>
      <c r="I667" s="99" t="s">
        <v>26</v>
      </c>
      <c r="J667" s="99" t="s">
        <v>3695</v>
      </c>
      <c r="K667" s="100" t="s">
        <v>3696</v>
      </c>
      <c r="L667" s="69" t="s">
        <v>3697</v>
      </c>
      <c r="M667" s="102">
        <v>3333000</v>
      </c>
      <c r="N667" s="100" t="s">
        <v>3672</v>
      </c>
      <c r="O667" s="102">
        <v>240</v>
      </c>
      <c r="P667" s="97" t="s">
        <v>3673</v>
      </c>
      <c r="Q667" s="99" t="s">
        <v>114</v>
      </c>
      <c r="R667" s="99"/>
      <c r="S667" s="99" t="s">
        <v>9</v>
      </c>
      <c r="T667" s="97" t="s">
        <v>3639</v>
      </c>
      <c r="U667" s="97"/>
      <c r="V667" s="97" t="s">
        <v>5652</v>
      </c>
      <c r="W667" s="97"/>
      <c r="X667" s="104"/>
    </row>
    <row r="668" spans="1:24" ht="15" customHeight="1">
      <c r="A668" s="95">
        <v>10</v>
      </c>
      <c r="B668" s="96" t="s">
        <v>3698</v>
      </c>
      <c r="C668" s="97" t="s">
        <v>3699</v>
      </c>
      <c r="D668" s="97" t="s">
        <v>3700</v>
      </c>
      <c r="E668" s="95">
        <v>36548982</v>
      </c>
      <c r="F668" s="97" t="s">
        <v>356</v>
      </c>
      <c r="G668" s="98">
        <v>23008</v>
      </c>
      <c r="H668" s="99" t="s">
        <v>356</v>
      </c>
      <c r="I668" s="99" t="s">
        <v>26</v>
      </c>
      <c r="J668" s="99" t="s">
        <v>3701</v>
      </c>
      <c r="K668" s="100" t="s">
        <v>3702</v>
      </c>
      <c r="L668" s="69" t="s">
        <v>3703</v>
      </c>
      <c r="M668" s="102">
        <v>2812000</v>
      </c>
      <c r="N668" s="100" t="s">
        <v>356</v>
      </c>
      <c r="O668" s="102">
        <v>299</v>
      </c>
      <c r="P668" s="97" t="s">
        <v>3637</v>
      </c>
      <c r="Q668" s="99" t="s">
        <v>262</v>
      </c>
      <c r="R668" s="99"/>
      <c r="S668" s="99" t="s">
        <v>9</v>
      </c>
      <c r="T668" s="97" t="s">
        <v>3639</v>
      </c>
      <c r="U668" s="97"/>
      <c r="V668" s="97" t="s">
        <v>5652</v>
      </c>
      <c r="W668" s="97"/>
      <c r="X668" s="104"/>
    </row>
    <row r="669" spans="1:24" ht="15" customHeight="1">
      <c r="A669" s="95">
        <v>11</v>
      </c>
      <c r="B669" s="96" t="s">
        <v>3704</v>
      </c>
      <c r="C669" s="97" t="s">
        <v>3705</v>
      </c>
      <c r="D669" s="97" t="s">
        <v>3706</v>
      </c>
      <c r="E669" s="95">
        <v>1082401822</v>
      </c>
      <c r="F669" s="97" t="s">
        <v>3707</v>
      </c>
      <c r="G669" s="98">
        <v>31810</v>
      </c>
      <c r="H669" s="99" t="s">
        <v>3707</v>
      </c>
      <c r="I669" s="99" t="s">
        <v>114</v>
      </c>
      <c r="J669" s="99" t="s">
        <v>3708</v>
      </c>
      <c r="K669" s="100" t="s">
        <v>3680</v>
      </c>
      <c r="L669" s="69" t="s">
        <v>3709</v>
      </c>
      <c r="M669" s="102">
        <v>1592000</v>
      </c>
      <c r="N669" s="100" t="s">
        <v>3672</v>
      </c>
      <c r="O669" s="102">
        <v>330</v>
      </c>
      <c r="P669" s="97" t="s">
        <v>3673</v>
      </c>
      <c r="Q669" s="99" t="s">
        <v>472</v>
      </c>
      <c r="R669" s="99"/>
      <c r="S669" s="99" t="s">
        <v>9</v>
      </c>
      <c r="T669" s="97" t="s">
        <v>3639</v>
      </c>
      <c r="U669" s="97"/>
      <c r="V669" s="97" t="s">
        <v>5652</v>
      </c>
      <c r="W669" s="97"/>
      <c r="X669" s="104"/>
    </row>
    <row r="670" spans="1:24" ht="15" customHeight="1">
      <c r="A670" s="95">
        <v>12</v>
      </c>
      <c r="B670" s="96" t="s">
        <v>3710</v>
      </c>
      <c r="C670" s="97" t="s">
        <v>3711</v>
      </c>
      <c r="D670" s="97" t="s">
        <v>3712</v>
      </c>
      <c r="E670" s="95">
        <v>36726914</v>
      </c>
      <c r="F670" s="97" t="s">
        <v>356</v>
      </c>
      <c r="G670" s="98">
        <v>29041</v>
      </c>
      <c r="H670" s="99" t="s">
        <v>356</v>
      </c>
      <c r="I670" s="99" t="s">
        <v>1266</v>
      </c>
      <c r="J670" s="99" t="s">
        <v>3713</v>
      </c>
      <c r="K670" s="100" t="s">
        <v>3714</v>
      </c>
      <c r="L670" s="69" t="s">
        <v>3715</v>
      </c>
      <c r="M670" s="102">
        <v>2812000</v>
      </c>
      <c r="N670" s="100" t="s">
        <v>356</v>
      </c>
      <c r="O670" s="102">
        <v>300</v>
      </c>
      <c r="P670" s="97" t="s">
        <v>3637</v>
      </c>
      <c r="Q670" s="97" t="s">
        <v>3716</v>
      </c>
      <c r="R670" s="97"/>
      <c r="S670" s="99" t="s">
        <v>9</v>
      </c>
      <c r="T670" s="97" t="s">
        <v>3639</v>
      </c>
      <c r="U670" s="97"/>
      <c r="V670" s="97" t="s">
        <v>5652</v>
      </c>
      <c r="W670" s="97"/>
      <c r="X670" s="104"/>
    </row>
    <row r="671" spans="1:24" ht="15" customHeight="1">
      <c r="A671" s="95">
        <v>13</v>
      </c>
      <c r="B671" s="96" t="s">
        <v>3717</v>
      </c>
      <c r="C671" s="97" t="s">
        <v>3718</v>
      </c>
      <c r="D671" s="97" t="s">
        <v>3719</v>
      </c>
      <c r="E671" s="95">
        <v>85488949</v>
      </c>
      <c r="F671" s="97" t="s">
        <v>3707</v>
      </c>
      <c r="G671" s="98">
        <v>26909</v>
      </c>
      <c r="H671" s="99" t="s">
        <v>3707</v>
      </c>
      <c r="I671" s="99" t="s">
        <v>114</v>
      </c>
      <c r="J671" s="99" t="s">
        <v>3720</v>
      </c>
      <c r="K671" s="100" t="s">
        <v>3680</v>
      </c>
      <c r="L671" s="78" t="s">
        <v>3721</v>
      </c>
      <c r="M671" s="102">
        <v>1592000</v>
      </c>
      <c r="N671" s="100" t="s">
        <v>3672</v>
      </c>
      <c r="O671" s="102">
        <v>330</v>
      </c>
      <c r="P671" s="97" t="s">
        <v>3673</v>
      </c>
      <c r="Q671" s="99" t="s">
        <v>114</v>
      </c>
      <c r="R671" s="99"/>
      <c r="S671" s="99" t="s">
        <v>9</v>
      </c>
      <c r="T671" s="97" t="s">
        <v>3639</v>
      </c>
      <c r="U671" s="97"/>
      <c r="V671" s="97" t="s">
        <v>5652</v>
      </c>
      <c r="W671" s="97"/>
      <c r="X671" s="104"/>
    </row>
    <row r="672" spans="1:24" ht="15" customHeight="1">
      <c r="A672" s="95">
        <v>14</v>
      </c>
      <c r="B672" s="96" t="s">
        <v>3722</v>
      </c>
      <c r="C672" s="97" t="s">
        <v>3723</v>
      </c>
      <c r="D672" s="97" t="s">
        <v>3724</v>
      </c>
      <c r="E672" s="95">
        <v>73229116</v>
      </c>
      <c r="F672" s="97" t="s">
        <v>3725</v>
      </c>
      <c r="G672" s="98">
        <v>28096</v>
      </c>
      <c r="H672" s="99" t="s">
        <v>3725</v>
      </c>
      <c r="I672" s="99" t="s">
        <v>114</v>
      </c>
      <c r="J672" s="99" t="s">
        <v>3726</v>
      </c>
      <c r="K672" s="100" t="s">
        <v>3680</v>
      </c>
      <c r="L672" s="69" t="s">
        <v>3727</v>
      </c>
      <c r="M672" s="102">
        <v>1592000</v>
      </c>
      <c r="N672" s="100" t="s">
        <v>3728</v>
      </c>
      <c r="O672" s="102">
        <v>330</v>
      </c>
      <c r="P672" s="97" t="s">
        <v>3673</v>
      </c>
      <c r="Q672" s="99" t="s">
        <v>76</v>
      </c>
      <c r="R672" s="99"/>
      <c r="S672" s="99" t="s">
        <v>9</v>
      </c>
      <c r="T672" s="97" t="s">
        <v>3639</v>
      </c>
      <c r="U672" s="97"/>
      <c r="V672" s="97" t="s">
        <v>5652</v>
      </c>
      <c r="W672" s="97"/>
      <c r="X672" s="104"/>
    </row>
    <row r="673" spans="1:24" ht="15" customHeight="1">
      <c r="A673" s="95">
        <v>15</v>
      </c>
      <c r="B673" s="96" t="s">
        <v>3729</v>
      </c>
      <c r="C673" s="97" t="s">
        <v>3730</v>
      </c>
      <c r="D673" s="97" t="s">
        <v>3731</v>
      </c>
      <c r="E673" s="95">
        <v>85463114</v>
      </c>
      <c r="F673" s="97" t="s">
        <v>356</v>
      </c>
      <c r="G673" s="105">
        <v>25498</v>
      </c>
      <c r="H673" s="97" t="s">
        <v>356</v>
      </c>
      <c r="I673" s="99" t="s">
        <v>26</v>
      </c>
      <c r="J673" s="99" t="s">
        <v>3669</v>
      </c>
      <c r="K673" s="100" t="s">
        <v>3732</v>
      </c>
      <c r="L673" s="69" t="s">
        <v>3733</v>
      </c>
      <c r="M673" s="102">
        <v>2812000</v>
      </c>
      <c r="N673" s="100" t="s">
        <v>356</v>
      </c>
      <c r="O673" s="102">
        <v>300</v>
      </c>
      <c r="P673" s="97" t="s">
        <v>3637</v>
      </c>
      <c r="Q673" s="99" t="s">
        <v>1039</v>
      </c>
      <c r="R673" s="99"/>
      <c r="S673" s="99" t="s">
        <v>9</v>
      </c>
      <c r="T673" s="97" t="s">
        <v>3639</v>
      </c>
      <c r="U673" s="97"/>
      <c r="V673" s="97" t="s">
        <v>5652</v>
      </c>
      <c r="W673" s="97"/>
      <c r="X673" s="104"/>
    </row>
    <row r="674" spans="1:24" ht="15" customHeight="1">
      <c r="A674" s="95">
        <v>16</v>
      </c>
      <c r="B674" s="96" t="s">
        <v>3734</v>
      </c>
      <c r="C674" s="97" t="s">
        <v>3735</v>
      </c>
      <c r="D674" s="97" t="s">
        <v>3736</v>
      </c>
      <c r="E674" s="95">
        <v>1047413269</v>
      </c>
      <c r="F674" s="97" t="s">
        <v>3686</v>
      </c>
      <c r="G674" s="98">
        <v>26684</v>
      </c>
      <c r="H674" s="99" t="s">
        <v>3686</v>
      </c>
      <c r="I674" s="99" t="s">
        <v>3633</v>
      </c>
      <c r="J674" s="99" t="s">
        <v>3737</v>
      </c>
      <c r="K674" s="100" t="s">
        <v>3688</v>
      </c>
      <c r="L674" s="69" t="s">
        <v>3738</v>
      </c>
      <c r="M674" s="102">
        <v>4100000</v>
      </c>
      <c r="N674" s="100" t="s">
        <v>3690</v>
      </c>
      <c r="O674" s="102">
        <v>275</v>
      </c>
      <c r="P674" s="97" t="s">
        <v>3637</v>
      </c>
      <c r="Q674" s="99" t="s">
        <v>262</v>
      </c>
      <c r="R674" s="99"/>
      <c r="S674" s="99" t="s">
        <v>9</v>
      </c>
      <c r="T674" s="97" t="s">
        <v>3639</v>
      </c>
      <c r="U674" s="97"/>
      <c r="V674" s="97" t="s">
        <v>5652</v>
      </c>
      <c r="W674" s="97"/>
      <c r="X674" s="104"/>
    </row>
    <row r="675" spans="1:24" ht="15" customHeight="1">
      <c r="A675" s="95">
        <v>17</v>
      </c>
      <c r="B675" s="96" t="s">
        <v>3739</v>
      </c>
      <c r="C675" s="97" t="s">
        <v>3740</v>
      </c>
      <c r="D675" s="97" t="s">
        <v>3741</v>
      </c>
      <c r="E675" s="95">
        <v>1082881283</v>
      </c>
      <c r="F675" s="97" t="s">
        <v>356</v>
      </c>
      <c r="G675" s="98">
        <v>34036</v>
      </c>
      <c r="H675" s="99" t="s">
        <v>1417</v>
      </c>
      <c r="I675" s="99" t="s">
        <v>3633</v>
      </c>
      <c r="J675" s="99" t="s">
        <v>3742</v>
      </c>
      <c r="K675" s="100" t="s">
        <v>3688</v>
      </c>
      <c r="L675" s="69" t="s">
        <v>3743</v>
      </c>
      <c r="M675" s="102">
        <v>3764000</v>
      </c>
      <c r="N675" s="100" t="s">
        <v>356</v>
      </c>
      <c r="O675" s="102">
        <v>300</v>
      </c>
      <c r="P675" s="97" t="s">
        <v>3637</v>
      </c>
      <c r="Q675" s="99" t="s">
        <v>262</v>
      </c>
      <c r="R675" s="99"/>
      <c r="S675" s="99" t="s">
        <v>9</v>
      </c>
      <c r="T675" s="97" t="s">
        <v>3639</v>
      </c>
      <c r="U675" s="97"/>
      <c r="V675" s="97" t="s">
        <v>5652</v>
      </c>
      <c r="W675" s="97"/>
      <c r="X675" s="104"/>
    </row>
    <row r="676" spans="1:24" ht="15" customHeight="1">
      <c r="A676" s="95">
        <v>18</v>
      </c>
      <c r="B676" s="96" t="s">
        <v>3744</v>
      </c>
      <c r="C676" s="97" t="s">
        <v>3745</v>
      </c>
      <c r="D676" s="97" t="s">
        <v>3746</v>
      </c>
      <c r="E676" s="95">
        <v>23002802</v>
      </c>
      <c r="F676" s="97" t="s">
        <v>3747</v>
      </c>
      <c r="G676" s="98">
        <v>29207</v>
      </c>
      <c r="H676" s="99" t="s">
        <v>3686</v>
      </c>
      <c r="I676" s="99" t="s">
        <v>2576</v>
      </c>
      <c r="J676" s="99" t="s">
        <v>3748</v>
      </c>
      <c r="K676" s="100" t="s">
        <v>3749</v>
      </c>
      <c r="L676" s="69" t="s">
        <v>3750</v>
      </c>
      <c r="M676" s="102">
        <v>2812000</v>
      </c>
      <c r="N676" s="100" t="s">
        <v>3690</v>
      </c>
      <c r="O676" s="102">
        <v>344</v>
      </c>
      <c r="P676" s="97" t="s">
        <v>3751</v>
      </c>
      <c r="Q676" s="99" t="s">
        <v>3752</v>
      </c>
      <c r="R676" s="99"/>
      <c r="S676" s="99" t="s">
        <v>9</v>
      </c>
      <c r="T676" s="97" t="s">
        <v>3639</v>
      </c>
      <c r="U676" s="97"/>
      <c r="V676" s="97" t="s">
        <v>5652</v>
      </c>
      <c r="W676" s="97"/>
      <c r="X676" s="104"/>
    </row>
    <row r="677" spans="1:24" ht="15" customHeight="1">
      <c r="A677" s="95">
        <v>19</v>
      </c>
      <c r="B677" s="96" t="s">
        <v>3753</v>
      </c>
      <c r="C677" s="106" t="s">
        <v>3754</v>
      </c>
      <c r="D677" s="97" t="s">
        <v>3755</v>
      </c>
      <c r="E677" s="95">
        <v>8568602</v>
      </c>
      <c r="F677" s="97" t="s">
        <v>3756</v>
      </c>
      <c r="G677" s="98">
        <v>35285</v>
      </c>
      <c r="H677" s="99" t="s">
        <v>3757</v>
      </c>
      <c r="I677" s="99" t="s">
        <v>114</v>
      </c>
      <c r="J677" s="99" t="s">
        <v>3758</v>
      </c>
      <c r="K677" s="100" t="s">
        <v>3680</v>
      </c>
      <c r="L677" s="69" t="s">
        <v>3759</v>
      </c>
      <c r="M677" s="102">
        <v>1592000</v>
      </c>
      <c r="N677" s="100" t="s">
        <v>3672</v>
      </c>
      <c r="O677" s="102">
        <v>330</v>
      </c>
      <c r="P677" s="97" t="s">
        <v>3673</v>
      </c>
      <c r="Q677" s="99" t="s">
        <v>114</v>
      </c>
      <c r="R677" s="99"/>
      <c r="S677" s="99" t="s">
        <v>9</v>
      </c>
      <c r="T677" s="97" t="s">
        <v>3639</v>
      </c>
      <c r="U677" s="97"/>
      <c r="V677" s="97" t="s">
        <v>5652</v>
      </c>
      <c r="W677" s="97"/>
      <c r="X677" s="104"/>
    </row>
    <row r="678" spans="1:24" ht="15" customHeight="1">
      <c r="A678" s="95">
        <v>20</v>
      </c>
      <c r="B678" s="96" t="s">
        <v>3760</v>
      </c>
      <c r="C678" s="97" t="s">
        <v>3761</v>
      </c>
      <c r="D678" s="97" t="s">
        <v>3762</v>
      </c>
      <c r="E678" s="95">
        <v>30091696</v>
      </c>
      <c r="F678" s="97" t="s">
        <v>3763</v>
      </c>
      <c r="G678" s="98">
        <v>31747</v>
      </c>
      <c r="H678" s="99" t="s">
        <v>3764</v>
      </c>
      <c r="I678" s="99" t="s">
        <v>2576</v>
      </c>
      <c r="J678" s="99" t="s">
        <v>3765</v>
      </c>
      <c r="K678" s="100" t="s">
        <v>3766</v>
      </c>
      <c r="L678" s="69" t="s">
        <v>3767</v>
      </c>
      <c r="M678" s="102">
        <v>2330000</v>
      </c>
      <c r="N678" s="100" t="s">
        <v>3768</v>
      </c>
      <c r="O678" s="102">
        <v>332</v>
      </c>
      <c r="P678" s="97" t="s">
        <v>3769</v>
      </c>
      <c r="Q678" s="99" t="s">
        <v>3770</v>
      </c>
      <c r="R678" s="99"/>
      <c r="S678" s="99" t="s">
        <v>9</v>
      </c>
      <c r="T678" s="97" t="s">
        <v>3639</v>
      </c>
      <c r="U678" s="97"/>
      <c r="V678" s="97" t="s">
        <v>5652</v>
      </c>
      <c r="W678" s="97"/>
      <c r="X678" s="104"/>
    </row>
    <row r="679" spans="1:24" ht="15" customHeight="1">
      <c r="A679" s="95">
        <v>21</v>
      </c>
      <c r="B679" s="96" t="s">
        <v>3771</v>
      </c>
      <c r="C679" s="97" t="s">
        <v>3772</v>
      </c>
      <c r="D679" s="97" t="s">
        <v>3773</v>
      </c>
      <c r="E679" s="95">
        <v>1063078487</v>
      </c>
      <c r="F679" s="99" t="s">
        <v>3774</v>
      </c>
      <c r="G679" s="98">
        <v>34957</v>
      </c>
      <c r="H679" s="99" t="s">
        <v>3774</v>
      </c>
      <c r="I679" s="99" t="s">
        <v>26</v>
      </c>
      <c r="J679" s="99" t="s">
        <v>3775</v>
      </c>
      <c r="K679" s="100" t="s">
        <v>3776</v>
      </c>
      <c r="L679" s="69" t="s">
        <v>3777</v>
      </c>
      <c r="M679" s="102">
        <v>3764000</v>
      </c>
      <c r="N679" s="100" t="s">
        <v>3672</v>
      </c>
      <c r="O679" s="102">
        <v>329</v>
      </c>
      <c r="P679" s="97" t="s">
        <v>3673</v>
      </c>
      <c r="Q679" s="99" t="s">
        <v>114</v>
      </c>
      <c r="R679" s="99"/>
      <c r="S679" s="99" t="s">
        <v>9</v>
      </c>
      <c r="T679" s="97" t="s">
        <v>3639</v>
      </c>
      <c r="U679" s="97"/>
      <c r="V679" s="97" t="s">
        <v>5652</v>
      </c>
      <c r="W679" s="97"/>
      <c r="X679" s="104"/>
    </row>
    <row r="680" spans="1:24" ht="15" customHeight="1">
      <c r="A680" s="95">
        <v>22</v>
      </c>
      <c r="B680" s="96" t="s">
        <v>3778</v>
      </c>
      <c r="C680" s="97" t="s">
        <v>3779</v>
      </c>
      <c r="D680" s="97" t="s">
        <v>3780</v>
      </c>
      <c r="E680" s="95">
        <v>1124012625</v>
      </c>
      <c r="F680" s="97" t="s">
        <v>3781</v>
      </c>
      <c r="G680" s="98">
        <v>29847</v>
      </c>
      <c r="H680" s="99" t="s">
        <v>3781</v>
      </c>
      <c r="I680" s="99" t="s">
        <v>2878</v>
      </c>
      <c r="J680" s="99" t="s">
        <v>3782</v>
      </c>
      <c r="K680" s="100" t="s">
        <v>3783</v>
      </c>
      <c r="L680" s="69" t="s">
        <v>3784</v>
      </c>
      <c r="M680" s="102">
        <v>2330000</v>
      </c>
      <c r="N680" s="100" t="s">
        <v>3785</v>
      </c>
      <c r="O680" s="102">
        <v>344</v>
      </c>
      <c r="P680" s="97" t="s">
        <v>3786</v>
      </c>
      <c r="Q680" s="99" t="s">
        <v>114</v>
      </c>
      <c r="R680" s="99"/>
      <c r="S680" s="99" t="s">
        <v>9</v>
      </c>
      <c r="T680" s="97" t="s">
        <v>3639</v>
      </c>
      <c r="U680" s="97"/>
      <c r="V680" s="97" t="s">
        <v>5652</v>
      </c>
      <c r="W680" s="97"/>
      <c r="X680" s="104"/>
    </row>
    <row r="681" spans="1:24" ht="15" customHeight="1">
      <c r="A681" s="95">
        <v>23</v>
      </c>
      <c r="B681" s="96" t="s">
        <v>3787</v>
      </c>
      <c r="C681" s="97" t="s">
        <v>3788</v>
      </c>
      <c r="D681" s="97" t="s">
        <v>3789</v>
      </c>
      <c r="E681" s="95">
        <v>23248978</v>
      </c>
      <c r="F681" s="97" t="s">
        <v>3790</v>
      </c>
      <c r="G681" s="98">
        <v>37081</v>
      </c>
      <c r="H681" s="97" t="s">
        <v>3791</v>
      </c>
      <c r="I681" s="99" t="s">
        <v>2576</v>
      </c>
      <c r="J681" s="99" t="s">
        <v>3792</v>
      </c>
      <c r="K681" s="100" t="s">
        <v>3793</v>
      </c>
      <c r="L681" s="69" t="s">
        <v>3794</v>
      </c>
      <c r="M681" s="102">
        <v>2812000</v>
      </c>
      <c r="N681" s="100" t="s">
        <v>3795</v>
      </c>
      <c r="O681" s="102">
        <v>330</v>
      </c>
      <c r="P681" s="97" t="s">
        <v>3796</v>
      </c>
      <c r="Q681" s="99" t="s">
        <v>3797</v>
      </c>
      <c r="R681" s="99"/>
      <c r="S681" s="99" t="s">
        <v>9</v>
      </c>
      <c r="T681" s="97" t="s">
        <v>3639</v>
      </c>
      <c r="U681" s="97"/>
      <c r="V681" s="97" t="s">
        <v>5652</v>
      </c>
      <c r="W681" s="97"/>
      <c r="X681" s="104"/>
    </row>
    <row r="682" spans="1:24" ht="15" customHeight="1">
      <c r="A682" s="95">
        <v>24</v>
      </c>
      <c r="B682" s="96" t="s">
        <v>3798</v>
      </c>
      <c r="C682" s="97" t="s">
        <v>3799</v>
      </c>
      <c r="D682" s="97" t="s">
        <v>3800</v>
      </c>
      <c r="E682" s="95">
        <v>18005345</v>
      </c>
      <c r="F682" s="97" t="s">
        <v>3790</v>
      </c>
      <c r="G682" s="105">
        <v>31684</v>
      </c>
      <c r="H682" s="97" t="s">
        <v>3790</v>
      </c>
      <c r="I682" s="99" t="s">
        <v>1627</v>
      </c>
      <c r="J682" s="99" t="s">
        <v>3801</v>
      </c>
      <c r="K682" s="100" t="s">
        <v>3802</v>
      </c>
      <c r="L682" s="69" t="s">
        <v>3803</v>
      </c>
      <c r="M682" s="102">
        <v>1412000</v>
      </c>
      <c r="N682" s="100" t="s">
        <v>3795</v>
      </c>
      <c r="O682" s="102">
        <v>300</v>
      </c>
      <c r="P682" s="97" t="s">
        <v>3796</v>
      </c>
      <c r="Q682" s="99" t="s">
        <v>3797</v>
      </c>
      <c r="R682" s="99"/>
      <c r="S682" s="99" t="s">
        <v>9</v>
      </c>
      <c r="T682" s="97" t="s">
        <v>3639</v>
      </c>
      <c r="U682" s="97"/>
      <c r="V682" s="97" t="s">
        <v>5652</v>
      </c>
      <c r="W682" s="97"/>
      <c r="X682" s="104"/>
    </row>
    <row r="683" spans="1:24" ht="15" customHeight="1">
      <c r="A683" s="95">
        <v>25</v>
      </c>
      <c r="B683" s="96" t="s">
        <v>3804</v>
      </c>
      <c r="C683" s="97" t="s">
        <v>3805</v>
      </c>
      <c r="D683" s="97" t="s">
        <v>3806</v>
      </c>
      <c r="E683" s="95">
        <v>1047455433</v>
      </c>
      <c r="F683" s="97" t="s">
        <v>3686</v>
      </c>
      <c r="G683" s="105">
        <v>28933</v>
      </c>
      <c r="H683" s="97" t="s">
        <v>3807</v>
      </c>
      <c r="I683" s="99" t="s">
        <v>114</v>
      </c>
      <c r="J683" s="99" t="s">
        <v>3808</v>
      </c>
      <c r="K683" s="100" t="s">
        <v>3809</v>
      </c>
      <c r="L683" s="69" t="s">
        <v>3810</v>
      </c>
      <c r="M683" s="102">
        <v>1412000</v>
      </c>
      <c r="N683" s="100" t="s">
        <v>3795</v>
      </c>
      <c r="O683" s="102">
        <v>300</v>
      </c>
      <c r="P683" s="97" t="s">
        <v>3796</v>
      </c>
      <c r="Q683" s="99" t="s">
        <v>114</v>
      </c>
      <c r="R683" s="99"/>
      <c r="S683" s="99" t="s">
        <v>9</v>
      </c>
      <c r="T683" s="97" t="s">
        <v>3639</v>
      </c>
      <c r="U683" s="97"/>
      <c r="V683" s="97" t="s">
        <v>5652</v>
      </c>
      <c r="W683" s="97"/>
      <c r="X683" s="104"/>
    </row>
    <row r="684" spans="1:24" ht="15" customHeight="1">
      <c r="A684" s="95">
        <v>26</v>
      </c>
      <c r="B684" s="96" t="s">
        <v>3811</v>
      </c>
      <c r="C684" s="97" t="s">
        <v>3812</v>
      </c>
      <c r="D684" s="97" t="s">
        <v>3813</v>
      </c>
      <c r="E684" s="95">
        <v>18005614</v>
      </c>
      <c r="F684" s="97" t="s">
        <v>3790</v>
      </c>
      <c r="G684" s="105">
        <v>33744</v>
      </c>
      <c r="H684" s="97" t="s">
        <v>3807</v>
      </c>
      <c r="I684" s="99" t="s">
        <v>114</v>
      </c>
      <c r="J684" s="99" t="s">
        <v>3814</v>
      </c>
      <c r="K684" s="100" t="s">
        <v>3802</v>
      </c>
      <c r="L684" s="69" t="s">
        <v>3815</v>
      </c>
      <c r="M684" s="102">
        <v>1412000</v>
      </c>
      <c r="N684" s="100" t="s">
        <v>3795</v>
      </c>
      <c r="O684" s="102">
        <v>300</v>
      </c>
      <c r="P684" s="97" t="s">
        <v>3796</v>
      </c>
      <c r="Q684" s="99" t="s">
        <v>114</v>
      </c>
      <c r="R684" s="99"/>
      <c r="S684" s="99" t="s">
        <v>9</v>
      </c>
      <c r="T684" s="97" t="s">
        <v>3639</v>
      </c>
      <c r="U684" s="97"/>
      <c r="V684" s="97" t="s">
        <v>5652</v>
      </c>
      <c r="W684" s="97"/>
      <c r="X684" s="104"/>
    </row>
    <row r="685" spans="1:24" ht="15" customHeight="1">
      <c r="A685" s="95">
        <v>27</v>
      </c>
      <c r="B685" s="96" t="s">
        <v>3816</v>
      </c>
      <c r="C685" s="97" t="s">
        <v>3817</v>
      </c>
      <c r="D685" s="97" t="s">
        <v>3818</v>
      </c>
      <c r="E685" s="95">
        <v>1123627606</v>
      </c>
      <c r="F685" s="97" t="s">
        <v>3807</v>
      </c>
      <c r="G685" s="98">
        <v>36340</v>
      </c>
      <c r="H685" s="97" t="s">
        <v>3790</v>
      </c>
      <c r="I685" s="99" t="s">
        <v>1266</v>
      </c>
      <c r="J685" s="99" t="s">
        <v>3819</v>
      </c>
      <c r="K685" s="100" t="s">
        <v>3820</v>
      </c>
      <c r="L685" s="69" t="s">
        <v>3821</v>
      </c>
      <c r="M685" s="102">
        <v>2812000</v>
      </c>
      <c r="N685" s="100" t="s">
        <v>3795</v>
      </c>
      <c r="O685" s="102">
        <v>330</v>
      </c>
      <c r="P685" s="97" t="s">
        <v>3796</v>
      </c>
      <c r="Q685" s="99" t="s">
        <v>3822</v>
      </c>
      <c r="R685" s="99"/>
      <c r="S685" s="99" t="s">
        <v>9</v>
      </c>
      <c r="T685" s="97" t="s">
        <v>3639</v>
      </c>
      <c r="U685" s="97"/>
      <c r="V685" s="97" t="s">
        <v>5652</v>
      </c>
      <c r="W685" s="97"/>
      <c r="X685" s="104"/>
    </row>
    <row r="686" spans="1:24" ht="15" customHeight="1">
      <c r="A686" s="95">
        <v>28</v>
      </c>
      <c r="B686" s="96" t="s">
        <v>3823</v>
      </c>
      <c r="C686" s="97" t="s">
        <v>3824</v>
      </c>
      <c r="D686" s="97" t="s">
        <v>3825</v>
      </c>
      <c r="E686" s="95">
        <v>1118842428</v>
      </c>
      <c r="F686" s="97" t="s">
        <v>3826</v>
      </c>
      <c r="G686" s="98">
        <v>25851</v>
      </c>
      <c r="H686" s="97" t="s">
        <v>3826</v>
      </c>
      <c r="I686" s="99" t="s">
        <v>26</v>
      </c>
      <c r="J686" s="99" t="s">
        <v>3827</v>
      </c>
      <c r="K686" s="100" t="s">
        <v>3828</v>
      </c>
      <c r="L686" s="69" t="s">
        <v>3829</v>
      </c>
      <c r="M686" s="102">
        <v>3764000</v>
      </c>
      <c r="N686" s="100" t="s">
        <v>3830</v>
      </c>
      <c r="O686" s="102">
        <v>329</v>
      </c>
      <c r="P686" s="97" t="s">
        <v>3786</v>
      </c>
      <c r="Q686" s="99" t="s">
        <v>114</v>
      </c>
      <c r="R686" s="99"/>
      <c r="S686" s="99" t="s">
        <v>9</v>
      </c>
      <c r="T686" s="97" t="s">
        <v>3639</v>
      </c>
      <c r="U686" s="97"/>
      <c r="V686" s="97" t="s">
        <v>5652</v>
      </c>
      <c r="W686" s="97"/>
      <c r="X686" s="104"/>
    </row>
    <row r="687" spans="1:24" ht="15" customHeight="1">
      <c r="A687" s="95">
        <v>29</v>
      </c>
      <c r="B687" s="96" t="s">
        <v>3831</v>
      </c>
      <c r="C687" s="97" t="s">
        <v>3832</v>
      </c>
      <c r="D687" s="97" t="s">
        <v>996</v>
      </c>
      <c r="E687" s="95">
        <v>80206488</v>
      </c>
      <c r="F687" s="97" t="s">
        <v>1417</v>
      </c>
      <c r="G687" s="98">
        <v>23880</v>
      </c>
      <c r="H687" s="97" t="s">
        <v>1417</v>
      </c>
      <c r="I687" s="99" t="s">
        <v>26</v>
      </c>
      <c r="J687" s="99" t="s">
        <v>3833</v>
      </c>
      <c r="K687" s="100" t="s">
        <v>3834</v>
      </c>
      <c r="L687" s="69" t="s">
        <v>3835</v>
      </c>
      <c r="M687" s="102">
        <v>4680000</v>
      </c>
      <c r="N687" s="100" t="s">
        <v>356</v>
      </c>
      <c r="O687" s="102">
        <v>299</v>
      </c>
      <c r="P687" s="97" t="s">
        <v>3637</v>
      </c>
      <c r="Q687" s="99" t="s">
        <v>3836</v>
      </c>
      <c r="R687" s="99"/>
      <c r="S687" s="99" t="s">
        <v>9</v>
      </c>
      <c r="T687" s="97" t="s">
        <v>3639</v>
      </c>
      <c r="U687" s="97"/>
      <c r="V687" s="97" t="s">
        <v>5652</v>
      </c>
      <c r="W687" s="97"/>
      <c r="X687" s="104"/>
    </row>
    <row r="688" spans="1:24" ht="15" customHeight="1">
      <c r="A688" s="95">
        <v>30</v>
      </c>
      <c r="B688" s="96" t="s">
        <v>3837</v>
      </c>
      <c r="C688" s="97" t="s">
        <v>3838</v>
      </c>
      <c r="D688" s="97" t="s">
        <v>1222</v>
      </c>
      <c r="E688" s="95">
        <v>1082875323</v>
      </c>
      <c r="F688" s="97" t="s">
        <v>356</v>
      </c>
      <c r="G688" s="98">
        <v>28040</v>
      </c>
      <c r="H688" s="97" t="s">
        <v>3839</v>
      </c>
      <c r="I688" s="99" t="s">
        <v>3633</v>
      </c>
      <c r="J688" s="99" t="s">
        <v>3840</v>
      </c>
      <c r="K688" s="100" t="s">
        <v>3841</v>
      </c>
      <c r="L688" s="69" t="s">
        <v>3842</v>
      </c>
      <c r="M688" s="102">
        <v>4680000</v>
      </c>
      <c r="N688" s="100" t="s">
        <v>356</v>
      </c>
      <c r="O688" s="102">
        <v>299</v>
      </c>
      <c r="P688" s="97" t="s">
        <v>3637</v>
      </c>
      <c r="Q688" s="99" t="s">
        <v>678</v>
      </c>
      <c r="R688" s="99"/>
      <c r="S688" s="99" t="s">
        <v>9</v>
      </c>
      <c r="T688" s="97" t="s">
        <v>3639</v>
      </c>
      <c r="U688" s="97"/>
      <c r="V688" s="97" t="s">
        <v>5652</v>
      </c>
      <c r="W688" s="97"/>
      <c r="X688" s="104"/>
    </row>
    <row r="689" spans="1:24" ht="15" customHeight="1">
      <c r="A689" s="95">
        <v>31</v>
      </c>
      <c r="B689" s="96" t="s">
        <v>3843</v>
      </c>
      <c r="C689" s="97" t="s">
        <v>3844</v>
      </c>
      <c r="D689" s="97" t="s">
        <v>3845</v>
      </c>
      <c r="E689" s="95">
        <v>1123634660</v>
      </c>
      <c r="F689" s="97" t="s">
        <v>3807</v>
      </c>
      <c r="G689" s="105">
        <v>34935</v>
      </c>
      <c r="H689" s="97" t="s">
        <v>3807</v>
      </c>
      <c r="I689" s="99" t="s">
        <v>3633</v>
      </c>
      <c r="J689" s="99" t="s">
        <v>3846</v>
      </c>
      <c r="K689" s="100" t="s">
        <v>3847</v>
      </c>
      <c r="L689" s="69" t="s">
        <v>3848</v>
      </c>
      <c r="M689" s="102">
        <v>3333000</v>
      </c>
      <c r="N689" s="100" t="s">
        <v>3795</v>
      </c>
      <c r="O689" s="102">
        <v>329</v>
      </c>
      <c r="P689" s="97" t="s">
        <v>3796</v>
      </c>
      <c r="Q689" s="99" t="s">
        <v>262</v>
      </c>
      <c r="R689" s="99"/>
      <c r="S689" s="99" t="s">
        <v>9</v>
      </c>
      <c r="T689" s="97" t="s">
        <v>3639</v>
      </c>
      <c r="U689" s="97"/>
      <c r="V689" s="97" t="s">
        <v>5652</v>
      </c>
      <c r="W689" s="97"/>
      <c r="X689" s="104"/>
    </row>
    <row r="690" spans="1:24" ht="15" customHeight="1">
      <c r="A690" s="95">
        <v>32</v>
      </c>
      <c r="B690" s="96" t="s">
        <v>3849</v>
      </c>
      <c r="C690" s="97" t="s">
        <v>3850</v>
      </c>
      <c r="D690" s="97" t="s">
        <v>3851</v>
      </c>
      <c r="E690" s="95">
        <v>1082850006</v>
      </c>
      <c r="F690" s="97" t="s">
        <v>356</v>
      </c>
      <c r="G690" s="105">
        <v>32838</v>
      </c>
      <c r="H690" s="97" t="s">
        <v>356</v>
      </c>
      <c r="I690" s="99" t="s">
        <v>3633</v>
      </c>
      <c r="J690" s="99" t="s">
        <v>3852</v>
      </c>
      <c r="K690" s="100" t="s">
        <v>3853</v>
      </c>
      <c r="L690" s="69" t="s">
        <v>3854</v>
      </c>
      <c r="M690" s="102">
        <v>3764000</v>
      </c>
      <c r="N690" s="100" t="s">
        <v>356</v>
      </c>
      <c r="O690" s="102">
        <v>299</v>
      </c>
      <c r="P690" s="97" t="s">
        <v>3637</v>
      </c>
      <c r="Q690" s="99" t="s">
        <v>3855</v>
      </c>
      <c r="R690" s="99"/>
      <c r="S690" s="99" t="s">
        <v>9</v>
      </c>
      <c r="T690" s="97" t="s">
        <v>3639</v>
      </c>
      <c r="U690" s="97"/>
      <c r="V690" s="97" t="s">
        <v>5652</v>
      </c>
      <c r="W690" s="97"/>
      <c r="X690" s="104"/>
    </row>
    <row r="691" spans="1:24" ht="15" customHeight="1">
      <c r="A691" s="95">
        <v>33</v>
      </c>
      <c r="B691" s="96" t="s">
        <v>3856</v>
      </c>
      <c r="C691" s="97" t="s">
        <v>3857</v>
      </c>
      <c r="D691" s="97" t="s">
        <v>3858</v>
      </c>
      <c r="E691" s="95">
        <v>36696883</v>
      </c>
      <c r="F691" s="97" t="s">
        <v>356</v>
      </c>
      <c r="G691" s="98">
        <v>34872</v>
      </c>
      <c r="H691" s="97" t="s">
        <v>356</v>
      </c>
      <c r="I691" s="99" t="s">
        <v>3633</v>
      </c>
      <c r="J691" s="99" t="s">
        <v>3859</v>
      </c>
      <c r="K691" s="100" t="s">
        <v>3860</v>
      </c>
      <c r="L691" s="69" t="s">
        <v>3861</v>
      </c>
      <c r="M691" s="102">
        <v>5700000</v>
      </c>
      <c r="N691" s="100" t="s">
        <v>356</v>
      </c>
      <c r="O691" s="102">
        <v>299</v>
      </c>
      <c r="P691" s="97" t="s">
        <v>3637</v>
      </c>
      <c r="Q691" s="99" t="s">
        <v>3862</v>
      </c>
      <c r="R691" s="99"/>
      <c r="S691" s="99" t="s">
        <v>9</v>
      </c>
      <c r="T691" s="97" t="s">
        <v>3639</v>
      </c>
      <c r="U691" s="97"/>
      <c r="V691" s="97" t="s">
        <v>5652</v>
      </c>
      <c r="W691" s="97"/>
      <c r="X691" s="104"/>
    </row>
    <row r="692" spans="1:24" ht="15" customHeight="1">
      <c r="A692" s="95">
        <v>34</v>
      </c>
      <c r="B692" s="96" t="s">
        <v>3863</v>
      </c>
      <c r="C692" s="97" t="s">
        <v>3864</v>
      </c>
      <c r="D692" s="97" t="s">
        <v>3865</v>
      </c>
      <c r="E692" s="95">
        <v>72336262</v>
      </c>
      <c r="F692" s="97" t="s">
        <v>583</v>
      </c>
      <c r="G692" s="98">
        <v>29923</v>
      </c>
      <c r="H692" s="97" t="s">
        <v>583</v>
      </c>
      <c r="I692" s="99" t="s">
        <v>26</v>
      </c>
      <c r="J692" s="99" t="s">
        <v>3866</v>
      </c>
      <c r="K692" s="100" t="s">
        <v>3867</v>
      </c>
      <c r="L692" s="69" t="s">
        <v>3868</v>
      </c>
      <c r="M692" s="102">
        <v>4680000</v>
      </c>
      <c r="N692" s="100" t="s">
        <v>356</v>
      </c>
      <c r="O692" s="102">
        <v>299</v>
      </c>
      <c r="P692" s="97" t="s">
        <v>3637</v>
      </c>
      <c r="Q692" s="99" t="s">
        <v>1039</v>
      </c>
      <c r="R692" s="99"/>
      <c r="S692" s="99" t="s">
        <v>9</v>
      </c>
      <c r="T692" s="97" t="s">
        <v>3639</v>
      </c>
      <c r="U692" s="97"/>
      <c r="V692" s="97" t="s">
        <v>5652</v>
      </c>
      <c r="W692" s="97"/>
      <c r="X692" s="104"/>
    </row>
    <row r="693" spans="1:24" ht="15" customHeight="1">
      <c r="A693" s="95">
        <v>35</v>
      </c>
      <c r="B693" s="96" t="s">
        <v>3869</v>
      </c>
      <c r="C693" s="97" t="s">
        <v>3870</v>
      </c>
      <c r="D693" s="97" t="s">
        <v>3871</v>
      </c>
      <c r="E693" s="95">
        <v>1120980925</v>
      </c>
      <c r="F693" s="97" t="s">
        <v>3790</v>
      </c>
      <c r="G693" s="105">
        <v>34732</v>
      </c>
      <c r="H693" s="97" t="s">
        <v>3790</v>
      </c>
      <c r="I693" s="99" t="s">
        <v>26</v>
      </c>
      <c r="J693" s="99" t="s">
        <v>3872</v>
      </c>
      <c r="K693" s="100" t="s">
        <v>3873</v>
      </c>
      <c r="L693" s="69" t="s">
        <v>3874</v>
      </c>
      <c r="M693" s="102">
        <v>2812000</v>
      </c>
      <c r="N693" s="100" t="s">
        <v>3795</v>
      </c>
      <c r="O693" s="102">
        <v>300</v>
      </c>
      <c r="P693" s="97" t="s">
        <v>3796</v>
      </c>
      <c r="Q693" s="99" t="s">
        <v>160</v>
      </c>
      <c r="R693" s="99"/>
      <c r="S693" s="99" t="s">
        <v>9</v>
      </c>
      <c r="T693" s="97" t="s">
        <v>3639</v>
      </c>
      <c r="U693" s="97"/>
      <c r="V693" s="97" t="s">
        <v>5652</v>
      </c>
      <c r="W693" s="97"/>
      <c r="X693" s="104"/>
    </row>
    <row r="694" spans="1:24" ht="15" customHeight="1">
      <c r="A694" s="95">
        <v>36</v>
      </c>
      <c r="B694" s="96" t="s">
        <v>3875</v>
      </c>
      <c r="C694" s="97" t="s">
        <v>3876</v>
      </c>
      <c r="D694" s="97" t="s">
        <v>3877</v>
      </c>
      <c r="E694" s="95">
        <v>44159601</v>
      </c>
      <c r="F694" s="97" t="s">
        <v>3756</v>
      </c>
      <c r="G694" s="98">
        <v>30790</v>
      </c>
      <c r="H694" s="97" t="s">
        <v>583</v>
      </c>
      <c r="I694" s="99" t="s">
        <v>114</v>
      </c>
      <c r="J694" s="99" t="s">
        <v>3878</v>
      </c>
      <c r="K694" s="100" t="s">
        <v>3879</v>
      </c>
      <c r="L694" s="69" t="s">
        <v>3880</v>
      </c>
      <c r="M694" s="102">
        <v>1960000</v>
      </c>
      <c r="N694" s="100" t="s">
        <v>3672</v>
      </c>
      <c r="O694" s="102">
        <v>329</v>
      </c>
      <c r="P694" s="97" t="s">
        <v>3673</v>
      </c>
      <c r="Q694" s="97" t="s">
        <v>114</v>
      </c>
      <c r="R694" s="97"/>
      <c r="S694" s="99" t="s">
        <v>9</v>
      </c>
      <c r="T694" s="97" t="s">
        <v>3639</v>
      </c>
      <c r="U694" s="97"/>
      <c r="V694" s="97" t="s">
        <v>5652</v>
      </c>
      <c r="W694" s="97"/>
      <c r="X694" s="103"/>
    </row>
    <row r="695" spans="1:24" ht="15" customHeight="1">
      <c r="A695" s="95">
        <v>37</v>
      </c>
      <c r="B695" s="96" t="s">
        <v>3881</v>
      </c>
      <c r="C695" s="97" t="s">
        <v>3882</v>
      </c>
      <c r="D695" s="97" t="s">
        <v>3883</v>
      </c>
      <c r="E695" s="95">
        <v>23249580</v>
      </c>
      <c r="F695" s="97" t="s">
        <v>3795</v>
      </c>
      <c r="G695" s="98">
        <v>30435</v>
      </c>
      <c r="H695" s="97" t="s">
        <v>3790</v>
      </c>
      <c r="I695" s="99" t="s">
        <v>394</v>
      </c>
      <c r="J695" s="99" t="s">
        <v>3884</v>
      </c>
      <c r="K695" s="100" t="s">
        <v>3885</v>
      </c>
      <c r="L695" s="69" t="s">
        <v>3886</v>
      </c>
      <c r="M695" s="102">
        <v>2812000</v>
      </c>
      <c r="N695" s="100" t="s">
        <v>3795</v>
      </c>
      <c r="O695" s="102">
        <v>330</v>
      </c>
      <c r="P695" s="97" t="s">
        <v>3796</v>
      </c>
      <c r="Q695" s="97" t="s">
        <v>415</v>
      </c>
      <c r="R695" s="97"/>
      <c r="S695" s="99" t="s">
        <v>9</v>
      </c>
      <c r="T695" s="97" t="s">
        <v>3639</v>
      </c>
      <c r="U695" s="97"/>
      <c r="V695" s="97" t="s">
        <v>5652</v>
      </c>
      <c r="W695" s="97"/>
      <c r="X695" s="104"/>
    </row>
    <row r="696" spans="1:24" ht="15" customHeight="1">
      <c r="A696" s="95">
        <v>38</v>
      </c>
      <c r="B696" s="96" t="s">
        <v>3887</v>
      </c>
      <c r="C696" s="97" t="s">
        <v>3888</v>
      </c>
      <c r="D696" s="97" t="s">
        <v>3889</v>
      </c>
      <c r="E696" s="95">
        <v>1118836632</v>
      </c>
      <c r="F696" s="97" t="s">
        <v>3826</v>
      </c>
      <c r="G696" s="98">
        <v>34975</v>
      </c>
      <c r="H696" s="97" t="s">
        <v>3826</v>
      </c>
      <c r="I696" s="99" t="s">
        <v>26</v>
      </c>
      <c r="J696" s="99" t="s">
        <v>3890</v>
      </c>
      <c r="K696" s="100" t="s">
        <v>3891</v>
      </c>
      <c r="L696" s="69" t="s">
        <v>3892</v>
      </c>
      <c r="M696" s="102">
        <v>3333000</v>
      </c>
      <c r="N696" s="100" t="s">
        <v>3785</v>
      </c>
      <c r="O696" s="102">
        <v>330</v>
      </c>
      <c r="P696" s="97" t="s">
        <v>3786</v>
      </c>
      <c r="Q696" s="97" t="s">
        <v>1039</v>
      </c>
      <c r="R696" s="97"/>
      <c r="S696" s="99" t="s">
        <v>9</v>
      </c>
      <c r="T696" s="97" t="s">
        <v>3639</v>
      </c>
      <c r="U696" s="97"/>
      <c r="V696" s="97" t="s">
        <v>5652</v>
      </c>
      <c r="W696" s="97"/>
      <c r="X696" s="97"/>
    </row>
    <row r="697" spans="1:24" ht="15" customHeight="1">
      <c r="A697" s="95">
        <v>39</v>
      </c>
      <c r="B697" s="96" t="s">
        <v>3893</v>
      </c>
      <c r="C697" s="97" t="s">
        <v>3894</v>
      </c>
      <c r="D697" s="106" t="s">
        <v>3895</v>
      </c>
      <c r="E697" s="95">
        <v>73549499</v>
      </c>
      <c r="F697" s="97" t="s">
        <v>3896</v>
      </c>
      <c r="G697" s="98">
        <v>34480</v>
      </c>
      <c r="H697" s="97" t="s">
        <v>3896</v>
      </c>
      <c r="I697" s="99" t="s">
        <v>114</v>
      </c>
      <c r="J697" s="99" t="s">
        <v>3701</v>
      </c>
      <c r="K697" s="100" t="s">
        <v>3680</v>
      </c>
      <c r="L697" s="69" t="s">
        <v>3897</v>
      </c>
      <c r="M697" s="102">
        <v>1500000</v>
      </c>
      <c r="N697" s="100" t="s">
        <v>3672</v>
      </c>
      <c r="O697" s="102">
        <v>330</v>
      </c>
      <c r="P697" s="97" t="s">
        <v>3673</v>
      </c>
      <c r="Q697" s="99" t="s">
        <v>114</v>
      </c>
      <c r="R697" s="99"/>
      <c r="S697" s="99" t="s">
        <v>9</v>
      </c>
      <c r="T697" s="97" t="s">
        <v>3639</v>
      </c>
      <c r="U697" s="97"/>
      <c r="V697" s="97" t="s">
        <v>5652</v>
      </c>
      <c r="W697" s="97"/>
      <c r="X697" s="104"/>
    </row>
    <row r="698" spans="1:24" ht="15" customHeight="1">
      <c r="A698" s="95">
        <v>40</v>
      </c>
      <c r="B698" s="96" t="s">
        <v>3898</v>
      </c>
      <c r="C698" s="97" t="s">
        <v>3899</v>
      </c>
      <c r="D698" s="106" t="s">
        <v>688</v>
      </c>
      <c r="E698" s="95">
        <v>80160852</v>
      </c>
      <c r="F698" s="97" t="s">
        <v>1417</v>
      </c>
      <c r="G698" s="98">
        <v>31166</v>
      </c>
      <c r="H698" s="97" t="s">
        <v>1417</v>
      </c>
      <c r="I698" s="99" t="s">
        <v>19</v>
      </c>
      <c r="J698" s="99" t="s">
        <v>3900</v>
      </c>
      <c r="K698" s="100" t="s">
        <v>3901</v>
      </c>
      <c r="L698" s="69" t="s">
        <v>3902</v>
      </c>
      <c r="M698" s="102">
        <v>4680000</v>
      </c>
      <c r="N698" s="100" t="s">
        <v>356</v>
      </c>
      <c r="O698" s="102">
        <v>280</v>
      </c>
      <c r="P698" s="97" t="s">
        <v>3637</v>
      </c>
      <c r="Q698" s="99" t="s">
        <v>472</v>
      </c>
      <c r="R698" s="99"/>
      <c r="S698" s="99" t="s">
        <v>9</v>
      </c>
      <c r="T698" s="97" t="s">
        <v>3903</v>
      </c>
      <c r="U698" s="97"/>
      <c r="V698" s="97" t="s">
        <v>5652</v>
      </c>
      <c r="W698" s="97"/>
      <c r="X698" s="104"/>
    </row>
    <row r="699" spans="1:24" ht="15" customHeight="1">
      <c r="A699" s="95">
        <v>41</v>
      </c>
      <c r="B699" s="96" t="s">
        <v>3904</v>
      </c>
      <c r="C699" s="97" t="s">
        <v>3905</v>
      </c>
      <c r="D699" s="106" t="s">
        <v>3906</v>
      </c>
      <c r="E699" s="95">
        <v>84089565</v>
      </c>
      <c r="F699" s="97" t="s">
        <v>3826</v>
      </c>
      <c r="G699" s="105">
        <v>34689</v>
      </c>
      <c r="H699" s="97" t="s">
        <v>3826</v>
      </c>
      <c r="I699" s="99" t="s">
        <v>114</v>
      </c>
      <c r="J699" s="99" t="s">
        <v>3907</v>
      </c>
      <c r="K699" s="100" t="s">
        <v>3908</v>
      </c>
      <c r="L699" s="69" t="s">
        <v>3909</v>
      </c>
      <c r="M699" s="102">
        <v>1412000</v>
      </c>
      <c r="N699" s="100" t="s">
        <v>3830</v>
      </c>
      <c r="O699" s="102">
        <v>300</v>
      </c>
      <c r="P699" s="97" t="s">
        <v>3786</v>
      </c>
      <c r="Q699" s="99" t="s">
        <v>114</v>
      </c>
      <c r="R699" s="99"/>
      <c r="S699" s="99" t="s">
        <v>9</v>
      </c>
      <c r="T699" s="97" t="s">
        <v>3639</v>
      </c>
      <c r="U699" s="97"/>
      <c r="V699" s="97" t="s">
        <v>5652</v>
      </c>
      <c r="W699" s="97"/>
      <c r="X699" s="104"/>
    </row>
    <row r="700" spans="1:24" ht="15" customHeight="1">
      <c r="A700" s="95">
        <v>42</v>
      </c>
      <c r="B700" s="96" t="s">
        <v>3910</v>
      </c>
      <c r="C700" s="97" t="s">
        <v>3911</v>
      </c>
      <c r="D700" s="106" t="s">
        <v>3912</v>
      </c>
      <c r="E700" s="95">
        <v>9725604</v>
      </c>
      <c r="F700" s="97" t="s">
        <v>3913</v>
      </c>
      <c r="G700" s="98">
        <v>28636</v>
      </c>
      <c r="H700" s="97" t="s">
        <v>3913</v>
      </c>
      <c r="I700" s="99" t="s">
        <v>19</v>
      </c>
      <c r="J700" s="99" t="s">
        <v>3914</v>
      </c>
      <c r="K700" s="100" t="s">
        <v>3915</v>
      </c>
      <c r="L700" s="69" t="s">
        <v>3916</v>
      </c>
      <c r="M700" s="102">
        <v>4680000</v>
      </c>
      <c r="N700" s="100" t="s">
        <v>356</v>
      </c>
      <c r="O700" s="102">
        <v>299</v>
      </c>
      <c r="P700" s="97" t="s">
        <v>3637</v>
      </c>
      <c r="Q700" s="99" t="s">
        <v>3917</v>
      </c>
      <c r="R700" s="99"/>
      <c r="S700" s="99" t="s">
        <v>9</v>
      </c>
      <c r="T700" s="97" t="s">
        <v>3639</v>
      </c>
      <c r="U700" s="97"/>
      <c r="V700" s="97" t="s">
        <v>5652</v>
      </c>
      <c r="W700" s="97"/>
      <c r="X700" s="104"/>
    </row>
    <row r="701" spans="1:24" ht="15" customHeight="1">
      <c r="A701" s="95">
        <v>43</v>
      </c>
      <c r="B701" s="96" t="s">
        <v>3918</v>
      </c>
      <c r="C701" s="97" t="s">
        <v>3919</v>
      </c>
      <c r="D701" s="97" t="s">
        <v>3920</v>
      </c>
      <c r="E701" s="95">
        <v>1193509566</v>
      </c>
      <c r="F701" s="97" t="s">
        <v>583</v>
      </c>
      <c r="G701" s="105">
        <v>32843</v>
      </c>
      <c r="H701" s="97" t="s">
        <v>3896</v>
      </c>
      <c r="I701" s="99" t="s">
        <v>1266</v>
      </c>
      <c r="J701" s="99" t="s">
        <v>3921</v>
      </c>
      <c r="K701" s="100" t="s">
        <v>3680</v>
      </c>
      <c r="L701" s="69" t="s">
        <v>3922</v>
      </c>
      <c r="M701" s="102">
        <v>1592000</v>
      </c>
      <c r="N701" s="100" t="s">
        <v>3672</v>
      </c>
      <c r="O701" s="102">
        <v>330</v>
      </c>
      <c r="P701" s="97" t="s">
        <v>3673</v>
      </c>
      <c r="Q701" s="99" t="s">
        <v>3923</v>
      </c>
      <c r="R701" s="99"/>
      <c r="S701" s="99" t="s">
        <v>9</v>
      </c>
      <c r="T701" s="97" t="s">
        <v>3639</v>
      </c>
      <c r="U701" s="97"/>
      <c r="V701" s="97" t="s">
        <v>5652</v>
      </c>
      <c r="W701" s="97"/>
      <c r="X701" s="104"/>
    </row>
    <row r="702" spans="1:24" ht="15" customHeight="1">
      <c r="A702" s="95">
        <v>44</v>
      </c>
      <c r="B702" s="96" t="s">
        <v>3924</v>
      </c>
      <c r="C702" s="97" t="s">
        <v>3925</v>
      </c>
      <c r="D702" s="97" t="s">
        <v>3926</v>
      </c>
      <c r="E702" s="95">
        <v>52087909</v>
      </c>
      <c r="F702" s="97" t="s">
        <v>1417</v>
      </c>
      <c r="G702" s="98">
        <v>33187</v>
      </c>
      <c r="H702" s="97" t="s">
        <v>1417</v>
      </c>
      <c r="I702" s="99" t="s">
        <v>3633</v>
      </c>
      <c r="J702" s="99" t="s">
        <v>3927</v>
      </c>
      <c r="K702" s="100" t="s">
        <v>3928</v>
      </c>
      <c r="L702" s="69" t="s">
        <v>3929</v>
      </c>
      <c r="M702" s="102">
        <v>6304000</v>
      </c>
      <c r="N702" s="100" t="s">
        <v>356</v>
      </c>
      <c r="O702" s="102">
        <v>300</v>
      </c>
      <c r="P702" s="97" t="s">
        <v>3637</v>
      </c>
      <c r="Q702" s="99" t="s">
        <v>160</v>
      </c>
      <c r="R702" s="99"/>
      <c r="S702" s="99" t="s">
        <v>9</v>
      </c>
      <c r="T702" s="97" t="s">
        <v>3639</v>
      </c>
      <c r="U702" s="97"/>
      <c r="V702" s="97" t="s">
        <v>5652</v>
      </c>
      <c r="W702" s="97"/>
      <c r="X702" s="104"/>
    </row>
    <row r="703" spans="1:24" ht="15" customHeight="1">
      <c r="A703" s="95">
        <v>45</v>
      </c>
      <c r="B703" s="96" t="s">
        <v>3930</v>
      </c>
      <c r="C703" s="97" t="s">
        <v>3931</v>
      </c>
      <c r="D703" s="97" t="s">
        <v>3932</v>
      </c>
      <c r="E703" s="95">
        <v>1065866667</v>
      </c>
      <c r="F703" s="97" t="s">
        <v>3933</v>
      </c>
      <c r="G703" s="105">
        <v>28957</v>
      </c>
      <c r="H703" s="97" t="s">
        <v>3933</v>
      </c>
      <c r="I703" s="99" t="s">
        <v>19</v>
      </c>
      <c r="J703" s="99" t="s">
        <v>3934</v>
      </c>
      <c r="K703" s="100" t="s">
        <v>3935</v>
      </c>
      <c r="L703" s="69" t="s">
        <v>3936</v>
      </c>
      <c r="M703" s="102">
        <v>6794000</v>
      </c>
      <c r="N703" s="100" t="s">
        <v>356</v>
      </c>
      <c r="O703" s="102">
        <v>300</v>
      </c>
      <c r="P703" s="97" t="s">
        <v>3637</v>
      </c>
      <c r="Q703" s="99" t="s">
        <v>932</v>
      </c>
      <c r="R703" s="99"/>
      <c r="S703" s="99" t="s">
        <v>9</v>
      </c>
      <c r="T703" s="97" t="s">
        <v>3639</v>
      </c>
      <c r="U703" s="97"/>
      <c r="V703" s="97" t="s">
        <v>5652</v>
      </c>
      <c r="W703" s="97"/>
      <c r="X703" s="104"/>
    </row>
    <row r="704" spans="1:24" ht="15" customHeight="1">
      <c r="A704" s="95">
        <v>46</v>
      </c>
      <c r="B704" s="96" t="s">
        <v>3937</v>
      </c>
      <c r="C704" s="97" t="s">
        <v>3938</v>
      </c>
      <c r="D704" s="97" t="s">
        <v>3939</v>
      </c>
      <c r="E704" s="95">
        <v>1100392556</v>
      </c>
      <c r="F704" s="97" t="s">
        <v>3940</v>
      </c>
      <c r="G704" s="98">
        <v>35653</v>
      </c>
      <c r="H704" s="97" t="s">
        <v>3941</v>
      </c>
      <c r="I704" s="99" t="s">
        <v>26</v>
      </c>
      <c r="J704" s="99" t="s">
        <v>3942</v>
      </c>
      <c r="K704" s="100" t="s">
        <v>3943</v>
      </c>
      <c r="L704" s="69" t="s">
        <v>3944</v>
      </c>
      <c r="M704" s="102">
        <v>5700000</v>
      </c>
      <c r="N704" s="100" t="s">
        <v>356</v>
      </c>
      <c r="O704" s="102">
        <v>299</v>
      </c>
      <c r="P704" s="97" t="s">
        <v>3637</v>
      </c>
      <c r="Q704" s="99" t="s">
        <v>76</v>
      </c>
      <c r="R704" s="99"/>
      <c r="S704" s="99" t="s">
        <v>9</v>
      </c>
      <c r="T704" s="97" t="s">
        <v>3639</v>
      </c>
      <c r="U704" s="97"/>
      <c r="V704" s="97" t="s">
        <v>5652</v>
      </c>
      <c r="W704" s="97"/>
      <c r="X704" s="104"/>
    </row>
    <row r="705" spans="1:24" ht="15" customHeight="1">
      <c r="A705" s="95">
        <v>47</v>
      </c>
      <c r="B705" s="96" t="s">
        <v>3945</v>
      </c>
      <c r="C705" s="97" t="s">
        <v>3946</v>
      </c>
      <c r="D705" s="97" t="s">
        <v>150</v>
      </c>
      <c r="E705" s="95">
        <v>52128046</v>
      </c>
      <c r="F705" s="97" t="s">
        <v>1417</v>
      </c>
      <c r="G705" s="98">
        <v>32931</v>
      </c>
      <c r="H705" s="97" t="s">
        <v>1417</v>
      </c>
      <c r="I705" s="99" t="s">
        <v>1266</v>
      </c>
      <c r="J705" s="99" t="s">
        <v>3819</v>
      </c>
      <c r="K705" s="100" t="s">
        <v>3947</v>
      </c>
      <c r="L705" s="69" t="s">
        <v>3948</v>
      </c>
      <c r="M705" s="102">
        <v>2812000</v>
      </c>
      <c r="N705" s="100" t="s">
        <v>356</v>
      </c>
      <c r="O705" s="102">
        <v>300</v>
      </c>
      <c r="P705" s="97" t="s">
        <v>3637</v>
      </c>
      <c r="Q705" s="99" t="s">
        <v>3949</v>
      </c>
      <c r="R705" s="99"/>
      <c r="S705" s="99" t="s">
        <v>9</v>
      </c>
      <c r="T705" s="97" t="s">
        <v>3639</v>
      </c>
      <c r="U705" s="97"/>
      <c r="V705" s="97" t="s">
        <v>5652</v>
      </c>
      <c r="W705" s="97"/>
      <c r="X705" s="104"/>
    </row>
    <row r="706" spans="1:24" ht="15" customHeight="1">
      <c r="A706" s="95">
        <v>48</v>
      </c>
      <c r="B706" s="96" t="s">
        <v>3950</v>
      </c>
      <c r="C706" s="97" t="s">
        <v>3951</v>
      </c>
      <c r="D706" s="97" t="s">
        <v>3952</v>
      </c>
      <c r="E706" s="95">
        <v>1082859365</v>
      </c>
      <c r="F706" s="97" t="s">
        <v>356</v>
      </c>
      <c r="G706" s="98">
        <v>33151</v>
      </c>
      <c r="H706" s="97" t="s">
        <v>356</v>
      </c>
      <c r="I706" s="99" t="s">
        <v>26</v>
      </c>
      <c r="J706" s="99" t="s">
        <v>3953</v>
      </c>
      <c r="K706" s="100" t="s">
        <v>3954</v>
      </c>
      <c r="L706" s="69" t="s">
        <v>3955</v>
      </c>
      <c r="M706" s="102">
        <v>2812000</v>
      </c>
      <c r="N706" s="97" t="s">
        <v>3956</v>
      </c>
      <c r="O706" s="102">
        <v>330</v>
      </c>
      <c r="P706" s="97" t="s">
        <v>3956</v>
      </c>
      <c r="Q706" s="99" t="s">
        <v>76</v>
      </c>
      <c r="R706" s="99"/>
      <c r="S706" s="99" t="s">
        <v>9</v>
      </c>
      <c r="T706" s="97" t="s">
        <v>3639</v>
      </c>
      <c r="U706" s="97"/>
      <c r="V706" s="97" t="s">
        <v>5652</v>
      </c>
      <c r="W706" s="97"/>
      <c r="X706" s="104"/>
    </row>
    <row r="707" spans="1:24" ht="15" customHeight="1">
      <c r="A707" s="95">
        <v>49</v>
      </c>
      <c r="B707" s="96" t="s">
        <v>3957</v>
      </c>
      <c r="C707" s="97" t="s">
        <v>3958</v>
      </c>
      <c r="D707" s="97" t="s">
        <v>3959</v>
      </c>
      <c r="E707" s="95">
        <v>57462816</v>
      </c>
      <c r="F707" s="97" t="s">
        <v>356</v>
      </c>
      <c r="G707" s="98">
        <v>35453</v>
      </c>
      <c r="H707" s="97" t="s">
        <v>356</v>
      </c>
      <c r="I707" s="99" t="s">
        <v>26</v>
      </c>
      <c r="J707" s="99" t="s">
        <v>3960</v>
      </c>
      <c r="K707" s="100" t="s">
        <v>3961</v>
      </c>
      <c r="L707" s="69" t="s">
        <v>3962</v>
      </c>
      <c r="M707" s="102">
        <v>4680000</v>
      </c>
      <c r="N707" s="97" t="s">
        <v>3956</v>
      </c>
      <c r="O707" s="102">
        <v>329</v>
      </c>
      <c r="P707" s="97" t="s">
        <v>3956</v>
      </c>
      <c r="Q707" s="99" t="s">
        <v>3963</v>
      </c>
      <c r="R707" s="99"/>
      <c r="S707" s="99" t="s">
        <v>9</v>
      </c>
      <c r="T707" s="97" t="s">
        <v>3639</v>
      </c>
      <c r="U707" s="97"/>
      <c r="V707" s="97" t="s">
        <v>5652</v>
      </c>
      <c r="W707" s="97"/>
      <c r="X707" s="104"/>
    </row>
    <row r="708" spans="1:24" ht="15" customHeight="1">
      <c r="A708" s="95">
        <v>50</v>
      </c>
      <c r="B708" s="96" t="s">
        <v>3964</v>
      </c>
      <c r="C708" s="97" t="s">
        <v>3965</v>
      </c>
      <c r="D708" s="97" t="s">
        <v>3966</v>
      </c>
      <c r="E708" s="95">
        <v>84455457</v>
      </c>
      <c r="F708" s="97" t="s">
        <v>356</v>
      </c>
      <c r="G708" s="98">
        <v>34501</v>
      </c>
      <c r="H708" s="97" t="s">
        <v>356</v>
      </c>
      <c r="I708" s="99" t="s">
        <v>114</v>
      </c>
      <c r="J708" s="99" t="s">
        <v>3967</v>
      </c>
      <c r="K708" s="100" t="s">
        <v>3968</v>
      </c>
      <c r="L708" s="69" t="s">
        <v>3969</v>
      </c>
      <c r="M708" s="102">
        <v>1412000</v>
      </c>
      <c r="N708" s="97" t="s">
        <v>3956</v>
      </c>
      <c r="O708" s="102">
        <v>330</v>
      </c>
      <c r="P708" s="97" t="s">
        <v>3956</v>
      </c>
      <c r="Q708" s="99" t="s">
        <v>114</v>
      </c>
      <c r="R708" s="99"/>
      <c r="S708" s="99" t="s">
        <v>9</v>
      </c>
      <c r="T708" s="97" t="s">
        <v>3639</v>
      </c>
      <c r="U708" s="97"/>
      <c r="V708" s="97" t="s">
        <v>5652</v>
      </c>
      <c r="W708" s="97"/>
      <c r="X708" s="104"/>
    </row>
    <row r="709" spans="1:24" ht="15" customHeight="1">
      <c r="A709" s="95">
        <v>51</v>
      </c>
      <c r="B709" s="96" t="s">
        <v>3970</v>
      </c>
      <c r="C709" s="97" t="s">
        <v>3971</v>
      </c>
      <c r="D709" s="97" t="s">
        <v>3972</v>
      </c>
      <c r="E709" s="95">
        <v>1082972325</v>
      </c>
      <c r="F709" s="97" t="s">
        <v>356</v>
      </c>
      <c r="G709" s="98">
        <v>30911</v>
      </c>
      <c r="H709" s="97" t="s">
        <v>3973</v>
      </c>
      <c r="I709" s="99" t="s">
        <v>114</v>
      </c>
      <c r="J709" s="99" t="s">
        <v>3974</v>
      </c>
      <c r="K709" s="100" t="s">
        <v>3975</v>
      </c>
      <c r="L709" s="69" t="s">
        <v>3976</v>
      </c>
      <c r="M709" s="102">
        <v>3333000</v>
      </c>
      <c r="N709" s="97" t="s">
        <v>3956</v>
      </c>
      <c r="O709" s="102">
        <v>329</v>
      </c>
      <c r="P709" s="97" t="s">
        <v>3956</v>
      </c>
      <c r="Q709" s="99" t="s">
        <v>366</v>
      </c>
      <c r="R709" s="99"/>
      <c r="S709" s="99" t="s">
        <v>9</v>
      </c>
      <c r="T709" s="97" t="s">
        <v>3639</v>
      </c>
      <c r="U709" s="97"/>
      <c r="V709" s="97" t="s">
        <v>5652</v>
      </c>
      <c r="W709" s="97"/>
      <c r="X709" s="104"/>
    </row>
    <row r="710" spans="1:24" ht="15" customHeight="1">
      <c r="A710" s="95">
        <v>52</v>
      </c>
      <c r="B710" s="96" t="s">
        <v>3977</v>
      </c>
      <c r="C710" s="97" t="s">
        <v>3978</v>
      </c>
      <c r="D710" s="97" t="s">
        <v>3979</v>
      </c>
      <c r="E710" s="95">
        <v>1082933344</v>
      </c>
      <c r="F710" s="97" t="s">
        <v>356</v>
      </c>
      <c r="G710" s="98">
        <v>34194</v>
      </c>
      <c r="H710" s="97" t="s">
        <v>3980</v>
      </c>
      <c r="I710" s="99" t="s">
        <v>114</v>
      </c>
      <c r="J710" s="99" t="s">
        <v>3981</v>
      </c>
      <c r="K710" s="100" t="s">
        <v>3968</v>
      </c>
      <c r="L710" s="69" t="s">
        <v>3982</v>
      </c>
      <c r="M710" s="102">
        <v>1412000</v>
      </c>
      <c r="N710" s="100" t="s">
        <v>3956</v>
      </c>
      <c r="O710" s="102">
        <v>330</v>
      </c>
      <c r="P710" s="97" t="s">
        <v>3956</v>
      </c>
      <c r="Q710" s="99" t="s">
        <v>297</v>
      </c>
      <c r="R710" s="99"/>
      <c r="S710" s="99" t="s">
        <v>9</v>
      </c>
      <c r="T710" s="97" t="s">
        <v>3639</v>
      </c>
      <c r="U710" s="97"/>
      <c r="V710" s="97" t="s">
        <v>5652</v>
      </c>
      <c r="W710" s="97"/>
      <c r="X710" s="104"/>
    </row>
    <row r="711" spans="1:24" ht="15" customHeight="1">
      <c r="A711" s="95">
        <v>53</v>
      </c>
      <c r="B711" s="96" t="s">
        <v>3983</v>
      </c>
      <c r="C711" s="97" t="s">
        <v>3984</v>
      </c>
      <c r="D711" s="97" t="s">
        <v>3985</v>
      </c>
      <c r="E711" s="95">
        <v>52534500</v>
      </c>
      <c r="F711" s="97" t="s">
        <v>1417</v>
      </c>
      <c r="G711" s="105">
        <v>27736</v>
      </c>
      <c r="H711" s="97" t="s">
        <v>1417</v>
      </c>
      <c r="I711" s="99" t="s">
        <v>3633</v>
      </c>
      <c r="J711" s="99" t="s">
        <v>3986</v>
      </c>
      <c r="K711" s="100" t="s">
        <v>3987</v>
      </c>
      <c r="L711" s="69" t="s">
        <v>3988</v>
      </c>
      <c r="M711" s="102">
        <v>3333000</v>
      </c>
      <c r="N711" s="100" t="s">
        <v>3956</v>
      </c>
      <c r="O711" s="102">
        <v>329</v>
      </c>
      <c r="P711" s="97" t="s">
        <v>3956</v>
      </c>
      <c r="Q711" s="99" t="s">
        <v>3989</v>
      </c>
      <c r="R711" s="99"/>
      <c r="S711" s="99" t="s">
        <v>9</v>
      </c>
      <c r="T711" s="97" t="s">
        <v>3639</v>
      </c>
      <c r="U711" s="97"/>
      <c r="V711" s="97" t="s">
        <v>5652</v>
      </c>
      <c r="W711" s="97"/>
      <c r="X711" s="104"/>
    </row>
    <row r="712" spans="1:24" ht="15" customHeight="1">
      <c r="A712" s="95">
        <v>54</v>
      </c>
      <c r="B712" s="96" t="s">
        <v>3990</v>
      </c>
      <c r="C712" s="97" t="s">
        <v>3991</v>
      </c>
      <c r="D712" s="97" t="s">
        <v>3992</v>
      </c>
      <c r="E712" s="95">
        <v>1082881030</v>
      </c>
      <c r="F712" s="97" t="s">
        <v>356</v>
      </c>
      <c r="G712" s="98">
        <v>31728</v>
      </c>
      <c r="H712" s="97" t="s">
        <v>3781</v>
      </c>
      <c r="I712" s="99" t="s">
        <v>114</v>
      </c>
      <c r="J712" s="99" t="s">
        <v>3726</v>
      </c>
      <c r="K712" s="100" t="s">
        <v>3968</v>
      </c>
      <c r="L712" s="69" t="s">
        <v>3993</v>
      </c>
      <c r="M712" s="102">
        <v>1412000</v>
      </c>
      <c r="N712" s="100" t="s">
        <v>3956</v>
      </c>
      <c r="O712" s="102">
        <v>330</v>
      </c>
      <c r="P712" s="97" t="s">
        <v>3956</v>
      </c>
      <c r="Q712" s="99" t="s">
        <v>3994</v>
      </c>
      <c r="R712" s="99"/>
      <c r="S712" s="99" t="s">
        <v>9</v>
      </c>
      <c r="T712" s="97" t="s">
        <v>3639</v>
      </c>
      <c r="U712" s="97"/>
      <c r="V712" s="97" t="s">
        <v>5652</v>
      </c>
      <c r="W712" s="97"/>
      <c r="X712" s="104"/>
    </row>
    <row r="713" spans="1:24" ht="15" customHeight="1">
      <c r="A713" s="95">
        <v>55</v>
      </c>
      <c r="B713" s="96" t="s">
        <v>3995</v>
      </c>
      <c r="C713" s="97" t="s">
        <v>3996</v>
      </c>
      <c r="D713" s="97" t="s">
        <v>3997</v>
      </c>
      <c r="E713" s="95">
        <v>1083022612</v>
      </c>
      <c r="F713" s="97" t="s">
        <v>356</v>
      </c>
      <c r="G713" s="98">
        <v>28718</v>
      </c>
      <c r="H713" s="97" t="s">
        <v>356</v>
      </c>
      <c r="I713" s="99" t="s">
        <v>1266</v>
      </c>
      <c r="J713" s="99" t="s">
        <v>3726</v>
      </c>
      <c r="K713" s="100" t="s">
        <v>3998</v>
      </c>
      <c r="L713" s="69" t="s">
        <v>3999</v>
      </c>
      <c r="M713" s="102">
        <v>1412000</v>
      </c>
      <c r="N713" s="100" t="s">
        <v>356</v>
      </c>
      <c r="O713" s="102">
        <v>300</v>
      </c>
      <c r="P713" s="97" t="s">
        <v>3637</v>
      </c>
      <c r="Q713" s="99" t="s">
        <v>4000</v>
      </c>
      <c r="R713" s="99"/>
      <c r="S713" s="99" t="s">
        <v>9</v>
      </c>
      <c r="T713" s="97" t="s">
        <v>3639</v>
      </c>
      <c r="U713" s="97"/>
      <c r="V713" s="97" t="s">
        <v>5652</v>
      </c>
      <c r="W713" s="97"/>
      <c r="X713" s="103"/>
    </row>
    <row r="714" spans="1:24" ht="15" customHeight="1">
      <c r="A714" s="95">
        <v>56</v>
      </c>
      <c r="B714" s="96" t="s">
        <v>4001</v>
      </c>
      <c r="C714" s="97" t="s">
        <v>4002</v>
      </c>
      <c r="D714" s="97" t="s">
        <v>4003</v>
      </c>
      <c r="E714" s="95">
        <v>1116613867</v>
      </c>
      <c r="F714" s="97" t="s">
        <v>4004</v>
      </c>
      <c r="G714" s="105">
        <v>35290</v>
      </c>
      <c r="H714" s="97" t="s">
        <v>4004</v>
      </c>
      <c r="I714" s="99" t="s">
        <v>26</v>
      </c>
      <c r="J714" s="99" t="s">
        <v>4005</v>
      </c>
      <c r="K714" s="100" t="s">
        <v>4006</v>
      </c>
      <c r="L714" s="69" t="s">
        <v>4007</v>
      </c>
      <c r="M714" s="102">
        <v>4680000</v>
      </c>
      <c r="N714" s="100" t="s">
        <v>3956</v>
      </c>
      <c r="O714" s="102">
        <v>299</v>
      </c>
      <c r="P714" s="97" t="s">
        <v>3956</v>
      </c>
      <c r="Q714" s="99" t="s">
        <v>3080</v>
      </c>
      <c r="R714" s="99"/>
      <c r="S714" s="99" t="s">
        <v>9</v>
      </c>
      <c r="T714" s="97" t="s">
        <v>3639</v>
      </c>
      <c r="U714" s="97"/>
      <c r="V714" s="97" t="s">
        <v>5652</v>
      </c>
      <c r="W714" s="97"/>
      <c r="X714" s="104"/>
    </row>
    <row r="715" spans="1:24" ht="15" customHeight="1">
      <c r="A715" s="95">
        <v>57</v>
      </c>
      <c r="B715" s="96" t="s">
        <v>4008</v>
      </c>
      <c r="C715" s="97" t="s">
        <v>4009</v>
      </c>
      <c r="D715" s="97" t="s">
        <v>4010</v>
      </c>
      <c r="E715" s="95">
        <v>1004370090</v>
      </c>
      <c r="F715" s="97" t="s">
        <v>356</v>
      </c>
      <c r="G715" s="98">
        <v>32315</v>
      </c>
      <c r="H715" s="97" t="s">
        <v>356</v>
      </c>
      <c r="I715" s="99" t="s">
        <v>1266</v>
      </c>
      <c r="J715" s="99" t="s">
        <v>4011</v>
      </c>
      <c r="K715" s="100" t="s">
        <v>4012</v>
      </c>
      <c r="L715" s="69" t="s">
        <v>4013</v>
      </c>
      <c r="M715" s="102">
        <v>2330000</v>
      </c>
      <c r="N715" s="100" t="s">
        <v>3956</v>
      </c>
      <c r="O715" s="102">
        <v>329</v>
      </c>
      <c r="P715" s="97" t="s">
        <v>3956</v>
      </c>
      <c r="Q715" s="99" t="s">
        <v>4014</v>
      </c>
      <c r="R715" s="99"/>
      <c r="S715" s="99" t="s">
        <v>9</v>
      </c>
      <c r="T715" s="97" t="s">
        <v>3639</v>
      </c>
      <c r="U715" s="97"/>
      <c r="V715" s="97" t="s">
        <v>5652</v>
      </c>
      <c r="W715" s="97"/>
      <c r="X715" s="104"/>
    </row>
    <row r="716" spans="1:24" ht="15" customHeight="1">
      <c r="A716" s="95">
        <v>58</v>
      </c>
      <c r="B716" s="96" t="s">
        <v>4015</v>
      </c>
      <c r="C716" s="97" t="s">
        <v>4016</v>
      </c>
      <c r="D716" s="97" t="s">
        <v>4017</v>
      </c>
      <c r="E716" s="95">
        <v>78743096</v>
      </c>
      <c r="F716" s="97" t="s">
        <v>4018</v>
      </c>
      <c r="G716" s="98">
        <v>33581</v>
      </c>
      <c r="H716" s="97" t="s">
        <v>4018</v>
      </c>
      <c r="I716" s="99" t="s">
        <v>114</v>
      </c>
      <c r="J716" s="99" t="s">
        <v>4019</v>
      </c>
      <c r="K716" s="100" t="s">
        <v>4020</v>
      </c>
      <c r="L716" s="69" t="s">
        <v>4021</v>
      </c>
      <c r="M716" s="102">
        <v>1412000</v>
      </c>
      <c r="N716" s="97" t="s">
        <v>4022</v>
      </c>
      <c r="O716" s="102">
        <v>330</v>
      </c>
      <c r="P716" s="97" t="s">
        <v>4022</v>
      </c>
      <c r="Q716" s="99" t="s">
        <v>76</v>
      </c>
      <c r="R716" s="99"/>
      <c r="S716" s="99" t="s">
        <v>9</v>
      </c>
      <c r="T716" s="97" t="s">
        <v>3639</v>
      </c>
      <c r="U716" s="97"/>
      <c r="V716" s="97" t="s">
        <v>5652</v>
      </c>
      <c r="W716" s="97"/>
      <c r="X716" s="97"/>
    </row>
    <row r="717" spans="1:24" ht="15" customHeight="1">
      <c r="A717" s="95">
        <v>59</v>
      </c>
      <c r="B717" s="96" t="s">
        <v>4023</v>
      </c>
      <c r="C717" s="97" t="s">
        <v>4024</v>
      </c>
      <c r="D717" s="97" t="s">
        <v>4025</v>
      </c>
      <c r="E717" s="95">
        <v>1120981262</v>
      </c>
      <c r="F717" s="97" t="s">
        <v>3790</v>
      </c>
      <c r="G717" s="105">
        <v>33651</v>
      </c>
      <c r="H717" s="97" t="s">
        <v>3807</v>
      </c>
      <c r="I717" s="99" t="s">
        <v>114</v>
      </c>
      <c r="J717" s="99" t="s">
        <v>4026</v>
      </c>
      <c r="K717" s="100" t="s">
        <v>4027</v>
      </c>
      <c r="L717" s="69" t="s">
        <v>4028</v>
      </c>
      <c r="M717" s="102">
        <v>1412000</v>
      </c>
      <c r="N717" s="100" t="s">
        <v>3795</v>
      </c>
      <c r="O717" s="102">
        <v>300</v>
      </c>
      <c r="P717" s="97" t="s">
        <v>3796</v>
      </c>
      <c r="Q717" s="99" t="s">
        <v>114</v>
      </c>
      <c r="R717" s="99"/>
      <c r="S717" s="99" t="s">
        <v>9</v>
      </c>
      <c r="T717" s="97" t="s">
        <v>3639</v>
      </c>
      <c r="U717" s="97"/>
      <c r="V717" s="97" t="s">
        <v>5652</v>
      </c>
      <c r="W717" s="97"/>
      <c r="X717" s="104"/>
    </row>
    <row r="718" spans="1:24" ht="15" customHeight="1">
      <c r="A718" s="95">
        <v>60</v>
      </c>
      <c r="B718" s="96" t="s">
        <v>4029</v>
      </c>
      <c r="C718" s="97" t="s">
        <v>4030</v>
      </c>
      <c r="D718" s="97" t="s">
        <v>4031</v>
      </c>
      <c r="E718" s="95">
        <v>57429489</v>
      </c>
      <c r="F718" s="97" t="s">
        <v>356</v>
      </c>
      <c r="G718" s="105">
        <v>35286</v>
      </c>
      <c r="H718" s="97" t="s">
        <v>356</v>
      </c>
      <c r="I718" s="99" t="s">
        <v>114</v>
      </c>
      <c r="J718" s="99" t="s">
        <v>4032</v>
      </c>
      <c r="K718" s="100" t="s">
        <v>4033</v>
      </c>
      <c r="L718" s="69" t="s">
        <v>4034</v>
      </c>
      <c r="M718" s="102">
        <v>2812000</v>
      </c>
      <c r="N718" s="100" t="s">
        <v>4035</v>
      </c>
      <c r="O718" s="102">
        <v>300</v>
      </c>
      <c r="P718" s="97" t="s">
        <v>3673</v>
      </c>
      <c r="Q718" s="99" t="s">
        <v>114</v>
      </c>
      <c r="R718" s="99"/>
      <c r="S718" s="99" t="s">
        <v>9</v>
      </c>
      <c r="T718" s="97" t="s">
        <v>3639</v>
      </c>
      <c r="U718" s="97"/>
      <c r="V718" s="97" t="s">
        <v>5652</v>
      </c>
      <c r="W718" s="97"/>
      <c r="X718" s="104"/>
    </row>
    <row r="719" spans="1:24" ht="15" customHeight="1">
      <c r="A719" s="95">
        <v>61</v>
      </c>
      <c r="B719" s="97" t="s">
        <v>4036</v>
      </c>
      <c r="C719" s="97" t="s">
        <v>4037</v>
      </c>
      <c r="D719" s="97" t="s">
        <v>4038</v>
      </c>
      <c r="E719" s="95">
        <v>8415769</v>
      </c>
      <c r="F719" s="97" t="s">
        <v>4039</v>
      </c>
      <c r="G719" s="98">
        <v>31596</v>
      </c>
      <c r="H719" s="97" t="s">
        <v>4039</v>
      </c>
      <c r="I719" s="99" t="s">
        <v>114</v>
      </c>
      <c r="J719" s="99" t="s">
        <v>4040</v>
      </c>
      <c r="K719" s="97" t="s">
        <v>4041</v>
      </c>
      <c r="L719" s="69" t="s">
        <v>4042</v>
      </c>
      <c r="M719" s="107">
        <v>1412000</v>
      </c>
      <c r="N719" s="97" t="s">
        <v>4022</v>
      </c>
      <c r="O719" s="107">
        <v>330</v>
      </c>
      <c r="P719" s="97" t="s">
        <v>4022</v>
      </c>
      <c r="Q719" s="97" t="s">
        <v>114</v>
      </c>
      <c r="R719" s="97"/>
      <c r="S719" s="99" t="s">
        <v>9</v>
      </c>
      <c r="T719" s="97" t="s">
        <v>3639</v>
      </c>
      <c r="U719" s="97"/>
      <c r="V719" s="97" t="s">
        <v>5652</v>
      </c>
      <c r="W719" s="97"/>
      <c r="X719" s="97"/>
    </row>
    <row r="720" spans="1:24" ht="15" customHeight="1">
      <c r="A720" s="95">
        <v>62</v>
      </c>
      <c r="B720" s="97" t="s">
        <v>4043</v>
      </c>
      <c r="C720" s="97" t="s">
        <v>4044</v>
      </c>
      <c r="D720" s="97" t="s">
        <v>4045</v>
      </c>
      <c r="E720" s="95">
        <v>78765512</v>
      </c>
      <c r="F720" s="97" t="s">
        <v>4018</v>
      </c>
      <c r="G720" s="98">
        <v>26264</v>
      </c>
      <c r="H720" s="97" t="s">
        <v>4018</v>
      </c>
      <c r="I720" s="99" t="s">
        <v>1266</v>
      </c>
      <c r="J720" s="99" t="s">
        <v>4046</v>
      </c>
      <c r="K720" s="97" t="s">
        <v>4047</v>
      </c>
      <c r="L720" s="69" t="s">
        <v>4048</v>
      </c>
      <c r="M720" s="107">
        <v>2330000</v>
      </c>
      <c r="N720" s="97" t="s">
        <v>4022</v>
      </c>
      <c r="O720" s="107">
        <v>168</v>
      </c>
      <c r="P720" s="97" t="s">
        <v>4022</v>
      </c>
      <c r="Q720" s="99" t="s">
        <v>1266</v>
      </c>
      <c r="R720" s="99"/>
      <c r="S720" s="99" t="s">
        <v>9</v>
      </c>
      <c r="T720" s="97" t="s">
        <v>3639</v>
      </c>
      <c r="U720" s="97"/>
      <c r="V720" s="97" t="s">
        <v>5652</v>
      </c>
      <c r="W720" s="97"/>
      <c r="X720" s="97"/>
    </row>
    <row r="721" spans="1:24" ht="15" customHeight="1">
      <c r="A721" s="95">
        <v>64</v>
      </c>
      <c r="B721" s="97" t="s">
        <v>4049</v>
      </c>
      <c r="C721" s="97" t="s">
        <v>4050</v>
      </c>
      <c r="D721" s="97" t="s">
        <v>4051</v>
      </c>
      <c r="E721" s="95">
        <v>40931608</v>
      </c>
      <c r="F721" s="97" t="s">
        <v>3826</v>
      </c>
      <c r="G721" s="98">
        <v>34120</v>
      </c>
      <c r="H721" s="97" t="s">
        <v>3826</v>
      </c>
      <c r="I721" s="99" t="s">
        <v>26</v>
      </c>
      <c r="J721" s="99" t="s">
        <v>4052</v>
      </c>
      <c r="K721" s="97" t="s">
        <v>4053</v>
      </c>
      <c r="L721" s="69" t="s">
        <v>4054</v>
      </c>
      <c r="M721" s="107">
        <v>6304000</v>
      </c>
      <c r="N721" s="97" t="s">
        <v>356</v>
      </c>
      <c r="O721" s="107">
        <v>300</v>
      </c>
      <c r="P721" s="97" t="s">
        <v>3637</v>
      </c>
      <c r="Q721" s="99" t="s">
        <v>76</v>
      </c>
      <c r="R721" s="99"/>
      <c r="S721" s="99" t="s">
        <v>9</v>
      </c>
      <c r="T721" s="97" t="s">
        <v>3639</v>
      </c>
      <c r="U721" s="97"/>
      <c r="V721" s="97" t="s">
        <v>5652</v>
      </c>
      <c r="W721" s="97"/>
      <c r="X721" s="97"/>
    </row>
    <row r="722" spans="1:24" ht="15" customHeight="1">
      <c r="A722" s="95">
        <v>65</v>
      </c>
      <c r="B722" s="97" t="s">
        <v>4055</v>
      </c>
      <c r="C722" s="97" t="s">
        <v>4056</v>
      </c>
      <c r="D722" s="97" t="s">
        <v>4057</v>
      </c>
      <c r="E722" s="95">
        <v>1004346762</v>
      </c>
      <c r="F722" s="97" t="s">
        <v>356</v>
      </c>
      <c r="G722" s="98">
        <v>32462</v>
      </c>
      <c r="H722" s="97" t="s">
        <v>356</v>
      </c>
      <c r="I722" s="99" t="s">
        <v>114</v>
      </c>
      <c r="J722" s="99" t="s">
        <v>4058</v>
      </c>
      <c r="K722" s="97" t="s">
        <v>4059</v>
      </c>
      <c r="L722" s="69" t="s">
        <v>4060</v>
      </c>
      <c r="M722" s="107">
        <v>1412000</v>
      </c>
      <c r="N722" s="97" t="s">
        <v>3956</v>
      </c>
      <c r="O722" s="107">
        <v>300</v>
      </c>
      <c r="P722" s="97" t="s">
        <v>3956</v>
      </c>
      <c r="Q722" s="99" t="s">
        <v>114</v>
      </c>
      <c r="R722" s="99"/>
      <c r="S722" s="99" t="s">
        <v>9</v>
      </c>
      <c r="T722" s="97" t="s">
        <v>3639</v>
      </c>
      <c r="U722" s="97"/>
      <c r="V722" s="97" t="s">
        <v>5652</v>
      </c>
      <c r="W722" s="97"/>
      <c r="X722" s="97"/>
    </row>
    <row r="723" spans="1:24" ht="15" customHeight="1">
      <c r="A723" s="95">
        <v>66</v>
      </c>
      <c r="B723" s="97" t="s">
        <v>4061</v>
      </c>
      <c r="C723" s="97" t="s">
        <v>4062</v>
      </c>
      <c r="D723" s="97" t="s">
        <v>4063</v>
      </c>
      <c r="E723" s="95">
        <v>1073986348</v>
      </c>
      <c r="F723" s="97" t="s">
        <v>4018</v>
      </c>
      <c r="G723" s="98">
        <v>35685</v>
      </c>
      <c r="H723" s="97" t="s">
        <v>4018</v>
      </c>
      <c r="I723" s="99" t="s">
        <v>26</v>
      </c>
      <c r="J723" s="99" t="s">
        <v>4064</v>
      </c>
      <c r="K723" s="97" t="s">
        <v>4065</v>
      </c>
      <c r="L723" s="69" t="s">
        <v>4066</v>
      </c>
      <c r="M723" s="107">
        <v>2812000</v>
      </c>
      <c r="N723" s="97" t="s">
        <v>4022</v>
      </c>
      <c r="O723" s="107">
        <v>330</v>
      </c>
      <c r="P723" s="97" t="s">
        <v>4022</v>
      </c>
      <c r="Q723" s="99" t="s">
        <v>4067</v>
      </c>
      <c r="R723" s="99"/>
      <c r="S723" s="99" t="s">
        <v>9</v>
      </c>
      <c r="T723" s="97" t="s">
        <v>3639</v>
      </c>
      <c r="U723" s="97"/>
      <c r="V723" s="97" t="s">
        <v>5652</v>
      </c>
      <c r="W723" s="97"/>
      <c r="X723" s="97"/>
    </row>
    <row r="724" spans="1:24" ht="15" customHeight="1">
      <c r="A724" s="95">
        <v>67</v>
      </c>
      <c r="B724" s="97" t="s">
        <v>4068</v>
      </c>
      <c r="C724" s="97" t="s">
        <v>4069</v>
      </c>
      <c r="D724" s="97" t="s">
        <v>4070</v>
      </c>
      <c r="E724" s="95">
        <v>1120980902</v>
      </c>
      <c r="F724" s="97" t="s">
        <v>3790</v>
      </c>
      <c r="G724" s="98">
        <v>34728</v>
      </c>
      <c r="H724" s="97" t="s">
        <v>1417</v>
      </c>
      <c r="I724" s="99" t="s">
        <v>26</v>
      </c>
      <c r="J724" s="99" t="s">
        <v>4071</v>
      </c>
      <c r="K724" s="97" t="s">
        <v>4072</v>
      </c>
      <c r="L724" s="69" t="s">
        <v>4073</v>
      </c>
      <c r="M724" s="107">
        <v>3333000</v>
      </c>
      <c r="N724" s="97" t="s">
        <v>3795</v>
      </c>
      <c r="O724" s="107">
        <v>329</v>
      </c>
      <c r="P724" s="97" t="s">
        <v>3796</v>
      </c>
      <c r="Q724" s="99" t="s">
        <v>297</v>
      </c>
      <c r="R724" s="99"/>
      <c r="S724" s="99" t="s">
        <v>9</v>
      </c>
      <c r="T724" s="97" t="s">
        <v>3639</v>
      </c>
      <c r="U724" s="97"/>
      <c r="V724" s="97" t="s">
        <v>5652</v>
      </c>
      <c r="W724" s="97"/>
      <c r="X724" s="97"/>
    </row>
    <row r="725" spans="1:24" ht="15" customHeight="1">
      <c r="A725" s="95">
        <v>68</v>
      </c>
      <c r="B725" s="97" t="s">
        <v>4074</v>
      </c>
      <c r="C725" s="97" t="s">
        <v>4075</v>
      </c>
      <c r="D725" s="97" t="s">
        <v>4076</v>
      </c>
      <c r="E725" s="95">
        <v>57290111</v>
      </c>
      <c r="F725" s="97" t="s">
        <v>356</v>
      </c>
      <c r="G725" s="98">
        <v>31914</v>
      </c>
      <c r="H725" s="97" t="s">
        <v>356</v>
      </c>
      <c r="I725" s="99" t="s">
        <v>26</v>
      </c>
      <c r="J725" s="99" t="s">
        <v>4077</v>
      </c>
      <c r="K725" s="97" t="s">
        <v>4078</v>
      </c>
      <c r="L725" s="69" t="s">
        <v>4079</v>
      </c>
      <c r="M725" s="107">
        <v>2812000</v>
      </c>
      <c r="N725" s="97" t="s">
        <v>356</v>
      </c>
      <c r="O725" s="107">
        <v>300</v>
      </c>
      <c r="P725" s="97" t="s">
        <v>3637</v>
      </c>
      <c r="Q725" s="99" t="s">
        <v>1039</v>
      </c>
      <c r="R725" s="99"/>
      <c r="S725" s="99" t="s">
        <v>4080</v>
      </c>
      <c r="T725" s="97" t="s">
        <v>3639</v>
      </c>
      <c r="U725" s="97"/>
      <c r="V725" s="97" t="s">
        <v>5652</v>
      </c>
      <c r="W725" s="97"/>
      <c r="X725" s="97"/>
    </row>
    <row r="726" spans="1:24" ht="15" customHeight="1">
      <c r="A726" s="95">
        <v>69</v>
      </c>
      <c r="B726" s="97" t="s">
        <v>4081</v>
      </c>
      <c r="C726" s="97" t="s">
        <v>4082</v>
      </c>
      <c r="D726" s="97" t="s">
        <v>4083</v>
      </c>
      <c r="E726" s="95">
        <v>1082995929</v>
      </c>
      <c r="F726" s="97" t="s">
        <v>356</v>
      </c>
      <c r="G726" s="98">
        <v>33437</v>
      </c>
      <c r="H726" s="97" t="s">
        <v>356</v>
      </c>
      <c r="I726" s="99" t="s">
        <v>26</v>
      </c>
      <c r="J726" s="99" t="s">
        <v>3765</v>
      </c>
      <c r="K726" s="97" t="s">
        <v>4084</v>
      </c>
      <c r="L726" s="69" t="s">
        <v>4085</v>
      </c>
      <c r="M726" s="107">
        <v>3333000</v>
      </c>
      <c r="N726" s="97" t="s">
        <v>356</v>
      </c>
      <c r="O726" s="107">
        <v>299</v>
      </c>
      <c r="P726" s="97" t="s">
        <v>3637</v>
      </c>
      <c r="Q726" s="99" t="s">
        <v>472</v>
      </c>
      <c r="R726" s="99"/>
      <c r="S726" s="99" t="s">
        <v>4080</v>
      </c>
      <c r="T726" s="97" t="s">
        <v>3639</v>
      </c>
      <c r="U726" s="97"/>
      <c r="V726" s="97" t="s">
        <v>5652</v>
      </c>
      <c r="W726" s="97"/>
      <c r="X726" s="97"/>
    </row>
    <row r="727" spans="1:24" ht="15" customHeight="1">
      <c r="A727" s="95">
        <v>70</v>
      </c>
      <c r="B727" s="97" t="s">
        <v>4086</v>
      </c>
      <c r="C727" s="97" t="s">
        <v>4087</v>
      </c>
      <c r="D727" s="97" t="s">
        <v>4088</v>
      </c>
      <c r="E727" s="95">
        <v>57461313</v>
      </c>
      <c r="F727" s="97" t="s">
        <v>356</v>
      </c>
      <c r="G727" s="98">
        <v>27999</v>
      </c>
      <c r="H727" s="97" t="s">
        <v>356</v>
      </c>
      <c r="I727" s="99" t="s">
        <v>1266</v>
      </c>
      <c r="J727" s="99" t="s">
        <v>4005</v>
      </c>
      <c r="K727" s="97" t="s">
        <v>4089</v>
      </c>
      <c r="L727" s="69" t="s">
        <v>4090</v>
      </c>
      <c r="M727" s="107">
        <v>2812000</v>
      </c>
      <c r="N727" s="97" t="s">
        <v>356</v>
      </c>
      <c r="O727" s="107">
        <v>300</v>
      </c>
      <c r="P727" s="97" t="s">
        <v>3637</v>
      </c>
      <c r="Q727" s="99" t="s">
        <v>4091</v>
      </c>
      <c r="R727" s="99"/>
      <c r="S727" s="99" t="s">
        <v>9</v>
      </c>
      <c r="T727" s="97" t="s">
        <v>3639</v>
      </c>
      <c r="U727" s="97"/>
      <c r="V727" s="97" t="s">
        <v>5652</v>
      </c>
      <c r="W727" s="97"/>
      <c r="X727" s="97"/>
    </row>
    <row r="728" spans="1:24" ht="15" customHeight="1">
      <c r="A728" s="95">
        <v>71</v>
      </c>
      <c r="B728" s="97" t="s">
        <v>4092</v>
      </c>
      <c r="C728" s="97" t="s">
        <v>4093</v>
      </c>
      <c r="D728" s="97" t="s">
        <v>4094</v>
      </c>
      <c r="E728" s="95">
        <v>39321027</v>
      </c>
      <c r="F728" s="97" t="s">
        <v>3764</v>
      </c>
      <c r="G728" s="98">
        <v>32692</v>
      </c>
      <c r="H728" s="97" t="s">
        <v>3763</v>
      </c>
      <c r="I728" s="99" t="s">
        <v>26</v>
      </c>
      <c r="J728" s="99" t="s">
        <v>4095</v>
      </c>
      <c r="K728" s="97" t="s">
        <v>4096</v>
      </c>
      <c r="L728" s="69" t="s">
        <v>4097</v>
      </c>
      <c r="M728" s="107">
        <v>3764000</v>
      </c>
      <c r="N728" s="97" t="s">
        <v>3768</v>
      </c>
      <c r="O728" s="107">
        <v>294</v>
      </c>
      <c r="P728" s="97" t="s">
        <v>3769</v>
      </c>
      <c r="Q728" s="99" t="s">
        <v>4098</v>
      </c>
      <c r="R728" s="99"/>
      <c r="S728" s="99" t="s">
        <v>9</v>
      </c>
      <c r="T728" s="97" t="s">
        <v>3639</v>
      </c>
      <c r="U728" s="97"/>
      <c r="V728" s="97" t="s">
        <v>5652</v>
      </c>
      <c r="W728" s="97"/>
      <c r="X728" s="97"/>
    </row>
    <row r="729" spans="1:24" ht="15" customHeight="1">
      <c r="A729" s="95">
        <v>72</v>
      </c>
      <c r="B729" s="97" t="s">
        <v>4099</v>
      </c>
      <c r="C729" s="97" t="s">
        <v>4100</v>
      </c>
      <c r="D729" s="97" t="s">
        <v>4101</v>
      </c>
      <c r="E729" s="95">
        <v>84027262</v>
      </c>
      <c r="F729" s="97" t="s">
        <v>3826</v>
      </c>
      <c r="G729" s="98">
        <v>21969</v>
      </c>
      <c r="H729" s="97" t="s">
        <v>3826</v>
      </c>
      <c r="I729" s="99" t="s">
        <v>114</v>
      </c>
      <c r="J729" s="99" t="s">
        <v>4102</v>
      </c>
      <c r="K729" s="97" t="s">
        <v>4103</v>
      </c>
      <c r="L729" s="69" t="s">
        <v>4104</v>
      </c>
      <c r="M729" s="107">
        <v>1592000</v>
      </c>
      <c r="N729" s="97" t="s">
        <v>3830</v>
      </c>
      <c r="O729" s="107">
        <v>330</v>
      </c>
      <c r="P729" s="97" t="s">
        <v>3786</v>
      </c>
      <c r="Q729" s="99" t="s">
        <v>114</v>
      </c>
      <c r="R729" s="99"/>
      <c r="S729" s="99" t="s">
        <v>9</v>
      </c>
      <c r="T729" s="97" t="s">
        <v>3639</v>
      </c>
      <c r="U729" s="97"/>
      <c r="V729" s="97" t="s">
        <v>5652</v>
      </c>
      <c r="W729" s="97"/>
      <c r="X729" s="97"/>
    </row>
    <row r="730" spans="1:24" ht="15" customHeight="1">
      <c r="A730" s="95">
        <v>73</v>
      </c>
      <c r="B730" s="97" t="s">
        <v>4105</v>
      </c>
      <c r="C730" s="97" t="s">
        <v>4106</v>
      </c>
      <c r="D730" s="97" t="s">
        <v>4107</v>
      </c>
      <c r="E730" s="95">
        <v>1192810159</v>
      </c>
      <c r="F730" s="97" t="s">
        <v>3826</v>
      </c>
      <c r="G730" s="98">
        <v>32931</v>
      </c>
      <c r="H730" s="97" t="s">
        <v>3826</v>
      </c>
      <c r="I730" s="99" t="s">
        <v>114</v>
      </c>
      <c r="J730" s="99" t="s">
        <v>4108</v>
      </c>
      <c r="K730" s="97" t="s">
        <v>4109</v>
      </c>
      <c r="L730" s="69" t="s">
        <v>4104</v>
      </c>
      <c r="M730" s="107">
        <v>1412000</v>
      </c>
      <c r="N730" s="97" t="s">
        <v>3830</v>
      </c>
      <c r="O730" s="107">
        <v>330</v>
      </c>
      <c r="P730" s="97" t="s">
        <v>3786</v>
      </c>
      <c r="Q730" s="99" t="s">
        <v>114</v>
      </c>
      <c r="R730" s="99"/>
      <c r="S730" s="99" t="s">
        <v>9</v>
      </c>
      <c r="T730" s="97" t="s">
        <v>3639</v>
      </c>
      <c r="U730" s="97"/>
      <c r="V730" s="97" t="s">
        <v>5652</v>
      </c>
      <c r="W730" s="97"/>
      <c r="X730" s="97"/>
    </row>
    <row r="731" spans="1:24" ht="15" customHeight="1">
      <c r="A731" s="95">
        <v>74</v>
      </c>
      <c r="B731" s="97" t="s">
        <v>4110</v>
      </c>
      <c r="C731" s="97" t="s">
        <v>4111</v>
      </c>
      <c r="D731" s="97" t="s">
        <v>4112</v>
      </c>
      <c r="E731" s="95">
        <v>1006638683</v>
      </c>
      <c r="F731" s="97" t="s">
        <v>3826</v>
      </c>
      <c r="G731" s="98">
        <v>29486</v>
      </c>
      <c r="H731" s="97" t="s">
        <v>3826</v>
      </c>
      <c r="I731" s="99" t="s">
        <v>114</v>
      </c>
      <c r="J731" s="99" t="s">
        <v>3726</v>
      </c>
      <c r="K731" s="97" t="s">
        <v>4103</v>
      </c>
      <c r="L731" s="69" t="s">
        <v>4113</v>
      </c>
      <c r="M731" s="107">
        <v>1592000</v>
      </c>
      <c r="N731" s="97" t="s">
        <v>3830</v>
      </c>
      <c r="O731" s="107">
        <v>330</v>
      </c>
      <c r="P731" s="97" t="s">
        <v>3786</v>
      </c>
      <c r="Q731" s="99" t="s">
        <v>114</v>
      </c>
      <c r="R731" s="99"/>
      <c r="S731" s="99" t="s">
        <v>9</v>
      </c>
      <c r="T731" s="97" t="s">
        <v>3639</v>
      </c>
      <c r="U731" s="97"/>
      <c r="V731" s="97" t="s">
        <v>5652</v>
      </c>
      <c r="W731" s="97"/>
      <c r="X731" s="97"/>
    </row>
    <row r="732" spans="1:24" ht="15" customHeight="1">
      <c r="A732" s="95">
        <v>75</v>
      </c>
      <c r="B732" s="97" t="s">
        <v>4114</v>
      </c>
      <c r="C732" s="97" t="s">
        <v>4115</v>
      </c>
      <c r="D732" s="97" t="s">
        <v>4116</v>
      </c>
      <c r="E732" s="95">
        <v>27002698</v>
      </c>
      <c r="F732" s="97" t="s">
        <v>4117</v>
      </c>
      <c r="G732" s="98">
        <v>34044</v>
      </c>
      <c r="H732" s="97" t="s">
        <v>4117</v>
      </c>
      <c r="I732" s="99" t="s">
        <v>114</v>
      </c>
      <c r="J732" s="99" t="s">
        <v>4118</v>
      </c>
      <c r="K732" s="97" t="s">
        <v>4119</v>
      </c>
      <c r="L732" s="69" t="s">
        <v>4120</v>
      </c>
      <c r="M732" s="107">
        <v>2812000</v>
      </c>
      <c r="N732" s="97" t="s">
        <v>3690</v>
      </c>
      <c r="O732" s="107">
        <v>330</v>
      </c>
      <c r="P732" s="97" t="s">
        <v>4121</v>
      </c>
      <c r="Q732" s="99" t="s">
        <v>114</v>
      </c>
      <c r="R732" s="99"/>
      <c r="S732" s="99" t="s">
        <v>9</v>
      </c>
      <c r="T732" s="97" t="s">
        <v>3639</v>
      </c>
      <c r="U732" s="97"/>
      <c r="V732" s="97" t="s">
        <v>5652</v>
      </c>
      <c r="W732" s="97"/>
      <c r="X732" s="97"/>
    </row>
    <row r="733" spans="1:24" ht="15" customHeight="1">
      <c r="A733" s="95">
        <v>76</v>
      </c>
      <c r="B733" s="97" t="s">
        <v>4122</v>
      </c>
      <c r="C733" s="97" t="s">
        <v>4123</v>
      </c>
      <c r="D733" s="97" t="s">
        <v>4124</v>
      </c>
      <c r="E733" s="95">
        <v>1016066250</v>
      </c>
      <c r="F733" s="97" t="s">
        <v>1417</v>
      </c>
      <c r="G733" s="98">
        <v>29781</v>
      </c>
      <c r="H733" s="97" t="s">
        <v>1417</v>
      </c>
      <c r="I733" s="99" t="s">
        <v>114</v>
      </c>
      <c r="J733" s="99" t="s">
        <v>3742</v>
      </c>
      <c r="K733" s="97" t="s">
        <v>4125</v>
      </c>
      <c r="L733" s="69" t="s">
        <v>4126</v>
      </c>
      <c r="M733" s="107">
        <v>2330000</v>
      </c>
      <c r="N733" s="97" t="s">
        <v>3690</v>
      </c>
      <c r="O733" s="107">
        <v>329</v>
      </c>
      <c r="P733" s="97" t="s">
        <v>4121</v>
      </c>
      <c r="Q733" s="99" t="s">
        <v>114</v>
      </c>
      <c r="R733" s="99"/>
      <c r="S733" s="99" t="s">
        <v>9</v>
      </c>
      <c r="T733" s="97" t="s">
        <v>3639</v>
      </c>
      <c r="U733" s="97"/>
      <c r="V733" s="97" t="s">
        <v>5652</v>
      </c>
      <c r="W733" s="97"/>
      <c r="X733" s="97"/>
    </row>
    <row r="734" spans="1:24" ht="15" customHeight="1">
      <c r="A734" s="95">
        <v>77</v>
      </c>
      <c r="B734" s="97" t="s">
        <v>4127</v>
      </c>
      <c r="C734" s="97" t="s">
        <v>4128</v>
      </c>
      <c r="D734" s="97" t="s">
        <v>205</v>
      </c>
      <c r="E734" s="95">
        <v>1082960375</v>
      </c>
      <c r="F734" s="97" t="s">
        <v>356</v>
      </c>
      <c r="G734" s="98">
        <v>30074</v>
      </c>
      <c r="H734" s="97" t="s">
        <v>356</v>
      </c>
      <c r="I734" s="99" t="s">
        <v>26</v>
      </c>
      <c r="J734" s="99" t="s">
        <v>4129</v>
      </c>
      <c r="K734" s="97" t="s">
        <v>4130</v>
      </c>
      <c r="L734" s="69" t="s">
        <v>4131</v>
      </c>
      <c r="M734" s="107">
        <v>4680000</v>
      </c>
      <c r="N734" s="97" t="s">
        <v>3690</v>
      </c>
      <c r="O734" s="107">
        <v>329</v>
      </c>
      <c r="P734" s="97" t="s">
        <v>4121</v>
      </c>
      <c r="Q734" s="99" t="s">
        <v>1039</v>
      </c>
      <c r="R734" s="99"/>
      <c r="S734" s="99" t="s">
        <v>9</v>
      </c>
      <c r="T734" s="97" t="s">
        <v>3639</v>
      </c>
      <c r="U734" s="97"/>
      <c r="V734" s="97" t="s">
        <v>5652</v>
      </c>
      <c r="W734" s="97"/>
      <c r="X734" s="97"/>
    </row>
    <row r="735" spans="1:24" ht="15" customHeight="1">
      <c r="A735" s="95">
        <v>78</v>
      </c>
      <c r="B735" s="97" t="s">
        <v>4132</v>
      </c>
      <c r="C735" s="97" t="s">
        <v>4133</v>
      </c>
      <c r="D735" s="97" t="s">
        <v>1104</v>
      </c>
      <c r="E735" s="95">
        <v>85153075</v>
      </c>
      <c r="F735" s="97" t="s">
        <v>356</v>
      </c>
      <c r="G735" s="98">
        <v>31914</v>
      </c>
      <c r="H735" s="97" t="s">
        <v>355</v>
      </c>
      <c r="I735" s="99" t="s">
        <v>19</v>
      </c>
      <c r="J735" s="99" t="s">
        <v>4134</v>
      </c>
      <c r="K735" s="97" t="s">
        <v>3688</v>
      </c>
      <c r="L735" s="69" t="s">
        <v>4135</v>
      </c>
      <c r="M735" s="107">
        <v>5100000</v>
      </c>
      <c r="N735" s="97" t="s">
        <v>3690</v>
      </c>
      <c r="O735" s="107">
        <v>299</v>
      </c>
      <c r="P735" s="97" t="s">
        <v>3637</v>
      </c>
      <c r="Q735" s="99" t="s">
        <v>472</v>
      </c>
      <c r="R735" s="99"/>
      <c r="S735" s="99" t="s">
        <v>4080</v>
      </c>
      <c r="T735" s="97" t="s">
        <v>3639</v>
      </c>
      <c r="U735" s="97"/>
      <c r="V735" s="97" t="s">
        <v>5652</v>
      </c>
      <c r="W735" s="97"/>
      <c r="X735" s="97"/>
    </row>
    <row r="736" spans="1:24" ht="15" customHeight="1">
      <c r="A736" s="95">
        <v>79</v>
      </c>
      <c r="B736" s="97" t="s">
        <v>4136</v>
      </c>
      <c r="C736" s="97" t="s">
        <v>4137</v>
      </c>
      <c r="D736" s="97" t="s">
        <v>4138</v>
      </c>
      <c r="E736" s="95">
        <v>2735661</v>
      </c>
      <c r="F736" s="97" t="s">
        <v>4139</v>
      </c>
      <c r="G736" s="98">
        <v>26192</v>
      </c>
      <c r="H736" s="97" t="s">
        <v>4139</v>
      </c>
      <c r="I736" s="99" t="s">
        <v>1266</v>
      </c>
      <c r="J736" s="99" t="s">
        <v>4140</v>
      </c>
      <c r="K736" s="97" t="s">
        <v>4141</v>
      </c>
      <c r="L736" s="69" t="s">
        <v>4142</v>
      </c>
      <c r="M736" s="107">
        <v>2330000</v>
      </c>
      <c r="N736" s="97" t="s">
        <v>4022</v>
      </c>
      <c r="O736" s="107">
        <v>299</v>
      </c>
      <c r="P736" s="97" t="s">
        <v>4022</v>
      </c>
      <c r="Q736" s="99" t="s">
        <v>3989</v>
      </c>
      <c r="R736" s="99"/>
      <c r="S736" s="99" t="s">
        <v>9</v>
      </c>
      <c r="T736" s="97" t="s">
        <v>3639</v>
      </c>
      <c r="U736" s="97"/>
      <c r="V736" s="97" t="s">
        <v>5652</v>
      </c>
      <c r="W736" s="97"/>
      <c r="X736" s="97"/>
    </row>
    <row r="737" spans="1:24" ht="15" customHeight="1">
      <c r="A737" s="95">
        <v>80</v>
      </c>
      <c r="B737" s="97" t="s">
        <v>4143</v>
      </c>
      <c r="C737" s="97" t="s">
        <v>4144</v>
      </c>
      <c r="D737" s="97" t="s">
        <v>4145</v>
      </c>
      <c r="E737" s="95">
        <v>1047485727</v>
      </c>
      <c r="F737" s="97" t="s">
        <v>3686</v>
      </c>
      <c r="G737" s="98">
        <v>27804</v>
      </c>
      <c r="H737" s="97" t="s">
        <v>3686</v>
      </c>
      <c r="I737" s="99" t="s">
        <v>26</v>
      </c>
      <c r="J737" s="99" t="s">
        <v>4146</v>
      </c>
      <c r="K737" s="97" t="s">
        <v>4125</v>
      </c>
      <c r="L737" s="69" t="s">
        <v>4147</v>
      </c>
      <c r="M737" s="107">
        <v>2330000</v>
      </c>
      <c r="N737" s="97" t="s">
        <v>3690</v>
      </c>
      <c r="O737" s="107">
        <v>329</v>
      </c>
      <c r="P737" s="97" t="s">
        <v>4121</v>
      </c>
      <c r="Q737" s="99" t="s">
        <v>4148</v>
      </c>
      <c r="R737" s="99"/>
      <c r="S737" s="99" t="s">
        <v>9</v>
      </c>
      <c r="T737" s="97" t="s">
        <v>3639</v>
      </c>
      <c r="U737" s="97"/>
      <c r="V737" s="97" t="s">
        <v>5652</v>
      </c>
      <c r="W737" s="97"/>
      <c r="X737" s="97"/>
    </row>
    <row r="738" spans="1:24" ht="15" customHeight="1">
      <c r="A738" s="95">
        <v>81</v>
      </c>
      <c r="B738" s="97" t="s">
        <v>4149</v>
      </c>
      <c r="C738" s="97" t="s">
        <v>4150</v>
      </c>
      <c r="D738" s="97" t="s">
        <v>4151</v>
      </c>
      <c r="E738" s="95">
        <v>1047475859</v>
      </c>
      <c r="F738" s="97" t="s">
        <v>3686</v>
      </c>
      <c r="G738" s="98">
        <v>30530</v>
      </c>
      <c r="H738" s="97" t="s">
        <v>3686</v>
      </c>
      <c r="I738" s="99" t="s">
        <v>26</v>
      </c>
      <c r="J738" s="99" t="s">
        <v>4152</v>
      </c>
      <c r="K738" s="97" t="s">
        <v>4125</v>
      </c>
      <c r="L738" s="69" t="s">
        <v>4153</v>
      </c>
      <c r="M738" s="107">
        <v>2330000</v>
      </c>
      <c r="N738" s="97" t="s">
        <v>3690</v>
      </c>
      <c r="O738" s="107">
        <v>329</v>
      </c>
      <c r="P738" s="97" t="s">
        <v>4121</v>
      </c>
      <c r="Q738" s="99" t="s">
        <v>4154</v>
      </c>
      <c r="R738" s="99"/>
      <c r="S738" s="99" t="s">
        <v>9</v>
      </c>
      <c r="T738" s="97" t="s">
        <v>3639</v>
      </c>
      <c r="U738" s="97"/>
      <c r="V738" s="97" t="s">
        <v>5652</v>
      </c>
      <c r="W738" s="97"/>
      <c r="X738" s="97"/>
    </row>
    <row r="739" spans="1:24" ht="15" customHeight="1">
      <c r="A739" s="95">
        <v>82</v>
      </c>
      <c r="B739" s="97" t="s">
        <v>4155</v>
      </c>
      <c r="C739" s="97" t="s">
        <v>4156</v>
      </c>
      <c r="D739" s="97" t="s">
        <v>4157</v>
      </c>
      <c r="E739" s="95">
        <v>1038804862</v>
      </c>
      <c r="F739" s="97" t="s">
        <v>4158</v>
      </c>
      <c r="G739" s="98">
        <v>33437</v>
      </c>
      <c r="H739" s="97" t="s">
        <v>4159</v>
      </c>
      <c r="I739" s="99" t="s">
        <v>26</v>
      </c>
      <c r="J739" s="99" t="s">
        <v>4071</v>
      </c>
      <c r="K739" s="97" t="s">
        <v>4160</v>
      </c>
      <c r="L739" s="69" t="s">
        <v>4161</v>
      </c>
      <c r="M739" s="107">
        <v>3333000</v>
      </c>
      <c r="N739" s="97" t="s">
        <v>4022</v>
      </c>
      <c r="O739" s="107">
        <v>329</v>
      </c>
      <c r="P739" s="97" t="s">
        <v>4022</v>
      </c>
      <c r="Q739" s="99" t="s">
        <v>3862</v>
      </c>
      <c r="R739" s="99"/>
      <c r="S739" s="99" t="s">
        <v>9</v>
      </c>
      <c r="T739" s="97" t="s">
        <v>3639</v>
      </c>
      <c r="U739" s="97"/>
      <c r="V739" s="97" t="s">
        <v>5652</v>
      </c>
      <c r="W739" s="97"/>
      <c r="X739" s="97"/>
    </row>
    <row r="740" spans="1:24" ht="15" customHeight="1">
      <c r="A740" s="95">
        <v>83</v>
      </c>
      <c r="B740" s="97" t="s">
        <v>4162</v>
      </c>
      <c r="C740" s="97" t="s">
        <v>4163</v>
      </c>
      <c r="D740" s="97" t="s">
        <v>4164</v>
      </c>
      <c r="E740" s="95">
        <v>26215473</v>
      </c>
      <c r="F740" s="97" t="s">
        <v>4018</v>
      </c>
      <c r="G740" s="98">
        <v>27999</v>
      </c>
      <c r="H740" s="97" t="s">
        <v>4018</v>
      </c>
      <c r="I740" s="99" t="s">
        <v>1266</v>
      </c>
      <c r="J740" s="99" t="s">
        <v>4165</v>
      </c>
      <c r="K740" s="97" t="s">
        <v>4166</v>
      </c>
      <c r="L740" s="69" t="s">
        <v>4167</v>
      </c>
      <c r="M740" s="107">
        <v>1960000</v>
      </c>
      <c r="N740" s="97" t="s">
        <v>4022</v>
      </c>
      <c r="O740" s="107">
        <v>329</v>
      </c>
      <c r="P740" s="97" t="s">
        <v>4022</v>
      </c>
      <c r="Q740" s="99" t="s">
        <v>4168</v>
      </c>
      <c r="R740" s="99"/>
      <c r="S740" s="99" t="s">
        <v>9</v>
      </c>
      <c r="T740" s="97" t="s">
        <v>3639</v>
      </c>
      <c r="U740" s="97"/>
      <c r="V740" s="97" t="s">
        <v>5652</v>
      </c>
      <c r="W740" s="97"/>
      <c r="X740" s="97"/>
    </row>
    <row r="741" spans="1:24" ht="15" customHeight="1">
      <c r="A741" s="95">
        <v>84</v>
      </c>
      <c r="B741" s="97" t="s">
        <v>4169</v>
      </c>
      <c r="C741" s="97" t="s">
        <v>4170</v>
      </c>
      <c r="D741" s="97" t="s">
        <v>4171</v>
      </c>
      <c r="E741" s="95">
        <v>1063154689</v>
      </c>
      <c r="F741" s="97" t="s">
        <v>3377</v>
      </c>
      <c r="G741" s="98">
        <v>27428</v>
      </c>
      <c r="H741" s="97" t="s">
        <v>3377</v>
      </c>
      <c r="I741" s="99" t="s">
        <v>26</v>
      </c>
      <c r="J741" s="99" t="s">
        <v>3643</v>
      </c>
      <c r="K741" s="97" t="s">
        <v>4172</v>
      </c>
      <c r="L741" s="69" t="s">
        <v>4173</v>
      </c>
      <c r="M741" s="107">
        <v>3333000</v>
      </c>
      <c r="N741" s="97" t="s">
        <v>4022</v>
      </c>
      <c r="O741" s="107">
        <v>329</v>
      </c>
      <c r="P741" s="97" t="s">
        <v>4022</v>
      </c>
      <c r="Q741" s="99" t="s">
        <v>292</v>
      </c>
      <c r="R741" s="99"/>
      <c r="S741" s="99" t="s">
        <v>9</v>
      </c>
      <c r="T741" s="97" t="s">
        <v>3639</v>
      </c>
      <c r="U741" s="97"/>
      <c r="V741" s="97" t="s">
        <v>5652</v>
      </c>
      <c r="W741" s="97"/>
      <c r="X741" s="97"/>
    </row>
    <row r="742" spans="1:24" ht="15" customHeight="1">
      <c r="A742" s="95">
        <v>85</v>
      </c>
      <c r="B742" s="97" t="s">
        <v>4174</v>
      </c>
      <c r="C742" s="97" t="s">
        <v>4175</v>
      </c>
      <c r="D742" s="97" t="s">
        <v>4176</v>
      </c>
      <c r="E742" s="95">
        <v>1073986379</v>
      </c>
      <c r="F742" s="97" t="s">
        <v>4018</v>
      </c>
      <c r="G742" s="98">
        <v>32692</v>
      </c>
      <c r="H742" s="97" t="s">
        <v>4018</v>
      </c>
      <c r="I742" s="99" t="s">
        <v>114</v>
      </c>
      <c r="J742" s="99" t="s">
        <v>4058</v>
      </c>
      <c r="K742" s="97" t="s">
        <v>4177</v>
      </c>
      <c r="L742" s="69" t="s">
        <v>4178</v>
      </c>
      <c r="M742" s="107">
        <v>1412000</v>
      </c>
      <c r="N742" s="97" t="s">
        <v>4022</v>
      </c>
      <c r="O742" s="107">
        <v>330</v>
      </c>
      <c r="P742" s="97" t="s">
        <v>4022</v>
      </c>
      <c r="Q742" s="99" t="s">
        <v>114</v>
      </c>
      <c r="R742" s="99"/>
      <c r="S742" s="99" t="s">
        <v>9</v>
      </c>
      <c r="T742" s="97" t="s">
        <v>3639</v>
      </c>
      <c r="U742" s="97"/>
      <c r="V742" s="97" t="s">
        <v>5652</v>
      </c>
      <c r="W742" s="97"/>
      <c r="X742" s="97"/>
    </row>
    <row r="743" spans="1:24" ht="15" customHeight="1">
      <c r="A743" s="95">
        <v>86</v>
      </c>
      <c r="B743" s="97" t="s">
        <v>4179</v>
      </c>
      <c r="C743" s="97" t="s">
        <v>4180</v>
      </c>
      <c r="D743" s="97" t="s">
        <v>4181</v>
      </c>
      <c r="E743" s="95">
        <v>1063288934</v>
      </c>
      <c r="F743" s="97" t="s">
        <v>4182</v>
      </c>
      <c r="G743" s="98">
        <v>33187</v>
      </c>
      <c r="H743" s="97" t="s">
        <v>4018</v>
      </c>
      <c r="I743" s="99" t="s">
        <v>26</v>
      </c>
      <c r="J743" s="99" t="s">
        <v>4183</v>
      </c>
      <c r="K743" s="97" t="s">
        <v>4184</v>
      </c>
      <c r="L743" s="69" t="s">
        <v>4185</v>
      </c>
      <c r="M743" s="107">
        <v>2330000</v>
      </c>
      <c r="N743" s="97" t="s">
        <v>4022</v>
      </c>
      <c r="O743" s="107">
        <v>329</v>
      </c>
      <c r="P743" s="97" t="s">
        <v>4022</v>
      </c>
      <c r="Q743" s="99" t="s">
        <v>4186</v>
      </c>
      <c r="R743" s="99"/>
      <c r="S743" s="99" t="s">
        <v>9</v>
      </c>
      <c r="T743" s="97" t="s">
        <v>3639</v>
      </c>
      <c r="U743" s="97"/>
      <c r="V743" s="97" t="s">
        <v>5652</v>
      </c>
      <c r="W743" s="97"/>
      <c r="X743" s="97"/>
    </row>
    <row r="744" spans="1:24" ht="15" customHeight="1">
      <c r="A744" s="95">
        <v>87</v>
      </c>
      <c r="B744" s="97" t="s">
        <v>4187</v>
      </c>
      <c r="C744" s="97" t="s">
        <v>4188</v>
      </c>
      <c r="D744" s="97" t="s">
        <v>4189</v>
      </c>
      <c r="E744" s="95">
        <v>78767704</v>
      </c>
      <c r="F744" s="97" t="s">
        <v>4018</v>
      </c>
      <c r="G744" s="98">
        <v>35189</v>
      </c>
      <c r="H744" s="97" t="s">
        <v>4018</v>
      </c>
      <c r="I744" s="99" t="s">
        <v>114</v>
      </c>
      <c r="J744" s="99" t="s">
        <v>4190</v>
      </c>
      <c r="K744" s="97" t="s">
        <v>4020</v>
      </c>
      <c r="L744" s="69" t="s">
        <v>4191</v>
      </c>
      <c r="M744" s="107">
        <v>1412000</v>
      </c>
      <c r="N744" s="97" t="s">
        <v>4022</v>
      </c>
      <c r="O744" s="107">
        <v>330</v>
      </c>
      <c r="P744" s="97" t="s">
        <v>4022</v>
      </c>
      <c r="Q744" s="99" t="s">
        <v>114</v>
      </c>
      <c r="R744" s="99"/>
      <c r="S744" s="99" t="s">
        <v>9</v>
      </c>
      <c r="T744" s="97" t="s">
        <v>3639</v>
      </c>
      <c r="U744" s="97"/>
      <c r="V744" s="97" t="s">
        <v>5652</v>
      </c>
      <c r="W744" s="97"/>
      <c r="X744" s="97"/>
    </row>
    <row r="745" spans="1:24" ht="15" customHeight="1">
      <c r="A745" s="95">
        <v>88</v>
      </c>
      <c r="B745" s="97" t="s">
        <v>4192</v>
      </c>
      <c r="C745" s="97" t="s">
        <v>4193</v>
      </c>
      <c r="D745" s="97" t="s">
        <v>4194</v>
      </c>
      <c r="E745" s="95">
        <v>1038803566</v>
      </c>
      <c r="F745" s="97" t="s">
        <v>4158</v>
      </c>
      <c r="G745" s="98">
        <v>23803</v>
      </c>
      <c r="H745" s="97" t="s">
        <v>3764</v>
      </c>
      <c r="I745" s="99" t="s">
        <v>26</v>
      </c>
      <c r="J745" s="99" t="s">
        <v>3726</v>
      </c>
      <c r="K745" s="97" t="s">
        <v>4195</v>
      </c>
      <c r="L745" s="69" t="s">
        <v>4196</v>
      </c>
      <c r="M745" s="107">
        <v>3333000</v>
      </c>
      <c r="N745" s="97" t="s">
        <v>4022</v>
      </c>
      <c r="O745" s="107">
        <v>329</v>
      </c>
      <c r="P745" s="97" t="s">
        <v>4022</v>
      </c>
      <c r="Q745" s="99" t="s">
        <v>4197</v>
      </c>
      <c r="R745" s="99"/>
      <c r="S745" s="99" t="s">
        <v>9</v>
      </c>
      <c r="T745" s="97" t="s">
        <v>3639</v>
      </c>
      <c r="U745" s="97"/>
      <c r="V745" s="97" t="s">
        <v>5652</v>
      </c>
      <c r="W745" s="97"/>
      <c r="X745" s="97"/>
    </row>
    <row r="746" spans="1:24" ht="15" customHeight="1">
      <c r="A746" s="95">
        <v>89</v>
      </c>
      <c r="B746" s="97" t="s">
        <v>4198</v>
      </c>
      <c r="C746" s="97" t="s">
        <v>4199</v>
      </c>
      <c r="D746" s="97" t="s">
        <v>4200</v>
      </c>
      <c r="E746" s="95">
        <v>78585686</v>
      </c>
      <c r="F746" s="97" t="s">
        <v>4201</v>
      </c>
      <c r="G746" s="98">
        <v>35822</v>
      </c>
      <c r="H746" s="97" t="s">
        <v>4201</v>
      </c>
      <c r="I746" s="99" t="s">
        <v>1397</v>
      </c>
      <c r="J746" s="99" t="s">
        <v>4202</v>
      </c>
      <c r="K746" s="97" t="s">
        <v>4020</v>
      </c>
      <c r="L746" s="69" t="s">
        <v>4203</v>
      </c>
      <c r="M746" s="107">
        <v>1412000</v>
      </c>
      <c r="N746" s="97" t="s">
        <v>4022</v>
      </c>
      <c r="O746" s="107">
        <v>330</v>
      </c>
      <c r="P746" s="97" t="s">
        <v>4022</v>
      </c>
      <c r="Q746" s="99" t="s">
        <v>114</v>
      </c>
      <c r="R746" s="99"/>
      <c r="S746" s="99" t="s">
        <v>9</v>
      </c>
      <c r="T746" s="97" t="s">
        <v>3639</v>
      </c>
      <c r="U746" s="97"/>
      <c r="V746" s="97" t="s">
        <v>5652</v>
      </c>
      <c r="W746" s="97"/>
      <c r="X746" s="97"/>
    </row>
    <row r="747" spans="1:24" ht="15" customHeight="1">
      <c r="A747" s="95">
        <v>90</v>
      </c>
      <c r="B747" s="97" t="s">
        <v>4204</v>
      </c>
      <c r="C747" s="97" t="s">
        <v>4205</v>
      </c>
      <c r="D747" s="97" t="s">
        <v>4206</v>
      </c>
      <c r="E747" s="95">
        <v>1067917655</v>
      </c>
      <c r="F747" s="97" t="s">
        <v>156</v>
      </c>
      <c r="G747" s="98">
        <v>34542</v>
      </c>
      <c r="H747" s="97" t="s">
        <v>156</v>
      </c>
      <c r="I747" s="99" t="s">
        <v>26</v>
      </c>
      <c r="J747" s="99" t="s">
        <v>3801</v>
      </c>
      <c r="K747" s="97" t="s">
        <v>4207</v>
      </c>
      <c r="L747" s="69" t="s">
        <v>4208</v>
      </c>
      <c r="M747" s="107">
        <v>2812000</v>
      </c>
      <c r="N747" s="97" t="s">
        <v>4022</v>
      </c>
      <c r="O747" s="107">
        <v>330</v>
      </c>
      <c r="P747" s="97" t="s">
        <v>4022</v>
      </c>
      <c r="Q747" s="99" t="s">
        <v>491</v>
      </c>
      <c r="R747" s="99"/>
      <c r="S747" s="99" t="s">
        <v>9</v>
      </c>
      <c r="T747" s="97" t="s">
        <v>3639</v>
      </c>
      <c r="U747" s="97"/>
      <c r="V747" s="97" t="s">
        <v>5652</v>
      </c>
      <c r="W747" s="97"/>
      <c r="X747" s="97"/>
    </row>
    <row r="748" spans="1:24" ht="15" customHeight="1">
      <c r="A748" s="95">
        <v>91</v>
      </c>
      <c r="B748" s="97" t="s">
        <v>4209</v>
      </c>
      <c r="C748" s="97" t="s">
        <v>4210</v>
      </c>
      <c r="D748" s="97" t="s">
        <v>4211</v>
      </c>
      <c r="E748" s="95">
        <v>2825565</v>
      </c>
      <c r="F748" s="97" t="s">
        <v>4018</v>
      </c>
      <c r="G748" s="98">
        <v>30931</v>
      </c>
      <c r="H748" s="97" t="s">
        <v>4018</v>
      </c>
      <c r="I748" s="99" t="s">
        <v>26</v>
      </c>
      <c r="J748" s="99" t="s">
        <v>3981</v>
      </c>
      <c r="K748" s="97" t="s">
        <v>4212</v>
      </c>
      <c r="L748" s="69" t="s">
        <v>4213</v>
      </c>
      <c r="M748" s="107">
        <v>3333000</v>
      </c>
      <c r="N748" s="97" t="s">
        <v>4022</v>
      </c>
      <c r="O748" s="107">
        <v>329</v>
      </c>
      <c r="P748" s="97" t="s">
        <v>4022</v>
      </c>
      <c r="Q748" s="99" t="s">
        <v>4214</v>
      </c>
      <c r="R748" s="99"/>
      <c r="S748" s="99" t="s">
        <v>9</v>
      </c>
      <c r="T748" s="97" t="s">
        <v>3639</v>
      </c>
      <c r="U748" s="97"/>
      <c r="V748" s="97" t="s">
        <v>5652</v>
      </c>
      <c r="W748" s="97"/>
      <c r="X748" s="97"/>
    </row>
    <row r="749" spans="1:24" ht="15" customHeight="1">
      <c r="A749" s="95">
        <v>92</v>
      </c>
      <c r="B749" s="97" t="s">
        <v>4215</v>
      </c>
      <c r="C749" s="97" t="s">
        <v>4216</v>
      </c>
      <c r="D749" s="97" t="s">
        <v>4217</v>
      </c>
      <c r="E749" s="95">
        <v>26212173</v>
      </c>
      <c r="F749" s="97" t="s">
        <v>4018</v>
      </c>
      <c r="G749" s="98">
        <v>31435</v>
      </c>
      <c r="H749" s="97" t="s">
        <v>4018</v>
      </c>
      <c r="I749" s="99" t="s">
        <v>1266</v>
      </c>
      <c r="J749" s="99" t="s">
        <v>4218</v>
      </c>
      <c r="K749" s="97" t="s">
        <v>4219</v>
      </c>
      <c r="L749" s="69" t="s">
        <v>4220</v>
      </c>
      <c r="M749" s="107">
        <v>1412000</v>
      </c>
      <c r="N749" s="97" t="s">
        <v>4022</v>
      </c>
      <c r="O749" s="107">
        <v>330</v>
      </c>
      <c r="P749" s="97" t="s">
        <v>4022</v>
      </c>
      <c r="Q749" s="97" t="s">
        <v>4221</v>
      </c>
      <c r="R749" s="97"/>
      <c r="S749" s="99" t="s">
        <v>9</v>
      </c>
      <c r="T749" s="97" t="s">
        <v>3639</v>
      </c>
      <c r="U749" s="97"/>
      <c r="V749" s="97" t="s">
        <v>5652</v>
      </c>
      <c r="W749" s="97"/>
      <c r="X749" s="97"/>
    </row>
    <row r="750" spans="1:24" ht="15" customHeight="1">
      <c r="A750" s="95">
        <v>93</v>
      </c>
      <c r="B750" s="97" t="s">
        <v>4222</v>
      </c>
      <c r="C750" s="97" t="s">
        <v>4223</v>
      </c>
      <c r="D750" s="97" t="s">
        <v>4224</v>
      </c>
      <c r="E750" s="95">
        <v>1069480937</v>
      </c>
      <c r="F750" s="97" t="s">
        <v>4225</v>
      </c>
      <c r="G750" s="98">
        <v>33585</v>
      </c>
      <c r="H750" s="97" t="s">
        <v>4226</v>
      </c>
      <c r="I750" s="99" t="s">
        <v>26</v>
      </c>
      <c r="J750" s="99" t="s">
        <v>4227</v>
      </c>
      <c r="K750" s="97" t="s">
        <v>4228</v>
      </c>
      <c r="L750" s="69" t="s">
        <v>4229</v>
      </c>
      <c r="M750" s="107">
        <v>3333000</v>
      </c>
      <c r="N750" s="97" t="s">
        <v>4022</v>
      </c>
      <c r="O750" s="107">
        <v>329</v>
      </c>
      <c r="P750" s="97" t="s">
        <v>4022</v>
      </c>
      <c r="Q750" s="99" t="s">
        <v>3503</v>
      </c>
      <c r="R750" s="99"/>
      <c r="S750" s="99" t="s">
        <v>9</v>
      </c>
      <c r="T750" s="97" t="s">
        <v>3639</v>
      </c>
      <c r="U750" s="97"/>
      <c r="V750" s="97" t="s">
        <v>5652</v>
      </c>
      <c r="W750" s="97"/>
      <c r="X750" s="97"/>
    </row>
    <row r="751" spans="1:24" ht="15" customHeight="1">
      <c r="A751" s="95">
        <v>94</v>
      </c>
      <c r="B751" s="97" t="s">
        <v>4230</v>
      </c>
      <c r="C751" s="97" t="s">
        <v>4231</v>
      </c>
      <c r="D751" s="97" t="s">
        <v>4232</v>
      </c>
      <c r="E751" s="95">
        <v>1063164774</v>
      </c>
      <c r="F751" s="97" t="s">
        <v>3377</v>
      </c>
      <c r="G751" s="98">
        <v>33210</v>
      </c>
      <c r="H751" s="97" t="s">
        <v>3377</v>
      </c>
      <c r="I751" s="99" t="s">
        <v>26</v>
      </c>
      <c r="J751" s="99" t="s">
        <v>4071</v>
      </c>
      <c r="K751" s="97" t="s">
        <v>4233</v>
      </c>
      <c r="L751" s="69" t="s">
        <v>4234</v>
      </c>
      <c r="M751" s="107">
        <v>3333000</v>
      </c>
      <c r="N751" s="97" t="s">
        <v>4022</v>
      </c>
      <c r="O751" s="107">
        <v>329</v>
      </c>
      <c r="P751" s="97" t="s">
        <v>4022</v>
      </c>
      <c r="Q751" s="99" t="s">
        <v>491</v>
      </c>
      <c r="R751" s="99"/>
      <c r="S751" s="99" t="s">
        <v>9</v>
      </c>
      <c r="T751" s="97" t="s">
        <v>3639</v>
      </c>
      <c r="U751" s="97"/>
      <c r="V751" s="97" t="s">
        <v>5652</v>
      </c>
      <c r="W751" s="97"/>
      <c r="X751" s="97"/>
    </row>
    <row r="752" spans="1:24" ht="15" customHeight="1">
      <c r="A752" s="95">
        <v>95</v>
      </c>
      <c r="B752" s="97" t="s">
        <v>4235</v>
      </c>
      <c r="C752" s="97" t="s">
        <v>4236</v>
      </c>
      <c r="D752" s="97" t="s">
        <v>4237</v>
      </c>
      <c r="E752" s="95">
        <v>1143345436</v>
      </c>
      <c r="F752" s="97" t="s">
        <v>3686</v>
      </c>
      <c r="G752" s="98">
        <v>32353</v>
      </c>
      <c r="H752" s="97" t="s">
        <v>1417</v>
      </c>
      <c r="I752" s="99" t="s">
        <v>26</v>
      </c>
      <c r="J752" s="99" t="s">
        <v>4238</v>
      </c>
      <c r="K752" s="97" t="s">
        <v>4239</v>
      </c>
      <c r="L752" s="69" t="s">
        <v>4240</v>
      </c>
      <c r="M752" s="107">
        <v>4680000</v>
      </c>
      <c r="N752" s="100" t="s">
        <v>3672</v>
      </c>
      <c r="O752" s="107">
        <v>321</v>
      </c>
      <c r="P752" s="97" t="s">
        <v>3673</v>
      </c>
      <c r="Q752" s="99" t="s">
        <v>4241</v>
      </c>
      <c r="R752" s="99"/>
      <c r="S752" s="99" t="s">
        <v>4242</v>
      </c>
      <c r="T752" s="97" t="s">
        <v>3639</v>
      </c>
      <c r="U752" s="97"/>
      <c r="V752" s="97" t="s">
        <v>5652</v>
      </c>
      <c r="W752" s="97"/>
      <c r="X752" s="97"/>
    </row>
    <row r="753" spans="1:24" ht="15" customHeight="1">
      <c r="A753" s="95">
        <v>96</v>
      </c>
      <c r="B753" s="97" t="s">
        <v>4243</v>
      </c>
      <c r="C753" s="97" t="s">
        <v>4244</v>
      </c>
      <c r="D753" s="97" t="s">
        <v>1745</v>
      </c>
      <c r="E753" s="95">
        <v>1143162225</v>
      </c>
      <c r="F753" s="97" t="s">
        <v>583</v>
      </c>
      <c r="G753" s="98">
        <v>28268</v>
      </c>
      <c r="H753" s="97" t="s">
        <v>583</v>
      </c>
      <c r="I753" s="99" t="s">
        <v>114</v>
      </c>
      <c r="J753" s="99" t="s">
        <v>4245</v>
      </c>
      <c r="K753" s="97" t="s">
        <v>4246</v>
      </c>
      <c r="L753" s="69" t="s">
        <v>4247</v>
      </c>
      <c r="M753" s="107">
        <v>1592000</v>
      </c>
      <c r="N753" s="100" t="s">
        <v>3672</v>
      </c>
      <c r="O753" s="107">
        <v>330</v>
      </c>
      <c r="P753" s="97" t="s">
        <v>3673</v>
      </c>
      <c r="Q753" s="99" t="s">
        <v>114</v>
      </c>
      <c r="R753" s="99"/>
      <c r="S753" s="99" t="s">
        <v>9</v>
      </c>
      <c r="T753" s="97" t="s">
        <v>3639</v>
      </c>
      <c r="U753" s="97"/>
      <c r="V753" s="97" t="s">
        <v>5652</v>
      </c>
      <c r="W753" s="97"/>
      <c r="X753" s="97"/>
    </row>
    <row r="754" spans="1:24" ht="15" customHeight="1">
      <c r="A754" s="95">
        <v>97</v>
      </c>
      <c r="B754" s="97" t="s">
        <v>4248</v>
      </c>
      <c r="C754" s="97" t="s">
        <v>4249</v>
      </c>
      <c r="D754" s="97" t="s">
        <v>4250</v>
      </c>
      <c r="E754" s="95">
        <v>1051819763</v>
      </c>
      <c r="F754" s="97" t="s">
        <v>3725</v>
      </c>
      <c r="G754" s="98">
        <v>31494</v>
      </c>
      <c r="H754" s="97" t="s">
        <v>3725</v>
      </c>
      <c r="I754" s="99" t="s">
        <v>26</v>
      </c>
      <c r="J754" s="99" t="s">
        <v>4251</v>
      </c>
      <c r="K754" s="97" t="s">
        <v>4252</v>
      </c>
      <c r="L754" s="69" t="s">
        <v>4253</v>
      </c>
      <c r="M754" s="107">
        <v>2330000</v>
      </c>
      <c r="N754" s="97" t="s">
        <v>3830</v>
      </c>
      <c r="O754" s="107">
        <v>330</v>
      </c>
      <c r="P754" s="97" t="s">
        <v>4254</v>
      </c>
      <c r="Q754" s="99" t="s">
        <v>183</v>
      </c>
      <c r="R754" s="99"/>
      <c r="S754" s="99" t="s">
        <v>9</v>
      </c>
      <c r="T754" s="97" t="s">
        <v>3639</v>
      </c>
      <c r="U754" s="97"/>
      <c r="V754" s="97" t="s">
        <v>5652</v>
      </c>
      <c r="W754" s="97"/>
      <c r="X754" s="97"/>
    </row>
    <row r="755" spans="1:24" ht="15" customHeight="1">
      <c r="A755" s="95">
        <v>98</v>
      </c>
      <c r="B755" s="97" t="s">
        <v>4255</v>
      </c>
      <c r="C755" s="97" t="s">
        <v>4256</v>
      </c>
      <c r="D755" s="97" t="s">
        <v>4257</v>
      </c>
      <c r="E755" s="95">
        <v>1067892900</v>
      </c>
      <c r="F755" s="97" t="s">
        <v>156</v>
      </c>
      <c r="G755" s="98">
        <v>32901</v>
      </c>
      <c r="H755" s="97" t="s">
        <v>156</v>
      </c>
      <c r="I755" s="99" t="s">
        <v>26</v>
      </c>
      <c r="J755" s="99" t="s">
        <v>4258</v>
      </c>
      <c r="K755" s="97" t="s">
        <v>4207</v>
      </c>
      <c r="L755" s="69" t="s">
        <v>4259</v>
      </c>
      <c r="M755" s="107">
        <v>2812000</v>
      </c>
      <c r="N755" s="97" t="s">
        <v>4022</v>
      </c>
      <c r="O755" s="107">
        <v>330</v>
      </c>
      <c r="P755" s="97" t="s">
        <v>4022</v>
      </c>
      <c r="Q755" s="99" t="s">
        <v>3073</v>
      </c>
      <c r="R755" s="99"/>
      <c r="S755" s="99" t="s">
        <v>9</v>
      </c>
      <c r="T755" s="97" t="s">
        <v>3639</v>
      </c>
      <c r="U755" s="97"/>
      <c r="V755" s="97" t="s">
        <v>5652</v>
      </c>
      <c r="W755" s="97"/>
      <c r="X755" s="97"/>
    </row>
    <row r="756" spans="1:24" ht="15" customHeight="1">
      <c r="A756" s="95">
        <v>99</v>
      </c>
      <c r="B756" s="97" t="s">
        <v>4260</v>
      </c>
      <c r="C756" s="97" t="s">
        <v>4261</v>
      </c>
      <c r="D756" s="97" t="s">
        <v>4262</v>
      </c>
      <c r="E756" s="95">
        <v>1051830500</v>
      </c>
      <c r="F756" s="97" t="s">
        <v>3725</v>
      </c>
      <c r="G756" s="98">
        <v>31380</v>
      </c>
      <c r="H756" s="97" t="s">
        <v>3725</v>
      </c>
      <c r="I756" s="99" t="s">
        <v>114</v>
      </c>
      <c r="J756" s="99" t="s">
        <v>3921</v>
      </c>
      <c r="K756" s="97" t="s">
        <v>4263</v>
      </c>
      <c r="L756" s="69" t="s">
        <v>4264</v>
      </c>
      <c r="M756" s="107">
        <v>1412000</v>
      </c>
      <c r="N756" s="97" t="s">
        <v>3725</v>
      </c>
      <c r="O756" s="107">
        <v>330</v>
      </c>
      <c r="P756" s="97" t="s">
        <v>4254</v>
      </c>
      <c r="Q756" s="99" t="s">
        <v>114</v>
      </c>
      <c r="R756" s="99"/>
      <c r="S756" s="99" t="s">
        <v>9</v>
      </c>
      <c r="T756" s="97" t="s">
        <v>3639</v>
      </c>
      <c r="U756" s="97"/>
      <c r="V756" s="97" t="s">
        <v>5652</v>
      </c>
      <c r="W756" s="97"/>
      <c r="X756" s="97"/>
    </row>
    <row r="757" spans="1:24" ht="15" customHeight="1">
      <c r="A757" s="95">
        <v>100</v>
      </c>
      <c r="B757" s="97" t="s">
        <v>4265</v>
      </c>
      <c r="C757" s="97" t="s">
        <v>4266</v>
      </c>
      <c r="D757" s="97" t="s">
        <v>4267</v>
      </c>
      <c r="E757" s="95">
        <v>1007116459</v>
      </c>
      <c r="F757" s="97" t="s">
        <v>356</v>
      </c>
      <c r="G757" s="98">
        <v>33897</v>
      </c>
      <c r="H757" s="97" t="s">
        <v>583</v>
      </c>
      <c r="I757" s="99" t="s">
        <v>114</v>
      </c>
      <c r="J757" s="99" t="s">
        <v>4268</v>
      </c>
      <c r="K757" s="97" t="s">
        <v>4059</v>
      </c>
      <c r="L757" s="69" t="s">
        <v>4269</v>
      </c>
      <c r="M757" s="107">
        <v>1412000</v>
      </c>
      <c r="N757" s="97" t="s">
        <v>3956</v>
      </c>
      <c r="O757" s="107">
        <v>300</v>
      </c>
      <c r="P757" s="97" t="s">
        <v>3956</v>
      </c>
      <c r="Q757" s="99" t="s">
        <v>114</v>
      </c>
      <c r="R757" s="99"/>
      <c r="S757" s="99" t="s">
        <v>9</v>
      </c>
      <c r="T757" s="97" t="s">
        <v>3639</v>
      </c>
      <c r="U757" s="97"/>
      <c r="V757" s="97" t="s">
        <v>5652</v>
      </c>
      <c r="W757" s="97"/>
      <c r="X757" s="97"/>
    </row>
    <row r="758" spans="1:24" ht="15" customHeight="1">
      <c r="A758" s="95">
        <v>101</v>
      </c>
      <c r="B758" s="97" t="s">
        <v>4270</v>
      </c>
      <c r="C758" s="97" t="s">
        <v>4271</v>
      </c>
      <c r="D758" s="97" t="s">
        <v>4272</v>
      </c>
      <c r="E758" s="95">
        <v>73232215</v>
      </c>
      <c r="F758" s="97" t="s">
        <v>3725</v>
      </c>
      <c r="G758" s="98">
        <v>32009</v>
      </c>
      <c r="H758" s="97" t="s">
        <v>3725</v>
      </c>
      <c r="I758" s="99" t="s">
        <v>26</v>
      </c>
      <c r="J758" s="99" t="s">
        <v>4273</v>
      </c>
      <c r="K758" s="97" t="s">
        <v>4274</v>
      </c>
      <c r="L758" s="69" t="s">
        <v>4275</v>
      </c>
      <c r="M758" s="107">
        <v>2330000</v>
      </c>
      <c r="N758" s="97" t="s">
        <v>3830</v>
      </c>
      <c r="O758" s="107">
        <v>330</v>
      </c>
      <c r="P758" s="97" t="s">
        <v>4254</v>
      </c>
      <c r="Q758" s="99" t="s">
        <v>213</v>
      </c>
      <c r="R758" s="99"/>
      <c r="S758" s="99" t="s">
        <v>9</v>
      </c>
      <c r="T758" s="97" t="s">
        <v>3639</v>
      </c>
      <c r="U758" s="97"/>
      <c r="V758" s="97" t="s">
        <v>5652</v>
      </c>
      <c r="W758" s="97"/>
      <c r="X758" s="97"/>
    </row>
    <row r="759" spans="1:24" ht="15" customHeight="1">
      <c r="A759" s="95">
        <v>102</v>
      </c>
      <c r="B759" s="97" t="s">
        <v>4276</v>
      </c>
      <c r="C759" s="97" t="s">
        <v>4277</v>
      </c>
      <c r="D759" s="97" t="s">
        <v>4083</v>
      </c>
      <c r="E759" s="95">
        <v>71335398</v>
      </c>
      <c r="F759" s="97" t="s">
        <v>761</v>
      </c>
      <c r="G759" s="98">
        <v>31997</v>
      </c>
      <c r="H759" s="97" t="s">
        <v>4278</v>
      </c>
      <c r="I759" s="99" t="s">
        <v>114</v>
      </c>
      <c r="J759" s="99" t="s">
        <v>4279</v>
      </c>
      <c r="K759" s="97" t="s">
        <v>4219</v>
      </c>
      <c r="L759" s="69" t="s">
        <v>4280</v>
      </c>
      <c r="M759" s="107">
        <v>1412000</v>
      </c>
      <c r="N759" s="97" t="s">
        <v>4022</v>
      </c>
      <c r="O759" s="107">
        <v>330</v>
      </c>
      <c r="P759" s="97" t="s">
        <v>4022</v>
      </c>
      <c r="Q759" s="99" t="s">
        <v>114</v>
      </c>
      <c r="R759" s="99"/>
      <c r="S759" s="99" t="s">
        <v>4080</v>
      </c>
      <c r="T759" s="97" t="s">
        <v>3639</v>
      </c>
      <c r="U759" s="97"/>
      <c r="V759" s="97" t="s">
        <v>5652</v>
      </c>
      <c r="W759" s="97"/>
      <c r="X759" s="97"/>
    </row>
    <row r="760" spans="1:24" ht="15" customHeight="1">
      <c r="A760" s="95">
        <v>103</v>
      </c>
      <c r="B760" s="97" t="s">
        <v>4281</v>
      </c>
      <c r="C760" s="97" t="s">
        <v>4282</v>
      </c>
      <c r="D760" s="97" t="s">
        <v>4283</v>
      </c>
      <c r="E760" s="95">
        <v>73230801</v>
      </c>
      <c r="F760" s="97" t="s">
        <v>3725</v>
      </c>
      <c r="G760" s="98">
        <v>33241</v>
      </c>
      <c r="H760" s="97" t="s">
        <v>3725</v>
      </c>
      <c r="I760" s="99" t="s">
        <v>114</v>
      </c>
      <c r="J760" s="99" t="s">
        <v>4284</v>
      </c>
      <c r="K760" s="97" t="s">
        <v>4285</v>
      </c>
      <c r="L760" s="69" t="s">
        <v>4286</v>
      </c>
      <c r="M760" s="107">
        <v>1412000</v>
      </c>
      <c r="N760" s="97" t="s">
        <v>3830</v>
      </c>
      <c r="O760" s="107">
        <v>330</v>
      </c>
      <c r="P760" s="97" t="s">
        <v>4254</v>
      </c>
      <c r="Q760" s="99" t="s">
        <v>114</v>
      </c>
      <c r="R760" s="99"/>
      <c r="S760" s="99" t="s">
        <v>9</v>
      </c>
      <c r="T760" s="97" t="s">
        <v>3639</v>
      </c>
      <c r="U760" s="97"/>
      <c r="V760" s="97" t="s">
        <v>5652</v>
      </c>
      <c r="W760" s="97"/>
      <c r="X760" s="97"/>
    </row>
    <row r="761" spans="1:24" ht="15" customHeight="1">
      <c r="A761" s="95">
        <v>104</v>
      </c>
      <c r="B761" s="97" t="s">
        <v>4287</v>
      </c>
      <c r="C761" s="97" t="s">
        <v>4288</v>
      </c>
      <c r="D761" s="97" t="s">
        <v>4289</v>
      </c>
      <c r="E761" s="95">
        <v>8736575</v>
      </c>
      <c r="F761" s="97" t="s">
        <v>583</v>
      </c>
      <c r="G761" s="98">
        <v>32639</v>
      </c>
      <c r="H761" s="97" t="s">
        <v>583</v>
      </c>
      <c r="I761" s="99" t="s">
        <v>1266</v>
      </c>
      <c r="J761" s="99" t="s">
        <v>4046</v>
      </c>
      <c r="K761" s="97" t="s">
        <v>4290</v>
      </c>
      <c r="L761" s="69" t="s">
        <v>4291</v>
      </c>
      <c r="M761" s="107">
        <v>2812000</v>
      </c>
      <c r="N761" s="97" t="s">
        <v>4292</v>
      </c>
      <c r="O761" s="107">
        <v>300</v>
      </c>
      <c r="P761" s="97" t="s">
        <v>3673</v>
      </c>
      <c r="Q761" s="99" t="s">
        <v>4293</v>
      </c>
      <c r="R761" s="99"/>
      <c r="S761" s="99" t="s">
        <v>4294</v>
      </c>
      <c r="T761" s="97" t="s">
        <v>3639</v>
      </c>
      <c r="U761" s="97"/>
      <c r="V761" s="97" t="s">
        <v>5652</v>
      </c>
      <c r="W761" s="97"/>
      <c r="X761" s="97"/>
    </row>
    <row r="762" spans="1:24" ht="15" customHeight="1">
      <c r="A762" s="95">
        <v>105</v>
      </c>
      <c r="B762" s="97" t="s">
        <v>4295</v>
      </c>
      <c r="C762" s="97" t="s">
        <v>4296</v>
      </c>
      <c r="D762" s="97" t="s">
        <v>4297</v>
      </c>
      <c r="E762" s="95">
        <v>77184667</v>
      </c>
      <c r="F762" s="97" t="s">
        <v>761</v>
      </c>
      <c r="G762" s="98">
        <v>33887</v>
      </c>
      <c r="H762" s="97" t="s">
        <v>355</v>
      </c>
      <c r="I762" s="99" t="s">
        <v>26</v>
      </c>
      <c r="J762" s="99" t="s">
        <v>4298</v>
      </c>
      <c r="K762" s="97" t="s">
        <v>4059</v>
      </c>
      <c r="L762" s="69" t="s">
        <v>4299</v>
      </c>
      <c r="M762" s="107">
        <v>3333000</v>
      </c>
      <c r="N762" s="97" t="s">
        <v>4300</v>
      </c>
      <c r="O762" s="107">
        <v>329</v>
      </c>
      <c r="P762" s="97" t="s">
        <v>3956</v>
      </c>
      <c r="Q762" s="99" t="s">
        <v>4301</v>
      </c>
      <c r="R762" s="99"/>
      <c r="S762" s="99" t="s">
        <v>9</v>
      </c>
      <c r="T762" s="97" t="s">
        <v>3639</v>
      </c>
      <c r="U762" s="97"/>
      <c r="V762" s="97" t="s">
        <v>5652</v>
      </c>
      <c r="W762" s="97"/>
      <c r="X762" s="97"/>
    </row>
    <row r="763" spans="1:24" ht="15" customHeight="1">
      <c r="A763" s="95">
        <v>106</v>
      </c>
      <c r="B763" s="97" t="s">
        <v>4302</v>
      </c>
      <c r="C763" s="97" t="s">
        <v>4303</v>
      </c>
      <c r="D763" s="97" t="s">
        <v>3851</v>
      </c>
      <c r="E763" s="95">
        <v>33103464</v>
      </c>
      <c r="F763" s="97" t="s">
        <v>3686</v>
      </c>
      <c r="G763" s="98">
        <v>28928</v>
      </c>
      <c r="H763" s="97" t="s">
        <v>3686</v>
      </c>
      <c r="I763" s="99" t="s">
        <v>26</v>
      </c>
      <c r="J763" s="99" t="s">
        <v>3878</v>
      </c>
      <c r="K763" s="97" t="s">
        <v>4304</v>
      </c>
      <c r="L763" s="69" t="s">
        <v>4305</v>
      </c>
      <c r="M763" s="107">
        <v>2812000</v>
      </c>
      <c r="N763" s="97" t="s">
        <v>3690</v>
      </c>
      <c r="O763" s="107">
        <v>337</v>
      </c>
      <c r="P763" s="97" t="s">
        <v>4306</v>
      </c>
      <c r="Q763" s="99" t="s">
        <v>183</v>
      </c>
      <c r="R763" s="99"/>
      <c r="S763" s="99" t="s">
        <v>9</v>
      </c>
      <c r="T763" s="97" t="s">
        <v>3639</v>
      </c>
      <c r="U763" s="97"/>
      <c r="V763" s="97" t="s">
        <v>5652</v>
      </c>
      <c r="W763" s="97"/>
      <c r="X763" s="97"/>
    </row>
    <row r="764" spans="1:24" ht="15" customHeight="1">
      <c r="A764" s="95">
        <v>107</v>
      </c>
      <c r="B764" s="97" t="s">
        <v>4307</v>
      </c>
      <c r="C764" s="97" t="s">
        <v>4308</v>
      </c>
      <c r="D764" s="97" t="s">
        <v>4309</v>
      </c>
      <c r="E764" s="95">
        <v>1104871181</v>
      </c>
      <c r="F764" s="97" t="s">
        <v>4310</v>
      </c>
      <c r="G764" s="98">
        <v>32344</v>
      </c>
      <c r="H764" s="97" t="s">
        <v>4310</v>
      </c>
      <c r="I764" s="99" t="s">
        <v>26</v>
      </c>
      <c r="J764" s="99" t="s">
        <v>4183</v>
      </c>
      <c r="K764" s="97" t="s">
        <v>4125</v>
      </c>
      <c r="L764" s="69" t="s">
        <v>4311</v>
      </c>
      <c r="M764" s="107">
        <v>2330000</v>
      </c>
      <c r="N764" s="97" t="s">
        <v>3690</v>
      </c>
      <c r="O764" s="107">
        <v>329</v>
      </c>
      <c r="P764" s="97" t="s">
        <v>4121</v>
      </c>
      <c r="Q764" s="99" t="s">
        <v>4312</v>
      </c>
      <c r="R764" s="99"/>
      <c r="S764" s="99" t="s">
        <v>9</v>
      </c>
      <c r="T764" s="97" t="s">
        <v>3639</v>
      </c>
      <c r="U764" s="97"/>
      <c r="V764" s="97" t="s">
        <v>5652</v>
      </c>
      <c r="W764" s="97"/>
      <c r="X764" s="97"/>
    </row>
    <row r="765" spans="1:24" ht="15" customHeight="1">
      <c r="A765" s="95">
        <v>108</v>
      </c>
      <c r="B765" s="97" t="s">
        <v>4313</v>
      </c>
      <c r="C765" s="97" t="s">
        <v>4314</v>
      </c>
      <c r="D765" s="97" t="s">
        <v>4315</v>
      </c>
      <c r="E765" s="95">
        <v>77184085</v>
      </c>
      <c r="F765" s="97" t="s">
        <v>355</v>
      </c>
      <c r="G765" s="98">
        <v>24001</v>
      </c>
      <c r="H765" s="97" t="s">
        <v>355</v>
      </c>
      <c r="I765" s="99" t="s">
        <v>26</v>
      </c>
      <c r="J765" s="99" t="s">
        <v>3782</v>
      </c>
      <c r="K765" s="97" t="s">
        <v>4316</v>
      </c>
      <c r="L765" s="69" t="s">
        <v>4317</v>
      </c>
      <c r="M765" s="107">
        <v>3764000</v>
      </c>
      <c r="N765" s="97" t="s">
        <v>3830</v>
      </c>
      <c r="O765" s="107">
        <v>299</v>
      </c>
      <c r="P765" s="97" t="s">
        <v>3786</v>
      </c>
      <c r="Q765" s="99" t="s">
        <v>4318</v>
      </c>
      <c r="R765" s="99"/>
      <c r="S765" s="99" t="s">
        <v>9</v>
      </c>
      <c r="T765" s="97" t="s">
        <v>3639</v>
      </c>
      <c r="U765" s="97"/>
      <c r="V765" s="97" t="s">
        <v>5652</v>
      </c>
      <c r="W765" s="97"/>
      <c r="X765" s="97"/>
    </row>
    <row r="766" spans="1:24" ht="15" customHeight="1">
      <c r="A766" s="95">
        <v>109</v>
      </c>
      <c r="B766" s="97" t="s">
        <v>4319</v>
      </c>
      <c r="C766" s="97" t="s">
        <v>4320</v>
      </c>
      <c r="D766" s="97" t="s">
        <v>4321</v>
      </c>
      <c r="E766" s="95">
        <v>85489540</v>
      </c>
      <c r="F766" s="97" t="s">
        <v>3707</v>
      </c>
      <c r="G766" s="98">
        <v>26247</v>
      </c>
      <c r="H766" s="97" t="s">
        <v>3707</v>
      </c>
      <c r="I766" s="99" t="s">
        <v>114</v>
      </c>
      <c r="J766" s="99" t="s">
        <v>4322</v>
      </c>
      <c r="K766" s="97" t="s">
        <v>4323</v>
      </c>
      <c r="L766" s="69" t="s">
        <v>4324</v>
      </c>
      <c r="M766" s="107">
        <v>1412000</v>
      </c>
      <c r="N766" s="97" t="s">
        <v>4325</v>
      </c>
      <c r="O766" s="107">
        <v>330</v>
      </c>
      <c r="P766" s="97" t="s">
        <v>4326</v>
      </c>
      <c r="Q766" s="99" t="s">
        <v>114</v>
      </c>
      <c r="R766" s="99"/>
      <c r="S766" s="99" t="s">
        <v>9</v>
      </c>
      <c r="T766" s="97" t="s">
        <v>3639</v>
      </c>
      <c r="U766" s="97"/>
      <c r="V766" s="97" t="s">
        <v>5652</v>
      </c>
      <c r="W766" s="97"/>
      <c r="X766" s="97"/>
    </row>
    <row r="767" spans="1:24" ht="15" customHeight="1">
      <c r="A767" s="95">
        <v>110</v>
      </c>
      <c r="B767" s="97" t="s">
        <v>4327</v>
      </c>
      <c r="C767" s="97" t="s">
        <v>4328</v>
      </c>
      <c r="D767" s="97" t="s">
        <v>4329</v>
      </c>
      <c r="E767" s="95">
        <v>8723225</v>
      </c>
      <c r="F767" s="97" t="s">
        <v>583</v>
      </c>
      <c r="G767" s="98">
        <v>30470</v>
      </c>
      <c r="H767" s="97" t="s">
        <v>4330</v>
      </c>
      <c r="I767" s="99" t="s">
        <v>114</v>
      </c>
      <c r="J767" s="99" t="s">
        <v>3890</v>
      </c>
      <c r="K767" s="97" t="s">
        <v>4331</v>
      </c>
      <c r="L767" s="69" t="s">
        <v>4332</v>
      </c>
      <c r="M767" s="107">
        <v>1412000</v>
      </c>
      <c r="N767" s="97" t="s">
        <v>4325</v>
      </c>
      <c r="O767" s="107">
        <v>330</v>
      </c>
      <c r="P767" s="97" t="s">
        <v>4326</v>
      </c>
      <c r="Q767" s="99" t="s">
        <v>114</v>
      </c>
      <c r="R767" s="99"/>
      <c r="S767" s="99" t="s">
        <v>9</v>
      </c>
      <c r="T767" s="97" t="s">
        <v>3639</v>
      </c>
      <c r="U767" s="97"/>
      <c r="V767" s="97" t="s">
        <v>5652</v>
      </c>
      <c r="W767" s="97"/>
      <c r="X767" s="97"/>
    </row>
    <row r="768" spans="1:24" ht="15" customHeight="1">
      <c r="A768" s="95">
        <v>111</v>
      </c>
      <c r="B768" s="97" t="s">
        <v>4333</v>
      </c>
      <c r="C768" s="97" t="s">
        <v>4334</v>
      </c>
      <c r="D768" s="97" t="s">
        <v>1710</v>
      </c>
      <c r="E768" s="95">
        <v>84090404</v>
      </c>
      <c r="F768" s="97" t="s">
        <v>3826</v>
      </c>
      <c r="G768" s="98">
        <v>34559</v>
      </c>
      <c r="H768" s="97" t="s">
        <v>3826</v>
      </c>
      <c r="I768" s="99" t="s">
        <v>114</v>
      </c>
      <c r="J768" s="99" t="s">
        <v>4335</v>
      </c>
      <c r="K768" s="97" t="s">
        <v>4336</v>
      </c>
      <c r="L768" s="69" t="s">
        <v>4337</v>
      </c>
      <c r="M768" s="107">
        <v>2330000</v>
      </c>
      <c r="N768" s="97" t="s">
        <v>3830</v>
      </c>
      <c r="O768" s="107">
        <v>329</v>
      </c>
      <c r="P768" s="97" t="s">
        <v>3786</v>
      </c>
      <c r="Q768" s="99" t="s">
        <v>114</v>
      </c>
      <c r="R768" s="99"/>
      <c r="S768" s="99" t="s">
        <v>9</v>
      </c>
      <c r="T768" s="97" t="s">
        <v>3639</v>
      </c>
      <c r="U768" s="97"/>
      <c r="V768" s="97" t="s">
        <v>5652</v>
      </c>
      <c r="W768" s="97"/>
      <c r="X768" s="97"/>
    </row>
    <row r="769" spans="1:24" ht="15" customHeight="1">
      <c r="A769" s="95">
        <v>112</v>
      </c>
      <c r="B769" s="97" t="s">
        <v>4338</v>
      </c>
      <c r="C769" s="97" t="s">
        <v>4339</v>
      </c>
      <c r="D769" s="97" t="s">
        <v>1745</v>
      </c>
      <c r="E769" s="95">
        <v>77184492</v>
      </c>
      <c r="F769" s="97" t="s">
        <v>355</v>
      </c>
      <c r="G769" s="98">
        <v>22477</v>
      </c>
      <c r="H769" s="97" t="s">
        <v>355</v>
      </c>
      <c r="I769" s="99" t="s">
        <v>114</v>
      </c>
      <c r="J769" s="99" t="s">
        <v>3701</v>
      </c>
      <c r="K769" s="97" t="s">
        <v>4323</v>
      </c>
      <c r="L769" s="69" t="s">
        <v>4340</v>
      </c>
      <c r="M769" s="107">
        <v>1412000</v>
      </c>
      <c r="N769" s="97" t="s">
        <v>4325</v>
      </c>
      <c r="O769" s="107">
        <v>330</v>
      </c>
      <c r="P769" s="97" t="s">
        <v>4326</v>
      </c>
      <c r="Q769" s="99" t="s">
        <v>114</v>
      </c>
      <c r="R769" s="99"/>
      <c r="S769" s="99" t="s">
        <v>9</v>
      </c>
      <c r="T769" s="97" t="s">
        <v>3639</v>
      </c>
      <c r="U769" s="97"/>
      <c r="V769" s="97" t="s">
        <v>5652</v>
      </c>
      <c r="W769" s="97"/>
      <c r="X769" s="97"/>
    </row>
    <row r="770" spans="1:24" ht="15" customHeight="1">
      <c r="A770" s="95">
        <v>113</v>
      </c>
      <c r="B770" s="97" t="s">
        <v>4341</v>
      </c>
      <c r="C770" s="97" t="s">
        <v>4342</v>
      </c>
      <c r="D770" s="97" t="s">
        <v>4343</v>
      </c>
      <c r="E770" s="95">
        <v>85474460</v>
      </c>
      <c r="F770" s="97" t="s">
        <v>356</v>
      </c>
      <c r="G770" s="98">
        <v>33859</v>
      </c>
      <c r="H770" s="97" t="s">
        <v>356</v>
      </c>
      <c r="I770" s="99" t="s">
        <v>114</v>
      </c>
      <c r="J770" s="99" t="s">
        <v>4344</v>
      </c>
      <c r="K770" s="97" t="s">
        <v>4323</v>
      </c>
      <c r="L770" s="69" t="s">
        <v>4345</v>
      </c>
      <c r="M770" s="107">
        <v>1412000</v>
      </c>
      <c r="N770" s="97" t="s">
        <v>4325</v>
      </c>
      <c r="O770" s="107">
        <v>330</v>
      </c>
      <c r="P770" s="97" t="s">
        <v>4326</v>
      </c>
      <c r="Q770" s="99" t="s">
        <v>1397</v>
      </c>
      <c r="R770" s="99"/>
      <c r="S770" s="99" t="s">
        <v>9</v>
      </c>
      <c r="T770" s="97" t="s">
        <v>3639</v>
      </c>
      <c r="U770" s="97"/>
      <c r="V770" s="97" t="s">
        <v>5652</v>
      </c>
      <c r="W770" s="97"/>
      <c r="X770" s="97"/>
    </row>
    <row r="771" spans="1:24" ht="15" customHeight="1">
      <c r="A771" s="95">
        <v>114</v>
      </c>
      <c r="B771" s="97" t="s">
        <v>4346</v>
      </c>
      <c r="C771" s="97" t="s">
        <v>4347</v>
      </c>
      <c r="D771" s="97" t="s">
        <v>4348</v>
      </c>
      <c r="E771" s="95">
        <v>12637740</v>
      </c>
      <c r="F771" s="97" t="s">
        <v>3980</v>
      </c>
      <c r="G771" s="98">
        <v>27406</v>
      </c>
      <c r="H771" s="97" t="s">
        <v>3707</v>
      </c>
      <c r="I771" s="99" t="s">
        <v>114</v>
      </c>
      <c r="J771" s="99" t="s">
        <v>3890</v>
      </c>
      <c r="K771" s="97" t="s">
        <v>4349</v>
      </c>
      <c r="L771" s="69" t="s">
        <v>4350</v>
      </c>
      <c r="M771" s="107">
        <v>1412000</v>
      </c>
      <c r="N771" s="97" t="s">
        <v>4325</v>
      </c>
      <c r="O771" s="107">
        <v>300</v>
      </c>
      <c r="P771" s="97" t="s">
        <v>4326</v>
      </c>
      <c r="Q771" s="99" t="s">
        <v>114</v>
      </c>
      <c r="R771" s="99"/>
      <c r="S771" s="99" t="s">
        <v>9</v>
      </c>
      <c r="T771" s="97" t="s">
        <v>3639</v>
      </c>
      <c r="U771" s="97"/>
      <c r="V771" s="97" t="s">
        <v>5652</v>
      </c>
      <c r="W771" s="97"/>
      <c r="X771" s="97"/>
    </row>
    <row r="772" spans="1:24" ht="15" customHeight="1">
      <c r="A772" s="95">
        <v>115</v>
      </c>
      <c r="B772" s="97" t="s">
        <v>4351</v>
      </c>
      <c r="C772" s="97" t="s">
        <v>4352</v>
      </c>
      <c r="D772" s="97" t="s">
        <v>4353</v>
      </c>
      <c r="E772" s="95">
        <v>1004371559</v>
      </c>
      <c r="F772" s="97" t="s">
        <v>356</v>
      </c>
      <c r="G772" s="98">
        <v>32177</v>
      </c>
      <c r="H772" s="97" t="s">
        <v>356</v>
      </c>
      <c r="I772" s="99" t="s">
        <v>114</v>
      </c>
      <c r="J772" s="99" t="s">
        <v>3808</v>
      </c>
      <c r="K772" s="97" t="s">
        <v>4059</v>
      </c>
      <c r="L772" s="69" t="s">
        <v>4354</v>
      </c>
      <c r="M772" s="107">
        <v>1412000</v>
      </c>
      <c r="N772" s="97" t="s">
        <v>3956</v>
      </c>
      <c r="O772" s="107">
        <v>300</v>
      </c>
      <c r="P772" s="97" t="s">
        <v>3956</v>
      </c>
      <c r="Q772" s="99" t="s">
        <v>114</v>
      </c>
      <c r="R772" s="99"/>
      <c r="S772" s="99" t="s">
        <v>9</v>
      </c>
      <c r="T772" s="97" t="s">
        <v>3639</v>
      </c>
      <c r="U772" s="97"/>
      <c r="V772" s="97" t="s">
        <v>5652</v>
      </c>
      <c r="W772" s="97"/>
      <c r="X772" s="97"/>
    </row>
    <row r="773" spans="1:24" ht="15" customHeight="1">
      <c r="A773" s="95">
        <v>116</v>
      </c>
      <c r="B773" s="97" t="s">
        <v>4355</v>
      </c>
      <c r="C773" s="97" t="s">
        <v>4356</v>
      </c>
      <c r="D773" s="97" t="s">
        <v>4357</v>
      </c>
      <c r="E773" s="95">
        <v>7601135</v>
      </c>
      <c r="F773" s="97" t="s">
        <v>356</v>
      </c>
      <c r="G773" s="98">
        <v>31373</v>
      </c>
      <c r="H773" s="97" t="s">
        <v>356</v>
      </c>
      <c r="I773" s="99" t="s">
        <v>1266</v>
      </c>
      <c r="J773" s="99" t="s">
        <v>4358</v>
      </c>
      <c r="K773" s="97" t="s">
        <v>4359</v>
      </c>
      <c r="L773" s="69" t="s">
        <v>4360</v>
      </c>
      <c r="M773" s="107">
        <v>2863127</v>
      </c>
      <c r="N773" s="97" t="s">
        <v>4361</v>
      </c>
      <c r="O773" s="107">
        <v>330</v>
      </c>
      <c r="P773" s="97" t="s">
        <v>4326</v>
      </c>
      <c r="Q773" s="99" t="s">
        <v>4362</v>
      </c>
      <c r="R773" s="99"/>
      <c r="S773" s="99" t="s">
        <v>9</v>
      </c>
      <c r="T773" s="97" t="s">
        <v>3639</v>
      </c>
      <c r="U773" s="97"/>
      <c r="V773" s="97" t="s">
        <v>5652</v>
      </c>
      <c r="W773" s="97"/>
      <c r="X773" s="97"/>
    </row>
    <row r="774" spans="1:24" ht="15" customHeight="1">
      <c r="A774" s="95">
        <v>117</v>
      </c>
      <c r="B774" s="97" t="s">
        <v>4363</v>
      </c>
      <c r="C774" s="97" t="s">
        <v>4364</v>
      </c>
      <c r="D774" s="97" t="s">
        <v>4365</v>
      </c>
      <c r="E774" s="95">
        <v>1006569830</v>
      </c>
      <c r="F774" s="97" t="s">
        <v>3826</v>
      </c>
      <c r="G774" s="98">
        <v>30264</v>
      </c>
      <c r="H774" s="97" t="s">
        <v>3826</v>
      </c>
      <c r="I774" s="99" t="s">
        <v>114</v>
      </c>
      <c r="J774" s="99" t="s">
        <v>4366</v>
      </c>
      <c r="K774" s="97" t="s">
        <v>4367</v>
      </c>
      <c r="L774" s="69" t="s">
        <v>4368</v>
      </c>
      <c r="M774" s="107">
        <v>2330000</v>
      </c>
      <c r="N774" s="97" t="s">
        <v>3830</v>
      </c>
      <c r="O774" s="107">
        <v>330</v>
      </c>
      <c r="P774" s="97" t="s">
        <v>3786</v>
      </c>
      <c r="Q774" s="99" t="s">
        <v>114</v>
      </c>
      <c r="R774" s="99"/>
      <c r="S774" s="99" t="s">
        <v>9</v>
      </c>
      <c r="T774" s="97" t="s">
        <v>3639</v>
      </c>
      <c r="U774" s="97"/>
      <c r="V774" s="97" t="s">
        <v>5652</v>
      </c>
      <c r="W774" s="97"/>
      <c r="X774" s="97"/>
    </row>
    <row r="775" spans="1:24" ht="15" customHeight="1">
      <c r="A775" s="95">
        <v>118</v>
      </c>
      <c r="B775" s="97" t="s">
        <v>4369</v>
      </c>
      <c r="C775" s="97" t="s">
        <v>4370</v>
      </c>
      <c r="D775" s="97" t="s">
        <v>4371</v>
      </c>
      <c r="E775" s="95">
        <v>1083017139</v>
      </c>
      <c r="F775" s="97" t="s">
        <v>356</v>
      </c>
      <c r="G775" s="105" t="s">
        <v>4372</v>
      </c>
      <c r="H775" s="97" t="s">
        <v>356</v>
      </c>
      <c r="I775" s="99" t="s">
        <v>26</v>
      </c>
      <c r="J775" s="99" t="s">
        <v>4373</v>
      </c>
      <c r="K775" s="97" t="s">
        <v>4374</v>
      </c>
      <c r="L775" s="69" t="s">
        <v>4375</v>
      </c>
      <c r="M775" s="107">
        <v>3333000</v>
      </c>
      <c r="N775" s="97" t="s">
        <v>356</v>
      </c>
      <c r="O775" s="107">
        <v>299</v>
      </c>
      <c r="P775" s="97" t="s">
        <v>3637</v>
      </c>
      <c r="Q775" s="99" t="s">
        <v>500</v>
      </c>
      <c r="R775" s="99"/>
      <c r="S775" s="99" t="s">
        <v>9</v>
      </c>
      <c r="T775" s="97" t="s">
        <v>3639</v>
      </c>
      <c r="U775" s="97"/>
      <c r="V775" s="97" t="s">
        <v>5652</v>
      </c>
      <c r="W775" s="97"/>
      <c r="X775" s="97"/>
    </row>
    <row r="776" spans="1:24" ht="15" customHeight="1">
      <c r="A776" s="95">
        <v>119</v>
      </c>
      <c r="B776" s="97" t="s">
        <v>4376</v>
      </c>
      <c r="C776" s="97" t="s">
        <v>4377</v>
      </c>
      <c r="D776" s="97" t="s">
        <v>4378</v>
      </c>
      <c r="E776" s="95">
        <v>1101448237</v>
      </c>
      <c r="F776" s="97" t="s">
        <v>4379</v>
      </c>
      <c r="G776" s="98">
        <v>32315</v>
      </c>
      <c r="H776" s="97" t="s">
        <v>4379</v>
      </c>
      <c r="I776" s="99" t="s">
        <v>114</v>
      </c>
      <c r="J776" s="99" t="s">
        <v>4380</v>
      </c>
      <c r="K776" s="97" t="s">
        <v>4381</v>
      </c>
      <c r="L776" s="69" t="s">
        <v>4382</v>
      </c>
      <c r="M776" s="107">
        <v>1592000</v>
      </c>
      <c r="N776" s="97" t="s">
        <v>4383</v>
      </c>
      <c r="O776" s="107">
        <v>330</v>
      </c>
      <c r="P776" s="97" t="s">
        <v>4306</v>
      </c>
      <c r="Q776" s="99" t="s">
        <v>114</v>
      </c>
      <c r="R776" s="99"/>
      <c r="S776" s="99" t="s">
        <v>9</v>
      </c>
      <c r="T776" s="97" t="s">
        <v>3639</v>
      </c>
      <c r="U776" s="97"/>
      <c r="V776" s="97" t="s">
        <v>5652</v>
      </c>
      <c r="W776" s="97"/>
      <c r="X776" s="97"/>
    </row>
    <row r="777" spans="1:24" ht="15" customHeight="1">
      <c r="A777" s="95">
        <v>120</v>
      </c>
      <c r="B777" s="97" t="s">
        <v>4384</v>
      </c>
      <c r="C777" s="97" t="s">
        <v>4385</v>
      </c>
      <c r="D777" s="97" t="s">
        <v>4386</v>
      </c>
      <c r="E777" s="95">
        <v>80853762</v>
      </c>
      <c r="F777" s="97" t="s">
        <v>1417</v>
      </c>
      <c r="G777" s="98">
        <v>30035</v>
      </c>
      <c r="H777" s="97" t="s">
        <v>1417</v>
      </c>
      <c r="I777" s="99" t="s">
        <v>26</v>
      </c>
      <c r="J777" s="99" t="s">
        <v>4387</v>
      </c>
      <c r="K777" s="97" t="s">
        <v>4388</v>
      </c>
      <c r="L777" s="69" t="s">
        <v>4389</v>
      </c>
      <c r="M777" s="107">
        <v>4680000</v>
      </c>
      <c r="N777" s="97" t="s">
        <v>356</v>
      </c>
      <c r="O777" s="107">
        <v>299</v>
      </c>
      <c r="P777" s="97" t="s">
        <v>3637</v>
      </c>
      <c r="Q777" s="99" t="s">
        <v>4390</v>
      </c>
      <c r="R777" s="99"/>
      <c r="S777" s="99" t="s">
        <v>9</v>
      </c>
      <c r="T777" s="97" t="s">
        <v>3639</v>
      </c>
      <c r="U777" s="97"/>
      <c r="V777" s="97" t="s">
        <v>5652</v>
      </c>
      <c r="W777" s="97"/>
      <c r="X777" s="97"/>
    </row>
    <row r="778" spans="1:24" ht="15" customHeight="1">
      <c r="A778" s="95">
        <v>121</v>
      </c>
      <c r="B778" s="97" t="s">
        <v>4391</v>
      </c>
      <c r="C778" s="97" t="s">
        <v>4392</v>
      </c>
      <c r="D778" s="97" t="s">
        <v>4393</v>
      </c>
      <c r="E778" s="95">
        <v>1120980210</v>
      </c>
      <c r="F778" s="97" t="s">
        <v>3790</v>
      </c>
      <c r="G778" s="98">
        <v>34958</v>
      </c>
      <c r="H778" s="97" t="s">
        <v>3790</v>
      </c>
      <c r="I778" s="99" t="s">
        <v>26</v>
      </c>
      <c r="J778" s="99" t="s">
        <v>3695</v>
      </c>
      <c r="K778" s="97" t="s">
        <v>4394</v>
      </c>
      <c r="L778" s="69" t="s">
        <v>4395</v>
      </c>
      <c r="M778" s="107">
        <v>3333000</v>
      </c>
      <c r="N778" s="97" t="s">
        <v>3795</v>
      </c>
      <c r="O778" s="107">
        <v>165</v>
      </c>
      <c r="P778" s="97" t="s">
        <v>3796</v>
      </c>
      <c r="Q778" s="99" t="s">
        <v>4396</v>
      </c>
      <c r="R778" s="99"/>
      <c r="S778" s="99" t="s">
        <v>9</v>
      </c>
      <c r="T778" s="97" t="s">
        <v>3639</v>
      </c>
      <c r="U778" s="97"/>
      <c r="V778" s="97" t="s">
        <v>5652</v>
      </c>
      <c r="W778" s="97"/>
      <c r="X778" s="97"/>
    </row>
    <row r="779" spans="1:24" ht="15" customHeight="1">
      <c r="A779" s="95">
        <v>122</v>
      </c>
      <c r="B779" s="97" t="s">
        <v>4397</v>
      </c>
      <c r="C779" s="97" t="s">
        <v>4398</v>
      </c>
      <c r="D779" s="97" t="s">
        <v>4399</v>
      </c>
      <c r="E779" s="95">
        <v>1010154117</v>
      </c>
      <c r="F779" s="97" t="s">
        <v>4400</v>
      </c>
      <c r="G779" s="98">
        <v>34729</v>
      </c>
      <c r="H779" s="97" t="s">
        <v>4400</v>
      </c>
      <c r="I779" s="99" t="s">
        <v>1397</v>
      </c>
      <c r="J779" s="99" t="s">
        <v>4134</v>
      </c>
      <c r="K779" s="97" t="s">
        <v>4401</v>
      </c>
      <c r="L779" s="69" t="s">
        <v>4402</v>
      </c>
      <c r="M779" s="107">
        <v>2330000</v>
      </c>
      <c r="N779" s="97" t="s">
        <v>4403</v>
      </c>
      <c r="O779" s="107">
        <v>325</v>
      </c>
      <c r="P779" s="97" t="s">
        <v>4404</v>
      </c>
      <c r="Q779" s="99" t="s">
        <v>2863</v>
      </c>
      <c r="R779" s="99"/>
      <c r="S779" s="99" t="s">
        <v>9</v>
      </c>
      <c r="T779" s="97" t="s">
        <v>3639</v>
      </c>
      <c r="U779" s="97"/>
      <c r="V779" s="97" t="s">
        <v>5652</v>
      </c>
      <c r="W779" s="97"/>
      <c r="X779" s="97"/>
    </row>
    <row r="780" spans="1:24" ht="15" customHeight="1">
      <c r="A780" s="95">
        <v>123</v>
      </c>
      <c r="B780" s="97" t="s">
        <v>4405</v>
      </c>
      <c r="C780" s="97" t="s">
        <v>4406</v>
      </c>
      <c r="D780" s="97" t="s">
        <v>4407</v>
      </c>
      <c r="E780" s="95">
        <v>1124487365</v>
      </c>
      <c r="F780" s="97" t="s">
        <v>4400</v>
      </c>
      <c r="G780" s="98">
        <v>36000</v>
      </c>
      <c r="H780" s="97" t="s">
        <v>4400</v>
      </c>
      <c r="I780" s="99" t="s">
        <v>114</v>
      </c>
      <c r="J780" s="99" t="s">
        <v>4046</v>
      </c>
      <c r="K780" s="97" t="s">
        <v>4408</v>
      </c>
      <c r="L780" s="69" t="s">
        <v>4409</v>
      </c>
      <c r="M780" s="107">
        <v>1412000</v>
      </c>
      <c r="N780" s="97" t="s">
        <v>4403</v>
      </c>
      <c r="O780" s="107">
        <v>330</v>
      </c>
      <c r="P780" s="97" t="s">
        <v>4404</v>
      </c>
      <c r="Q780" s="99" t="s">
        <v>114</v>
      </c>
      <c r="R780" s="99"/>
      <c r="S780" s="99" t="s">
        <v>9</v>
      </c>
      <c r="T780" s="97" t="s">
        <v>3639</v>
      </c>
      <c r="U780" s="97"/>
      <c r="V780" s="97" t="s">
        <v>5652</v>
      </c>
      <c r="W780" s="97"/>
      <c r="X780" s="97"/>
    </row>
    <row r="781" spans="1:24" ht="15" customHeight="1">
      <c r="A781" s="95">
        <v>124</v>
      </c>
      <c r="B781" s="97" t="s">
        <v>4410</v>
      </c>
      <c r="C781" s="97" t="s">
        <v>4411</v>
      </c>
      <c r="D781" s="97" t="s">
        <v>4412</v>
      </c>
      <c r="E781" s="95">
        <v>1118841669</v>
      </c>
      <c r="F781" s="97" t="s">
        <v>3826</v>
      </c>
      <c r="G781" s="98">
        <v>36783</v>
      </c>
      <c r="H781" s="97" t="s">
        <v>4400</v>
      </c>
      <c r="I781" s="99" t="s">
        <v>114</v>
      </c>
      <c r="J781" s="99" t="s">
        <v>4413</v>
      </c>
      <c r="K781" s="97" t="s">
        <v>4414</v>
      </c>
      <c r="L781" s="69" t="s">
        <v>4415</v>
      </c>
      <c r="M781" s="107">
        <v>1412000</v>
      </c>
      <c r="N781" s="97" t="s">
        <v>4403</v>
      </c>
      <c r="O781" s="107">
        <v>330</v>
      </c>
      <c r="P781" s="97" t="s">
        <v>4404</v>
      </c>
      <c r="Q781" s="99" t="s">
        <v>114</v>
      </c>
      <c r="R781" s="99"/>
      <c r="S781" s="99" t="s">
        <v>9</v>
      </c>
      <c r="T781" s="97" t="s">
        <v>3639</v>
      </c>
      <c r="U781" s="97"/>
      <c r="V781" s="97" t="s">
        <v>5652</v>
      </c>
      <c r="W781" s="97"/>
      <c r="X781" s="97"/>
    </row>
    <row r="782" spans="1:24" ht="15" customHeight="1">
      <c r="A782" s="95">
        <v>125</v>
      </c>
      <c r="B782" s="97" t="s">
        <v>4416</v>
      </c>
      <c r="C782" s="97" t="s">
        <v>4417</v>
      </c>
      <c r="D782" s="97" t="s">
        <v>4418</v>
      </c>
      <c r="E782" s="95">
        <v>1118801883</v>
      </c>
      <c r="F782" s="97" t="s">
        <v>3826</v>
      </c>
      <c r="G782" s="98">
        <v>32073</v>
      </c>
      <c r="H782" s="97" t="s">
        <v>3826</v>
      </c>
      <c r="I782" s="99" t="s">
        <v>3633</v>
      </c>
      <c r="J782" s="99" t="s">
        <v>4134</v>
      </c>
      <c r="K782" s="97" t="s">
        <v>4419</v>
      </c>
      <c r="L782" s="69" t="s">
        <v>4420</v>
      </c>
      <c r="M782" s="107">
        <v>2812000</v>
      </c>
      <c r="N782" s="97" t="s">
        <v>3785</v>
      </c>
      <c r="O782" s="107">
        <v>330</v>
      </c>
      <c r="P782" s="97" t="s">
        <v>4404</v>
      </c>
      <c r="Q782" s="99" t="s">
        <v>4421</v>
      </c>
      <c r="R782" s="99"/>
      <c r="S782" s="99" t="s">
        <v>9</v>
      </c>
      <c r="T782" s="97" t="s">
        <v>3639</v>
      </c>
      <c r="U782" s="97"/>
      <c r="V782" s="97" t="s">
        <v>5652</v>
      </c>
      <c r="W782" s="97"/>
      <c r="X782" s="97"/>
    </row>
    <row r="783" spans="1:24" ht="15" customHeight="1">
      <c r="A783" s="95">
        <v>126</v>
      </c>
      <c r="B783" s="97" t="s">
        <v>4422</v>
      </c>
      <c r="C783" s="97" t="s">
        <v>4423</v>
      </c>
      <c r="D783" s="97" t="s">
        <v>4424</v>
      </c>
      <c r="E783" s="95">
        <v>1120980570</v>
      </c>
      <c r="F783" s="97" t="s">
        <v>3790</v>
      </c>
      <c r="G783" s="98">
        <v>36077</v>
      </c>
      <c r="H783" s="97" t="s">
        <v>3790</v>
      </c>
      <c r="I783" s="99" t="s">
        <v>26</v>
      </c>
      <c r="J783" s="99" t="s">
        <v>4425</v>
      </c>
      <c r="K783" s="97" t="s">
        <v>4426</v>
      </c>
      <c r="L783" s="69" t="s">
        <v>4427</v>
      </c>
      <c r="M783" s="107">
        <v>3333000</v>
      </c>
      <c r="N783" s="97" t="s">
        <v>3795</v>
      </c>
      <c r="O783" s="107">
        <v>299</v>
      </c>
      <c r="P783" s="97" t="s">
        <v>3796</v>
      </c>
      <c r="Q783" s="99" t="s">
        <v>292</v>
      </c>
      <c r="R783" s="99"/>
      <c r="S783" s="99" t="s">
        <v>9</v>
      </c>
      <c r="T783" s="97" t="s">
        <v>3639</v>
      </c>
      <c r="U783" s="97"/>
      <c r="V783" s="97" t="s">
        <v>5652</v>
      </c>
      <c r="W783" s="97"/>
      <c r="X783" s="97"/>
    </row>
    <row r="784" spans="1:24" ht="15" customHeight="1">
      <c r="A784" s="95">
        <v>127</v>
      </c>
      <c r="B784" s="97" t="s">
        <v>4428</v>
      </c>
      <c r="C784" s="97" t="s">
        <v>4429</v>
      </c>
      <c r="D784" s="97" t="s">
        <v>4430</v>
      </c>
      <c r="E784" s="95">
        <v>1140375101</v>
      </c>
      <c r="F784" s="97" t="s">
        <v>4400</v>
      </c>
      <c r="G784" s="107" t="s">
        <v>4431</v>
      </c>
      <c r="H784" s="97" t="s">
        <v>4400</v>
      </c>
      <c r="I784" s="99" t="s">
        <v>114</v>
      </c>
      <c r="J784" s="99" t="s">
        <v>4134</v>
      </c>
      <c r="K784" s="97" t="s">
        <v>4432</v>
      </c>
      <c r="L784" s="69" t="s">
        <v>4433</v>
      </c>
      <c r="M784" s="107">
        <v>1412000</v>
      </c>
      <c r="N784" s="97" t="s">
        <v>4403</v>
      </c>
      <c r="O784" s="107">
        <v>330</v>
      </c>
      <c r="P784" s="97" t="s">
        <v>4404</v>
      </c>
      <c r="Q784" s="99" t="s">
        <v>114</v>
      </c>
      <c r="R784" s="99"/>
      <c r="S784" s="99" t="s">
        <v>9</v>
      </c>
      <c r="T784" s="97" t="s">
        <v>3639</v>
      </c>
      <c r="U784" s="97"/>
      <c r="V784" s="97" t="s">
        <v>5652</v>
      </c>
      <c r="W784" s="97"/>
      <c r="X784" s="97"/>
    </row>
    <row r="785" spans="1:24" ht="15" customHeight="1">
      <c r="A785" s="95">
        <v>128</v>
      </c>
      <c r="B785" s="97" t="s">
        <v>4434</v>
      </c>
      <c r="C785" s="97" t="s">
        <v>4435</v>
      </c>
      <c r="D785" s="97" t="s">
        <v>4436</v>
      </c>
      <c r="E785" s="95">
        <v>1120980589</v>
      </c>
      <c r="F785" s="97" t="s">
        <v>3790</v>
      </c>
      <c r="G785" s="98">
        <v>30231</v>
      </c>
      <c r="H785" s="97" t="s">
        <v>3790</v>
      </c>
      <c r="I785" s="99" t="s">
        <v>26</v>
      </c>
      <c r="J785" s="99" t="s">
        <v>4258</v>
      </c>
      <c r="K785" s="97" t="s">
        <v>4426</v>
      </c>
      <c r="L785" s="69" t="s">
        <v>4437</v>
      </c>
      <c r="M785" s="107">
        <v>3333000</v>
      </c>
      <c r="N785" s="97" t="s">
        <v>3795</v>
      </c>
      <c r="O785" s="107">
        <v>299</v>
      </c>
      <c r="P785" s="97" t="s">
        <v>3796</v>
      </c>
      <c r="Q785" s="99" t="s">
        <v>4301</v>
      </c>
      <c r="R785" s="99"/>
      <c r="S785" s="99" t="s">
        <v>9</v>
      </c>
      <c r="T785" s="97" t="s">
        <v>3639</v>
      </c>
      <c r="U785" s="97"/>
      <c r="V785" s="97" t="s">
        <v>5652</v>
      </c>
      <c r="W785" s="97"/>
      <c r="X785" s="97"/>
    </row>
    <row r="786" spans="1:24" ht="15" customHeight="1">
      <c r="A786" s="95">
        <v>129</v>
      </c>
      <c r="B786" s="97" t="s">
        <v>4438</v>
      </c>
      <c r="C786" s="97" t="s">
        <v>4439</v>
      </c>
      <c r="D786" s="97" t="s">
        <v>4440</v>
      </c>
      <c r="E786" s="95">
        <v>1066526843</v>
      </c>
      <c r="F786" s="97" t="s">
        <v>4441</v>
      </c>
      <c r="G786" s="98">
        <v>32460</v>
      </c>
      <c r="H786" s="97" t="s">
        <v>4441</v>
      </c>
      <c r="I786" s="99" t="s">
        <v>26</v>
      </c>
      <c r="J786" s="99" t="s">
        <v>4279</v>
      </c>
      <c r="K786" s="97" t="s">
        <v>4381</v>
      </c>
      <c r="L786" s="69" t="s">
        <v>4442</v>
      </c>
      <c r="M786" s="107">
        <v>4680000</v>
      </c>
      <c r="N786" s="97" t="s">
        <v>4443</v>
      </c>
      <c r="O786" s="107">
        <v>299</v>
      </c>
      <c r="P786" s="97" t="s">
        <v>4306</v>
      </c>
      <c r="Q786" s="99" t="s">
        <v>292</v>
      </c>
      <c r="R786" s="99"/>
      <c r="S786" s="99" t="s">
        <v>9</v>
      </c>
      <c r="T786" s="97" t="s">
        <v>3639</v>
      </c>
      <c r="U786" s="97"/>
      <c r="V786" s="97" t="s">
        <v>5652</v>
      </c>
      <c r="W786" s="97"/>
      <c r="X786" s="97"/>
    </row>
    <row r="787" spans="1:24" ht="15" customHeight="1">
      <c r="A787" s="95">
        <v>130</v>
      </c>
      <c r="B787" s="97" t="s">
        <v>4444</v>
      </c>
      <c r="C787" s="97" t="s">
        <v>4445</v>
      </c>
      <c r="D787" s="97" t="s">
        <v>1013</v>
      </c>
      <c r="E787" s="95">
        <v>1030527171</v>
      </c>
      <c r="F787" s="97" t="s">
        <v>1417</v>
      </c>
      <c r="G787" s="98">
        <v>34207</v>
      </c>
      <c r="H787" s="97" t="s">
        <v>1417</v>
      </c>
      <c r="I787" s="99" t="s">
        <v>3633</v>
      </c>
      <c r="J787" s="99" t="s">
        <v>4446</v>
      </c>
      <c r="K787" s="97" t="s">
        <v>4447</v>
      </c>
      <c r="L787" s="69" t="s">
        <v>4448</v>
      </c>
      <c r="M787" s="107">
        <v>4680000</v>
      </c>
      <c r="N787" s="97" t="s">
        <v>4443</v>
      </c>
      <c r="O787" s="107">
        <v>299</v>
      </c>
      <c r="P787" s="97" t="s">
        <v>4306</v>
      </c>
      <c r="Q787" s="99" t="s">
        <v>4449</v>
      </c>
      <c r="R787" s="99"/>
      <c r="S787" s="99" t="s">
        <v>9</v>
      </c>
      <c r="T787" s="97" t="s">
        <v>3639</v>
      </c>
      <c r="U787" s="97"/>
      <c r="V787" s="97" t="s">
        <v>5652</v>
      </c>
      <c r="W787" s="97"/>
      <c r="X787" s="97"/>
    </row>
    <row r="788" spans="1:24" ht="15" customHeight="1">
      <c r="A788" s="95">
        <v>131</v>
      </c>
      <c r="B788" s="97" t="s">
        <v>4450</v>
      </c>
      <c r="C788" s="97" t="s">
        <v>4451</v>
      </c>
      <c r="D788" s="97" t="s">
        <v>4452</v>
      </c>
      <c r="E788" s="95">
        <v>73227047</v>
      </c>
      <c r="F788" s="97" t="s">
        <v>3725</v>
      </c>
      <c r="G788" s="98">
        <v>37756</v>
      </c>
      <c r="H788" s="97" t="s">
        <v>3725</v>
      </c>
      <c r="I788" s="99" t="s">
        <v>1266</v>
      </c>
      <c r="J788" s="99" t="s">
        <v>4279</v>
      </c>
      <c r="K788" s="97" t="s">
        <v>4263</v>
      </c>
      <c r="L788" s="69" t="s">
        <v>4453</v>
      </c>
      <c r="M788" s="107">
        <v>1412000</v>
      </c>
      <c r="N788" s="97" t="s">
        <v>3725</v>
      </c>
      <c r="O788" s="107">
        <v>330</v>
      </c>
      <c r="P788" s="97" t="s">
        <v>4254</v>
      </c>
      <c r="Q788" s="99" t="s">
        <v>4454</v>
      </c>
      <c r="R788" s="99"/>
      <c r="S788" s="99" t="s">
        <v>9</v>
      </c>
      <c r="T788" s="97" t="s">
        <v>3639</v>
      </c>
      <c r="U788" s="97"/>
      <c r="V788" s="97" t="s">
        <v>5652</v>
      </c>
      <c r="W788" s="97"/>
      <c r="X788" s="97"/>
    </row>
    <row r="789" spans="1:24" ht="15" customHeight="1">
      <c r="A789" s="95">
        <v>132</v>
      </c>
      <c r="B789" s="97" t="s">
        <v>4455</v>
      </c>
      <c r="C789" s="97" t="s">
        <v>4456</v>
      </c>
      <c r="D789" s="97" t="s">
        <v>4457</v>
      </c>
      <c r="E789" s="95">
        <v>73227003</v>
      </c>
      <c r="F789" s="97" t="s">
        <v>3725</v>
      </c>
      <c r="G789" s="98">
        <v>29510</v>
      </c>
      <c r="H789" s="97" t="s">
        <v>3725</v>
      </c>
      <c r="I789" s="99" t="s">
        <v>2576</v>
      </c>
      <c r="J789" s="99" t="s">
        <v>4458</v>
      </c>
      <c r="K789" s="97" t="s">
        <v>4459</v>
      </c>
      <c r="L789" s="69" t="s">
        <v>4460</v>
      </c>
      <c r="M789" s="107">
        <v>1412000</v>
      </c>
      <c r="N789" s="97" t="s">
        <v>3830</v>
      </c>
      <c r="O789" s="107">
        <v>330</v>
      </c>
      <c r="P789" s="97" t="s">
        <v>4254</v>
      </c>
      <c r="Q789" s="99" t="s">
        <v>2882</v>
      </c>
      <c r="R789" s="99"/>
      <c r="S789" s="99" t="s">
        <v>9</v>
      </c>
      <c r="T789" s="97" t="s">
        <v>3639</v>
      </c>
      <c r="U789" s="97"/>
      <c r="V789" s="97" t="s">
        <v>5652</v>
      </c>
      <c r="W789" s="97"/>
      <c r="X789" s="97"/>
    </row>
    <row r="790" spans="1:24" ht="15" customHeight="1">
      <c r="A790" s="95">
        <v>133</v>
      </c>
      <c r="B790" s="97" t="s">
        <v>4461</v>
      </c>
      <c r="C790" s="97" t="s">
        <v>4462</v>
      </c>
      <c r="D790" s="97" t="s">
        <v>4463</v>
      </c>
      <c r="E790" s="95">
        <v>1065000880</v>
      </c>
      <c r="F790" s="97" t="s">
        <v>4464</v>
      </c>
      <c r="G790" s="98">
        <v>25892</v>
      </c>
      <c r="H790" s="97" t="s">
        <v>4464</v>
      </c>
      <c r="I790" s="99" t="s">
        <v>26</v>
      </c>
      <c r="J790" s="99" t="s">
        <v>4258</v>
      </c>
      <c r="K790" s="97" t="s">
        <v>4465</v>
      </c>
      <c r="L790" s="69" t="s">
        <v>4466</v>
      </c>
      <c r="M790" s="107">
        <v>1960000</v>
      </c>
      <c r="N790" s="97" t="s">
        <v>4443</v>
      </c>
      <c r="O790" s="107">
        <v>329</v>
      </c>
      <c r="P790" s="97" t="s">
        <v>4306</v>
      </c>
      <c r="Q790" s="99" t="s">
        <v>491</v>
      </c>
      <c r="R790" s="99"/>
      <c r="S790" s="99" t="s">
        <v>9</v>
      </c>
      <c r="T790" s="97" t="s">
        <v>3639</v>
      </c>
      <c r="U790" s="97"/>
      <c r="V790" s="97" t="s">
        <v>5652</v>
      </c>
      <c r="W790" s="97"/>
      <c r="X790" s="97"/>
    </row>
    <row r="791" spans="1:24" ht="15" customHeight="1">
      <c r="A791" s="95">
        <v>134</v>
      </c>
      <c r="B791" s="97" t="s">
        <v>4467</v>
      </c>
      <c r="C791" s="97" t="s">
        <v>4468</v>
      </c>
      <c r="D791" s="97" t="s">
        <v>4469</v>
      </c>
      <c r="E791" s="95">
        <v>1051818087</v>
      </c>
      <c r="F791" s="97" t="s">
        <v>3725</v>
      </c>
      <c r="G791" s="98">
        <v>33412</v>
      </c>
      <c r="H791" s="97" t="s">
        <v>3725</v>
      </c>
      <c r="I791" s="99" t="s">
        <v>2863</v>
      </c>
      <c r="J791" s="99" t="s">
        <v>4470</v>
      </c>
      <c r="K791" s="97" t="s">
        <v>4263</v>
      </c>
      <c r="L791" s="69" t="s">
        <v>4471</v>
      </c>
      <c r="M791" s="107">
        <v>1412000</v>
      </c>
      <c r="N791" s="97" t="s">
        <v>3725</v>
      </c>
      <c r="O791" s="107">
        <v>330</v>
      </c>
      <c r="P791" s="97" t="s">
        <v>4254</v>
      </c>
      <c r="Q791" s="99" t="s">
        <v>2863</v>
      </c>
      <c r="R791" s="99"/>
      <c r="S791" s="99" t="s">
        <v>9</v>
      </c>
      <c r="T791" s="97" t="s">
        <v>3639</v>
      </c>
      <c r="U791" s="97"/>
      <c r="V791" s="97" t="s">
        <v>5652</v>
      </c>
      <c r="W791" s="97"/>
      <c r="X791" s="97"/>
    </row>
    <row r="792" spans="1:24" ht="15" customHeight="1">
      <c r="A792" s="95">
        <v>135</v>
      </c>
      <c r="B792" s="97" t="s">
        <v>4472</v>
      </c>
      <c r="C792" s="97" t="s">
        <v>4411</v>
      </c>
      <c r="D792" s="97" t="s">
        <v>4473</v>
      </c>
      <c r="E792" s="95">
        <v>1124516484</v>
      </c>
      <c r="F792" s="97" t="s">
        <v>4400</v>
      </c>
      <c r="G792" s="98">
        <v>35424</v>
      </c>
      <c r="H792" s="97" t="s">
        <v>3781</v>
      </c>
      <c r="I792" s="99" t="s">
        <v>114</v>
      </c>
      <c r="J792" s="99" t="s">
        <v>4474</v>
      </c>
      <c r="K792" s="97" t="s">
        <v>4475</v>
      </c>
      <c r="L792" s="69" t="s">
        <v>4476</v>
      </c>
      <c r="M792" s="107">
        <v>1412000</v>
      </c>
      <c r="N792" s="97" t="s">
        <v>4403</v>
      </c>
      <c r="O792" s="107">
        <v>330</v>
      </c>
      <c r="P792" s="97" t="s">
        <v>4404</v>
      </c>
      <c r="Q792" s="99" t="s">
        <v>114</v>
      </c>
      <c r="R792" s="99"/>
      <c r="S792" s="99" t="s">
        <v>9</v>
      </c>
      <c r="T792" s="97" t="s">
        <v>3639</v>
      </c>
      <c r="U792" s="97"/>
      <c r="V792" s="97" t="s">
        <v>5652</v>
      </c>
      <c r="W792" s="97"/>
      <c r="X792" s="97"/>
    </row>
    <row r="793" spans="1:24" ht="15" customHeight="1">
      <c r="A793" s="95">
        <v>136</v>
      </c>
      <c r="B793" s="97" t="s">
        <v>4477</v>
      </c>
      <c r="C793" s="97" t="s">
        <v>4163</v>
      </c>
      <c r="D793" s="97" t="s">
        <v>4478</v>
      </c>
      <c r="E793" s="95">
        <v>1051817266</v>
      </c>
      <c r="F793" s="97" t="s">
        <v>3725</v>
      </c>
      <c r="G793" s="98">
        <v>32708</v>
      </c>
      <c r="H793" s="97" t="s">
        <v>3725</v>
      </c>
      <c r="I793" s="99" t="s">
        <v>26</v>
      </c>
      <c r="J793" s="99" t="s">
        <v>4479</v>
      </c>
      <c r="K793" s="97" t="s">
        <v>4480</v>
      </c>
      <c r="L793" s="69" t="s">
        <v>4481</v>
      </c>
      <c r="M793" s="107">
        <v>3333000</v>
      </c>
      <c r="N793" s="97" t="s">
        <v>3830</v>
      </c>
      <c r="O793" s="107">
        <v>329</v>
      </c>
      <c r="P793" s="97" t="s">
        <v>4254</v>
      </c>
      <c r="Q793" s="99" t="s">
        <v>4482</v>
      </c>
      <c r="R793" s="99"/>
      <c r="S793" s="99" t="s">
        <v>9</v>
      </c>
      <c r="T793" s="97" t="s">
        <v>3639</v>
      </c>
      <c r="U793" s="97"/>
      <c r="V793" s="97" t="s">
        <v>5652</v>
      </c>
      <c r="W793" s="97"/>
      <c r="X793" s="97"/>
    </row>
    <row r="794" spans="1:24" ht="15" customHeight="1">
      <c r="A794" s="95">
        <v>137</v>
      </c>
      <c r="B794" s="97" t="s">
        <v>4483</v>
      </c>
      <c r="C794" s="97" t="s">
        <v>4484</v>
      </c>
      <c r="D794" s="97" t="s">
        <v>4485</v>
      </c>
      <c r="E794" s="95">
        <v>1051954157</v>
      </c>
      <c r="F794" s="97" t="s">
        <v>4486</v>
      </c>
      <c r="G794" s="98">
        <v>31273</v>
      </c>
      <c r="H794" s="97" t="s">
        <v>4486</v>
      </c>
      <c r="I794" s="99" t="s">
        <v>26</v>
      </c>
      <c r="J794" s="99" t="s">
        <v>4446</v>
      </c>
      <c r="K794" s="97" t="s">
        <v>4487</v>
      </c>
      <c r="L794" s="69" t="s">
        <v>4488</v>
      </c>
      <c r="M794" s="107">
        <v>4100000</v>
      </c>
      <c r="N794" s="97" t="s">
        <v>4443</v>
      </c>
      <c r="O794" s="107">
        <v>120</v>
      </c>
      <c r="P794" s="97" t="s">
        <v>4306</v>
      </c>
      <c r="Q794" s="99" t="s">
        <v>3989</v>
      </c>
      <c r="R794" s="99"/>
      <c r="S794" s="99" t="s">
        <v>9</v>
      </c>
      <c r="T794" s="97" t="s">
        <v>3639</v>
      </c>
      <c r="U794" s="97"/>
      <c r="V794" s="97" t="s">
        <v>5652</v>
      </c>
      <c r="W794" s="97"/>
      <c r="X794" s="97"/>
    </row>
    <row r="795" spans="1:24" ht="15" customHeight="1">
      <c r="A795" s="95">
        <v>138</v>
      </c>
      <c r="B795" s="97" t="s">
        <v>4489</v>
      </c>
      <c r="C795" s="97" t="s">
        <v>4490</v>
      </c>
      <c r="D795" s="97" t="s">
        <v>4491</v>
      </c>
      <c r="E795" s="95">
        <v>1051829622</v>
      </c>
      <c r="F795" s="97" t="s">
        <v>3725</v>
      </c>
      <c r="G795" s="98">
        <v>30114</v>
      </c>
      <c r="H795" s="97" t="s">
        <v>3725</v>
      </c>
      <c r="I795" s="99" t="s">
        <v>1266</v>
      </c>
      <c r="J795" s="99" t="s">
        <v>4492</v>
      </c>
      <c r="K795" s="97" t="s">
        <v>4263</v>
      </c>
      <c r="L795" s="69" t="s">
        <v>4493</v>
      </c>
      <c r="M795" s="107">
        <v>1412000</v>
      </c>
      <c r="N795" s="97" t="s">
        <v>3725</v>
      </c>
      <c r="O795" s="107">
        <v>330</v>
      </c>
      <c r="P795" s="97" t="s">
        <v>4254</v>
      </c>
      <c r="Q795" s="99" t="s">
        <v>4494</v>
      </c>
      <c r="R795" s="99"/>
      <c r="S795" s="99" t="s">
        <v>9</v>
      </c>
      <c r="T795" s="97" t="s">
        <v>3639</v>
      </c>
      <c r="U795" s="97"/>
      <c r="V795" s="97" t="s">
        <v>5652</v>
      </c>
      <c r="W795" s="97"/>
      <c r="X795" s="97"/>
    </row>
    <row r="796" spans="1:24" ht="15" customHeight="1">
      <c r="A796" s="95">
        <v>139</v>
      </c>
      <c r="B796" s="97" t="s">
        <v>4495</v>
      </c>
      <c r="C796" s="97" t="s">
        <v>4496</v>
      </c>
      <c r="D796" s="97" t="s">
        <v>4497</v>
      </c>
      <c r="E796" s="95">
        <v>1082996613</v>
      </c>
      <c r="F796" s="97" t="s">
        <v>356</v>
      </c>
      <c r="G796" s="98">
        <v>31645</v>
      </c>
      <c r="H796" s="97" t="s">
        <v>4498</v>
      </c>
      <c r="I796" s="99" t="s">
        <v>114</v>
      </c>
      <c r="J796" s="99" t="s">
        <v>3726</v>
      </c>
      <c r="K796" s="97" t="s">
        <v>4499</v>
      </c>
      <c r="L796" s="69" t="s">
        <v>4500</v>
      </c>
      <c r="M796" s="107">
        <v>1412000</v>
      </c>
      <c r="N796" s="97" t="s">
        <v>3728</v>
      </c>
      <c r="O796" s="107">
        <v>337</v>
      </c>
      <c r="P796" s="97" t="s">
        <v>4300</v>
      </c>
      <c r="Q796" s="99" t="s">
        <v>114</v>
      </c>
      <c r="R796" s="99"/>
      <c r="S796" s="99" t="s">
        <v>9</v>
      </c>
      <c r="T796" s="97" t="s">
        <v>3639</v>
      </c>
      <c r="U796" s="97"/>
      <c r="V796" s="97" t="s">
        <v>5652</v>
      </c>
      <c r="W796" s="97"/>
      <c r="X796" s="97"/>
    </row>
    <row r="797" spans="1:24" ht="15" customHeight="1">
      <c r="A797" s="95">
        <v>140</v>
      </c>
      <c r="B797" s="97" t="s">
        <v>4501</v>
      </c>
      <c r="C797" s="97" t="s">
        <v>4502</v>
      </c>
      <c r="D797" s="97" t="s">
        <v>4503</v>
      </c>
      <c r="E797" s="95">
        <v>36697717</v>
      </c>
      <c r="F797" s="97" t="s">
        <v>4504</v>
      </c>
      <c r="G797" s="98">
        <v>31642</v>
      </c>
      <c r="H797" s="97" t="s">
        <v>356</v>
      </c>
      <c r="I797" s="99" t="s">
        <v>3633</v>
      </c>
      <c r="J797" s="99" t="s">
        <v>4505</v>
      </c>
      <c r="K797" s="97" t="s">
        <v>4506</v>
      </c>
      <c r="L797" s="108" t="s">
        <v>4507</v>
      </c>
      <c r="M797" s="107">
        <v>2812000</v>
      </c>
      <c r="N797" s="97" t="s">
        <v>3728</v>
      </c>
      <c r="O797" s="107">
        <v>337</v>
      </c>
      <c r="P797" s="97" t="s">
        <v>4300</v>
      </c>
      <c r="Q797" s="99" t="s">
        <v>4508</v>
      </c>
      <c r="R797" s="99"/>
      <c r="S797" s="99" t="s">
        <v>9</v>
      </c>
      <c r="T797" s="97" t="s">
        <v>3639</v>
      </c>
      <c r="U797" s="97"/>
      <c r="V797" s="97" t="s">
        <v>5652</v>
      </c>
      <c r="W797" s="97"/>
      <c r="X797" s="97"/>
    </row>
    <row r="798" spans="1:24" ht="15" customHeight="1">
      <c r="A798" s="95">
        <v>141</v>
      </c>
      <c r="B798" s="97" t="s">
        <v>4509</v>
      </c>
      <c r="C798" s="97" t="s">
        <v>4510</v>
      </c>
      <c r="D798" s="97" t="s">
        <v>3565</v>
      </c>
      <c r="E798" s="95">
        <v>85468195</v>
      </c>
      <c r="F798" s="97" t="s">
        <v>4504</v>
      </c>
      <c r="G798" s="98">
        <v>35153</v>
      </c>
      <c r="H798" s="97" t="s">
        <v>356</v>
      </c>
      <c r="I798" s="99" t="s">
        <v>2576</v>
      </c>
      <c r="J798" s="99" t="s">
        <v>4279</v>
      </c>
      <c r="K798" s="97" t="s">
        <v>4499</v>
      </c>
      <c r="L798" s="69" t="s">
        <v>4511</v>
      </c>
      <c r="M798" s="107">
        <v>1412000</v>
      </c>
      <c r="N798" s="97" t="s">
        <v>3728</v>
      </c>
      <c r="O798" s="107">
        <v>337</v>
      </c>
      <c r="P798" s="97" t="s">
        <v>4300</v>
      </c>
      <c r="Q798" s="99" t="s">
        <v>4512</v>
      </c>
      <c r="R798" s="99"/>
      <c r="S798" s="99" t="s">
        <v>9</v>
      </c>
      <c r="T798" s="97" t="s">
        <v>3639</v>
      </c>
      <c r="U798" s="97"/>
      <c r="V798" s="97" t="s">
        <v>5652</v>
      </c>
      <c r="W798" s="97"/>
      <c r="X798" s="97"/>
    </row>
    <row r="799" spans="1:24" ht="15" customHeight="1">
      <c r="A799" s="95">
        <v>142</v>
      </c>
      <c r="B799" s="97" t="s">
        <v>4513</v>
      </c>
      <c r="C799" s="97" t="s">
        <v>4514</v>
      </c>
      <c r="D799" s="97" t="s">
        <v>4515</v>
      </c>
      <c r="E799" s="95">
        <v>7143882</v>
      </c>
      <c r="F799" s="97" t="s">
        <v>4504</v>
      </c>
      <c r="G799" s="98">
        <v>36417</v>
      </c>
      <c r="H799" s="97" t="s">
        <v>356</v>
      </c>
      <c r="I799" s="99" t="s">
        <v>114</v>
      </c>
      <c r="J799" s="99" t="s">
        <v>4040</v>
      </c>
      <c r="K799" s="97" t="s">
        <v>4499</v>
      </c>
      <c r="L799" s="69" t="s">
        <v>4516</v>
      </c>
      <c r="M799" s="107">
        <v>1412000</v>
      </c>
      <c r="N799" s="97" t="s">
        <v>3728</v>
      </c>
      <c r="O799" s="107">
        <v>337</v>
      </c>
      <c r="P799" s="97" t="s">
        <v>4300</v>
      </c>
      <c r="Q799" s="99" t="s">
        <v>114</v>
      </c>
      <c r="R799" s="99"/>
      <c r="S799" s="99" t="s">
        <v>9</v>
      </c>
      <c r="T799" s="97" t="s">
        <v>3639</v>
      </c>
      <c r="U799" s="97"/>
      <c r="V799" s="97" t="s">
        <v>5652</v>
      </c>
      <c r="W799" s="97"/>
      <c r="X799" s="97"/>
    </row>
    <row r="800" spans="1:24" ht="15" customHeight="1">
      <c r="A800" s="95">
        <v>143</v>
      </c>
      <c r="B800" s="97" t="s">
        <v>4517</v>
      </c>
      <c r="C800" s="97" t="s">
        <v>4518</v>
      </c>
      <c r="D800" s="97" t="s">
        <v>4519</v>
      </c>
      <c r="E800" s="95">
        <v>5049414</v>
      </c>
      <c r="F800" s="97" t="s">
        <v>4520</v>
      </c>
      <c r="G800" s="98">
        <v>26172</v>
      </c>
      <c r="H800" s="97" t="s">
        <v>4520</v>
      </c>
      <c r="I800" s="99" t="s">
        <v>1266</v>
      </c>
      <c r="J800" s="99" t="s">
        <v>3819</v>
      </c>
      <c r="K800" s="97" t="s">
        <v>4521</v>
      </c>
      <c r="L800" s="69" t="s">
        <v>4522</v>
      </c>
      <c r="M800" s="107">
        <v>2330000</v>
      </c>
      <c r="N800" s="97" t="s">
        <v>3728</v>
      </c>
      <c r="O800" s="107">
        <v>337</v>
      </c>
      <c r="P800" s="97" t="s">
        <v>4300</v>
      </c>
      <c r="Q800" s="99" t="s">
        <v>4523</v>
      </c>
      <c r="R800" s="99"/>
      <c r="S800" s="99" t="s">
        <v>9</v>
      </c>
      <c r="T800" s="97" t="s">
        <v>3639</v>
      </c>
      <c r="U800" s="97"/>
      <c r="V800" s="97" t="s">
        <v>5652</v>
      </c>
      <c r="W800" s="97"/>
      <c r="X800" s="97"/>
    </row>
    <row r="801" spans="1:24" ht="15" customHeight="1">
      <c r="A801" s="95">
        <v>144</v>
      </c>
      <c r="B801" s="97" t="s">
        <v>4524</v>
      </c>
      <c r="C801" s="97" t="s">
        <v>4525</v>
      </c>
      <c r="D801" s="97" t="s">
        <v>4526</v>
      </c>
      <c r="E801" s="95">
        <v>7630352</v>
      </c>
      <c r="F801" s="97" t="s">
        <v>4504</v>
      </c>
      <c r="G801" s="98">
        <v>25167</v>
      </c>
      <c r="H801" s="97" t="s">
        <v>3896</v>
      </c>
      <c r="I801" s="99" t="s">
        <v>3633</v>
      </c>
      <c r="J801" s="99" t="s">
        <v>4527</v>
      </c>
      <c r="K801" s="97" t="s">
        <v>4528</v>
      </c>
      <c r="L801" s="69" t="s">
        <v>4529</v>
      </c>
      <c r="M801" s="107">
        <v>6304000</v>
      </c>
      <c r="N801" s="97" t="s">
        <v>3728</v>
      </c>
      <c r="O801" s="107">
        <v>337</v>
      </c>
      <c r="P801" s="97" t="s">
        <v>4300</v>
      </c>
      <c r="Q801" s="99" t="s">
        <v>4530</v>
      </c>
      <c r="R801" s="99"/>
      <c r="S801" s="99" t="s">
        <v>9</v>
      </c>
      <c r="T801" s="97" t="s">
        <v>3639</v>
      </c>
      <c r="U801" s="97"/>
      <c r="V801" s="97" t="s">
        <v>5652</v>
      </c>
      <c r="W801" s="97"/>
      <c r="X801" s="97"/>
    </row>
    <row r="802" spans="1:24" ht="15" customHeight="1">
      <c r="A802" s="95">
        <v>145</v>
      </c>
      <c r="B802" s="97" t="s">
        <v>4531</v>
      </c>
      <c r="C802" s="97" t="s">
        <v>4532</v>
      </c>
      <c r="D802" s="97" t="s">
        <v>4533</v>
      </c>
      <c r="E802" s="95">
        <v>1082964808</v>
      </c>
      <c r="F802" s="97" t="s">
        <v>356</v>
      </c>
      <c r="G802" s="98">
        <v>25546</v>
      </c>
      <c r="H802" s="97" t="s">
        <v>3980</v>
      </c>
      <c r="I802" s="99" t="s">
        <v>2576</v>
      </c>
      <c r="J802" s="99" t="s">
        <v>4071</v>
      </c>
      <c r="K802" s="97" t="s">
        <v>4499</v>
      </c>
      <c r="L802" s="69" t="s">
        <v>4534</v>
      </c>
      <c r="M802" s="107">
        <v>1412000</v>
      </c>
      <c r="N802" s="97" t="s">
        <v>3728</v>
      </c>
      <c r="O802" s="107">
        <v>337</v>
      </c>
      <c r="P802" s="97" t="s">
        <v>4300</v>
      </c>
      <c r="Q802" s="99" t="s">
        <v>4535</v>
      </c>
      <c r="R802" s="99"/>
      <c r="S802" s="99" t="s">
        <v>9</v>
      </c>
      <c r="T802" s="97" t="s">
        <v>3639</v>
      </c>
      <c r="U802" s="97"/>
      <c r="V802" s="97" t="s">
        <v>5652</v>
      </c>
      <c r="W802" s="97"/>
      <c r="X802" s="97"/>
    </row>
    <row r="803" spans="1:24" ht="15" customHeight="1">
      <c r="A803" s="95">
        <v>146</v>
      </c>
      <c r="B803" s="97" t="s">
        <v>4536</v>
      </c>
      <c r="C803" s="97" t="s">
        <v>4537</v>
      </c>
      <c r="D803" s="97" t="s">
        <v>4538</v>
      </c>
      <c r="E803" s="95">
        <v>4981252</v>
      </c>
      <c r="F803" s="97" t="s">
        <v>4504</v>
      </c>
      <c r="G803" s="98">
        <v>35814</v>
      </c>
      <c r="H803" s="97" t="s">
        <v>356</v>
      </c>
      <c r="I803" s="99" t="s">
        <v>114</v>
      </c>
      <c r="J803" s="99" t="s">
        <v>4413</v>
      </c>
      <c r="K803" s="97" t="s">
        <v>4499</v>
      </c>
      <c r="L803" s="69" t="s">
        <v>4539</v>
      </c>
      <c r="M803" s="107">
        <v>1412000</v>
      </c>
      <c r="N803" s="97" t="s">
        <v>3728</v>
      </c>
      <c r="O803" s="107">
        <v>337</v>
      </c>
      <c r="P803" s="97" t="s">
        <v>4300</v>
      </c>
      <c r="Q803" s="99" t="s">
        <v>114</v>
      </c>
      <c r="R803" s="99"/>
      <c r="S803" s="99" t="s">
        <v>9</v>
      </c>
      <c r="T803" s="97" t="s">
        <v>3639</v>
      </c>
      <c r="U803" s="97"/>
      <c r="V803" s="97" t="s">
        <v>5652</v>
      </c>
      <c r="W803" s="97"/>
      <c r="X803" s="97"/>
    </row>
    <row r="804" spans="1:24" ht="15" customHeight="1">
      <c r="A804" s="95">
        <v>147</v>
      </c>
      <c r="B804" s="97" t="s">
        <v>4540</v>
      </c>
      <c r="C804" s="97" t="s">
        <v>4541</v>
      </c>
      <c r="D804" s="97" t="s">
        <v>883</v>
      </c>
      <c r="E804" s="95">
        <v>24585309</v>
      </c>
      <c r="F804" s="97" t="s">
        <v>4542</v>
      </c>
      <c r="G804" s="98">
        <v>32755</v>
      </c>
      <c r="H804" s="97" t="s">
        <v>4543</v>
      </c>
      <c r="I804" s="99" t="s">
        <v>2576</v>
      </c>
      <c r="J804" s="99" t="s">
        <v>3643</v>
      </c>
      <c r="K804" s="97" t="s">
        <v>4544</v>
      </c>
      <c r="L804" s="69" t="s">
        <v>4545</v>
      </c>
      <c r="M804" s="107">
        <v>2330000</v>
      </c>
      <c r="N804" s="97" t="s">
        <v>3728</v>
      </c>
      <c r="O804" s="107">
        <v>337</v>
      </c>
      <c r="P804" s="97" t="s">
        <v>4300</v>
      </c>
      <c r="Q804" s="99" t="s">
        <v>4546</v>
      </c>
      <c r="R804" s="99"/>
      <c r="S804" s="99" t="s">
        <v>9</v>
      </c>
      <c r="T804" s="97" t="s">
        <v>3639</v>
      </c>
      <c r="U804" s="97"/>
      <c r="V804" s="97" t="s">
        <v>5652</v>
      </c>
      <c r="W804" s="97"/>
      <c r="X804" s="97"/>
    </row>
    <row r="805" spans="1:24" ht="15" customHeight="1">
      <c r="A805" s="95">
        <v>148</v>
      </c>
      <c r="B805" s="97" t="s">
        <v>4547</v>
      </c>
      <c r="C805" s="97" t="s">
        <v>4548</v>
      </c>
      <c r="D805" s="97" t="s">
        <v>4549</v>
      </c>
      <c r="E805" s="95">
        <v>1004370002</v>
      </c>
      <c r="F805" s="97" t="s">
        <v>356</v>
      </c>
      <c r="G805" s="98">
        <v>34872</v>
      </c>
      <c r="H805" s="97" t="s">
        <v>356</v>
      </c>
      <c r="I805" s="99" t="s">
        <v>114</v>
      </c>
      <c r="J805" s="99" t="s">
        <v>4474</v>
      </c>
      <c r="K805" s="97" t="s">
        <v>4499</v>
      </c>
      <c r="L805" s="69" t="s">
        <v>4550</v>
      </c>
      <c r="M805" s="107">
        <v>1412000</v>
      </c>
      <c r="N805" s="97" t="s">
        <v>3728</v>
      </c>
      <c r="O805" s="107">
        <v>337</v>
      </c>
      <c r="P805" s="97" t="s">
        <v>4300</v>
      </c>
      <c r="Q805" s="99" t="s">
        <v>114</v>
      </c>
      <c r="R805" s="99"/>
      <c r="S805" s="99" t="s">
        <v>9</v>
      </c>
      <c r="T805" s="97" t="s">
        <v>3639</v>
      </c>
      <c r="U805" s="97"/>
      <c r="V805" s="97" t="s">
        <v>5652</v>
      </c>
      <c r="W805" s="97"/>
      <c r="X805" s="97"/>
    </row>
    <row r="806" spans="1:24" ht="15" customHeight="1">
      <c r="A806" s="95">
        <v>149</v>
      </c>
      <c r="B806" s="97" t="s">
        <v>4551</v>
      </c>
      <c r="C806" s="97" t="s">
        <v>4552</v>
      </c>
      <c r="D806" s="97" t="s">
        <v>4553</v>
      </c>
      <c r="E806" s="95">
        <v>85463387</v>
      </c>
      <c r="F806" s="97" t="s">
        <v>4504</v>
      </c>
      <c r="G806" s="98">
        <v>34375</v>
      </c>
      <c r="H806" s="97" t="s">
        <v>356</v>
      </c>
      <c r="I806" s="99" t="s">
        <v>114</v>
      </c>
      <c r="J806" s="99" t="s">
        <v>4554</v>
      </c>
      <c r="K806" s="97" t="s">
        <v>4555</v>
      </c>
      <c r="L806" s="69" t="s">
        <v>4556</v>
      </c>
      <c r="M806" s="107">
        <v>2330000</v>
      </c>
      <c r="N806" s="97" t="s">
        <v>3728</v>
      </c>
      <c r="O806" s="107">
        <v>337</v>
      </c>
      <c r="P806" s="97" t="s">
        <v>4300</v>
      </c>
      <c r="Q806" s="99" t="s">
        <v>114</v>
      </c>
      <c r="R806" s="99"/>
      <c r="S806" s="99" t="s">
        <v>9</v>
      </c>
      <c r="T806" s="97" t="s">
        <v>3639</v>
      </c>
      <c r="U806" s="97"/>
      <c r="V806" s="97" t="s">
        <v>5652</v>
      </c>
      <c r="W806" s="97"/>
      <c r="X806" s="97"/>
    </row>
    <row r="807" spans="1:24" ht="15" customHeight="1">
      <c r="A807" s="95">
        <v>150</v>
      </c>
      <c r="B807" s="97" t="s">
        <v>4557</v>
      </c>
      <c r="C807" s="97" t="s">
        <v>4558</v>
      </c>
      <c r="D807" s="97" t="s">
        <v>4559</v>
      </c>
      <c r="E807" s="95">
        <v>88281630</v>
      </c>
      <c r="F807" s="97" t="s">
        <v>4560</v>
      </c>
      <c r="G807" s="98">
        <v>34231</v>
      </c>
      <c r="H807" s="97" t="s">
        <v>103</v>
      </c>
      <c r="I807" s="99" t="s">
        <v>26</v>
      </c>
      <c r="J807" s="99" t="s">
        <v>4373</v>
      </c>
      <c r="K807" s="97" t="s">
        <v>4499</v>
      </c>
      <c r="L807" s="69" t="s">
        <v>4561</v>
      </c>
      <c r="M807" s="107">
        <v>1412000</v>
      </c>
      <c r="N807" s="97" t="s">
        <v>3728</v>
      </c>
      <c r="O807" s="107">
        <v>337</v>
      </c>
      <c r="P807" s="97" t="s">
        <v>4300</v>
      </c>
      <c r="Q807" s="99" t="s">
        <v>4301</v>
      </c>
      <c r="R807" s="99"/>
      <c r="S807" s="99" t="s">
        <v>9</v>
      </c>
      <c r="T807" s="97" t="s">
        <v>3639</v>
      </c>
      <c r="U807" s="97"/>
      <c r="V807" s="97" t="s">
        <v>5652</v>
      </c>
      <c r="W807" s="97"/>
      <c r="X807" s="97"/>
    </row>
    <row r="808" spans="1:24" ht="15" customHeight="1">
      <c r="A808" s="95">
        <v>151</v>
      </c>
      <c r="B808" s="97" t="s">
        <v>4562</v>
      </c>
      <c r="C808" s="97" t="s">
        <v>4563</v>
      </c>
      <c r="D808" s="97" t="s">
        <v>4564</v>
      </c>
      <c r="E808" s="95">
        <v>73204438</v>
      </c>
      <c r="F808" s="97" t="s">
        <v>3686</v>
      </c>
      <c r="G808" s="98">
        <v>31524</v>
      </c>
      <c r="H808" s="97" t="s">
        <v>3686</v>
      </c>
      <c r="I808" s="99" t="s">
        <v>1266</v>
      </c>
      <c r="J808" s="99" t="s">
        <v>4152</v>
      </c>
      <c r="K808" s="97" t="s">
        <v>4565</v>
      </c>
      <c r="L808" s="69" t="s">
        <v>4566</v>
      </c>
      <c r="M808" s="107">
        <v>1592000</v>
      </c>
      <c r="N808" s="97" t="s">
        <v>3690</v>
      </c>
      <c r="O808" s="107">
        <v>330</v>
      </c>
      <c r="P808" s="97" t="s">
        <v>4121</v>
      </c>
      <c r="Q808" s="99" t="s">
        <v>4567</v>
      </c>
      <c r="R808" s="99"/>
      <c r="S808" s="99" t="s">
        <v>9</v>
      </c>
      <c r="T808" s="97" t="s">
        <v>3639</v>
      </c>
      <c r="U808" s="97"/>
      <c r="V808" s="97" t="s">
        <v>5652</v>
      </c>
      <c r="W808" s="97"/>
      <c r="X808" s="97"/>
    </row>
    <row r="809" spans="1:24" ht="15" customHeight="1">
      <c r="A809" s="95">
        <v>152</v>
      </c>
      <c r="B809" s="97" t="s">
        <v>4568</v>
      </c>
      <c r="C809" s="97" t="s">
        <v>4569</v>
      </c>
      <c r="D809" s="97" t="s">
        <v>4570</v>
      </c>
      <c r="E809" s="95">
        <v>1082952827</v>
      </c>
      <c r="F809" s="97" t="s">
        <v>356</v>
      </c>
      <c r="G809" s="107" t="s">
        <v>4571</v>
      </c>
      <c r="H809" s="97" t="s">
        <v>4572</v>
      </c>
      <c r="I809" s="99" t="s">
        <v>114</v>
      </c>
      <c r="J809" s="99" t="s">
        <v>4058</v>
      </c>
      <c r="K809" s="97" t="s">
        <v>4573</v>
      </c>
      <c r="L809" s="69" t="s">
        <v>4574</v>
      </c>
      <c r="M809" s="107">
        <v>1412000</v>
      </c>
      <c r="N809" s="97" t="s">
        <v>3728</v>
      </c>
      <c r="O809" s="107">
        <v>300</v>
      </c>
      <c r="P809" s="97" t="s">
        <v>4300</v>
      </c>
      <c r="Q809" s="99" t="s">
        <v>114</v>
      </c>
      <c r="R809" s="99"/>
      <c r="S809" s="99" t="s">
        <v>9</v>
      </c>
      <c r="T809" s="97" t="s">
        <v>3639</v>
      </c>
      <c r="U809" s="97"/>
      <c r="V809" s="97" t="s">
        <v>5652</v>
      </c>
      <c r="W809" s="97"/>
      <c r="X809" s="97"/>
    </row>
    <row r="810" spans="1:24" ht="15" customHeight="1">
      <c r="A810" s="95">
        <v>153</v>
      </c>
      <c r="B810" s="97" t="s">
        <v>4575</v>
      </c>
      <c r="C810" s="97" t="s">
        <v>4576</v>
      </c>
      <c r="D810" s="97" t="s">
        <v>4577</v>
      </c>
      <c r="E810" s="95">
        <v>52197095</v>
      </c>
      <c r="F810" s="97" t="s">
        <v>1417</v>
      </c>
      <c r="G810" s="98">
        <v>27999</v>
      </c>
      <c r="H810" s="97" t="s">
        <v>3791</v>
      </c>
      <c r="I810" s="99" t="s">
        <v>26</v>
      </c>
      <c r="J810" s="99" t="s">
        <v>4578</v>
      </c>
      <c r="K810" s="97" t="s">
        <v>4573</v>
      </c>
      <c r="L810" s="69" t="s">
        <v>4579</v>
      </c>
      <c r="M810" s="107">
        <v>5700000</v>
      </c>
      <c r="N810" s="97" t="s">
        <v>3728</v>
      </c>
      <c r="O810" s="107">
        <v>337</v>
      </c>
      <c r="P810" s="97" t="s">
        <v>4300</v>
      </c>
      <c r="Q810" s="99" t="s">
        <v>4580</v>
      </c>
      <c r="R810" s="99"/>
      <c r="S810" s="99" t="s">
        <v>9</v>
      </c>
      <c r="T810" s="97" t="s">
        <v>3639</v>
      </c>
      <c r="U810" s="97"/>
      <c r="V810" s="97" t="s">
        <v>5652</v>
      </c>
      <c r="W810" s="97"/>
      <c r="X810" s="97"/>
    </row>
    <row r="811" spans="1:24" ht="15" customHeight="1">
      <c r="A811" s="95">
        <v>154</v>
      </c>
      <c r="B811" s="97" t="s">
        <v>4581</v>
      </c>
      <c r="C811" s="97" t="s">
        <v>4582</v>
      </c>
      <c r="D811" s="97" t="s">
        <v>4583</v>
      </c>
      <c r="E811" s="95">
        <v>89003212</v>
      </c>
      <c r="F811" s="97" t="s">
        <v>3913</v>
      </c>
      <c r="G811" s="98">
        <v>35423</v>
      </c>
      <c r="H811" s="97" t="s">
        <v>3913</v>
      </c>
      <c r="I811" s="99" t="s">
        <v>1266</v>
      </c>
      <c r="J811" s="99" t="s">
        <v>4584</v>
      </c>
      <c r="K811" s="97" t="s">
        <v>4585</v>
      </c>
      <c r="L811" s="69" t="s">
        <v>4586</v>
      </c>
      <c r="M811" s="107">
        <v>2330000</v>
      </c>
      <c r="N811" s="97" t="s">
        <v>3690</v>
      </c>
      <c r="O811" s="107">
        <v>329</v>
      </c>
      <c r="P811" s="97" t="s">
        <v>4121</v>
      </c>
      <c r="Q811" s="99" t="s">
        <v>1039</v>
      </c>
      <c r="R811" s="99"/>
      <c r="S811" s="99" t="s">
        <v>9</v>
      </c>
      <c r="T811" s="97" t="s">
        <v>3639</v>
      </c>
      <c r="U811" s="97"/>
      <c r="V811" s="97" t="s">
        <v>5652</v>
      </c>
      <c r="W811" s="97"/>
      <c r="X811" s="97"/>
    </row>
    <row r="812" spans="1:24" ht="15" customHeight="1">
      <c r="A812" s="95">
        <v>155</v>
      </c>
      <c r="B812" s="97" t="s">
        <v>4587</v>
      </c>
      <c r="C812" s="97" t="s">
        <v>4588</v>
      </c>
      <c r="D812" s="97" t="s">
        <v>4589</v>
      </c>
      <c r="E812" s="95">
        <v>1082905902</v>
      </c>
      <c r="F812" s="97" t="s">
        <v>356</v>
      </c>
      <c r="G812" s="98">
        <v>33648</v>
      </c>
      <c r="H812" s="97" t="s">
        <v>356</v>
      </c>
      <c r="I812" s="99" t="s">
        <v>2576</v>
      </c>
      <c r="J812" s="99" t="s">
        <v>4279</v>
      </c>
      <c r="K812" s="97" t="s">
        <v>4573</v>
      </c>
      <c r="L812" s="69" t="s">
        <v>4590</v>
      </c>
      <c r="M812" s="107">
        <v>1412000</v>
      </c>
      <c r="N812" s="97" t="s">
        <v>3728</v>
      </c>
      <c r="O812" s="107">
        <v>337</v>
      </c>
      <c r="P812" s="97" t="s">
        <v>4300</v>
      </c>
      <c r="Q812" s="99" t="s">
        <v>4591</v>
      </c>
      <c r="R812" s="99"/>
      <c r="S812" s="99" t="s">
        <v>9</v>
      </c>
      <c r="T812" s="97" t="s">
        <v>3639</v>
      </c>
      <c r="U812" s="97"/>
      <c r="V812" s="97" t="s">
        <v>5652</v>
      </c>
      <c r="W812" s="97"/>
      <c r="X812" s="97"/>
    </row>
    <row r="813" spans="1:24" ht="15" customHeight="1">
      <c r="A813" s="95">
        <v>156</v>
      </c>
      <c r="B813" s="97" t="s">
        <v>4592</v>
      </c>
      <c r="C813" s="97" t="s">
        <v>4593</v>
      </c>
      <c r="D813" s="97" t="s">
        <v>4594</v>
      </c>
      <c r="E813" s="95">
        <v>45515371</v>
      </c>
      <c r="F813" s="97"/>
      <c r="G813" s="98">
        <v>23045</v>
      </c>
      <c r="H813" s="97"/>
      <c r="I813" s="99"/>
      <c r="J813" s="99"/>
      <c r="K813" s="97" t="s">
        <v>4595</v>
      </c>
      <c r="L813" s="72" t="s">
        <v>219</v>
      </c>
      <c r="M813" s="107">
        <v>1412000</v>
      </c>
      <c r="N813" s="97"/>
      <c r="O813" s="107">
        <v>330</v>
      </c>
      <c r="P813" s="97" t="s">
        <v>4121</v>
      </c>
      <c r="Q813" s="99"/>
      <c r="R813" s="99"/>
      <c r="S813" s="99" t="s">
        <v>9</v>
      </c>
      <c r="T813" s="97" t="s">
        <v>3639</v>
      </c>
      <c r="U813" s="97"/>
      <c r="V813" s="97" t="s">
        <v>5652</v>
      </c>
      <c r="W813" s="97"/>
      <c r="X813" s="97"/>
    </row>
    <row r="814" spans="1:24" ht="15" customHeight="1">
      <c r="A814" s="95">
        <v>157</v>
      </c>
      <c r="B814" s="97" t="s">
        <v>4596</v>
      </c>
      <c r="C814" s="97" t="s">
        <v>4597</v>
      </c>
      <c r="D814" s="97" t="s">
        <v>4598</v>
      </c>
      <c r="E814" s="95">
        <v>1083014368</v>
      </c>
      <c r="F814" s="97" t="s">
        <v>4504</v>
      </c>
      <c r="G814" s="98">
        <v>28211</v>
      </c>
      <c r="H814" s="97" t="s">
        <v>356</v>
      </c>
      <c r="I814" s="99" t="s">
        <v>26</v>
      </c>
      <c r="J814" s="99" t="s">
        <v>4064</v>
      </c>
      <c r="K814" s="97" t="s">
        <v>4499</v>
      </c>
      <c r="L814" s="69" t="s">
        <v>4599</v>
      </c>
      <c r="M814" s="107">
        <v>1412000</v>
      </c>
      <c r="N814" s="97" t="s">
        <v>3728</v>
      </c>
      <c r="O814" s="107">
        <v>337</v>
      </c>
      <c r="P814" s="97" t="s">
        <v>4300</v>
      </c>
      <c r="Q814" s="99" t="s">
        <v>4600</v>
      </c>
      <c r="R814" s="99"/>
      <c r="S814" s="99" t="s">
        <v>9</v>
      </c>
      <c r="T814" s="97" t="s">
        <v>3639</v>
      </c>
      <c r="U814" s="97"/>
      <c r="V814" s="97" t="s">
        <v>5652</v>
      </c>
      <c r="W814" s="97"/>
      <c r="X814" s="97"/>
    </row>
    <row r="815" spans="1:24" ht="15" customHeight="1">
      <c r="A815" s="95">
        <v>158</v>
      </c>
      <c r="B815" s="97" t="s">
        <v>4601</v>
      </c>
      <c r="C815" s="97" t="s">
        <v>4602</v>
      </c>
      <c r="D815" s="97" t="s">
        <v>4603</v>
      </c>
      <c r="E815" s="95">
        <v>9285845</v>
      </c>
      <c r="F815" s="97" t="s">
        <v>3747</v>
      </c>
      <c r="G815" s="98">
        <v>36034</v>
      </c>
      <c r="H815" s="97" t="s">
        <v>3686</v>
      </c>
      <c r="I815" s="99" t="s">
        <v>114</v>
      </c>
      <c r="J815" s="99" t="s">
        <v>4604</v>
      </c>
      <c r="K815" s="97" t="s">
        <v>4605</v>
      </c>
      <c r="L815" s="69" t="s">
        <v>4606</v>
      </c>
      <c r="M815" s="107">
        <v>1412000</v>
      </c>
      <c r="N815" s="97" t="s">
        <v>3690</v>
      </c>
      <c r="O815" s="107">
        <v>330</v>
      </c>
      <c r="P815" s="97" t="s">
        <v>4121</v>
      </c>
      <c r="Q815" s="99" t="s">
        <v>114</v>
      </c>
      <c r="R815" s="99"/>
      <c r="S815" s="99" t="s">
        <v>9</v>
      </c>
      <c r="T815" s="97" t="s">
        <v>3639</v>
      </c>
      <c r="U815" s="97"/>
      <c r="V815" s="97" t="s">
        <v>5652</v>
      </c>
      <c r="W815" s="97"/>
      <c r="X815" s="97"/>
    </row>
    <row r="816" spans="1:24" ht="15" customHeight="1">
      <c r="A816" s="95">
        <v>159</v>
      </c>
      <c r="B816" s="97" t="s">
        <v>4607</v>
      </c>
      <c r="C816" s="97" t="s">
        <v>4608</v>
      </c>
      <c r="D816" s="97" t="s">
        <v>4083</v>
      </c>
      <c r="E816" s="95">
        <v>1067406378</v>
      </c>
      <c r="F816" s="97" t="s">
        <v>4609</v>
      </c>
      <c r="G816" s="98">
        <v>27459</v>
      </c>
      <c r="H816" s="97" t="s">
        <v>3377</v>
      </c>
      <c r="I816" s="99" t="s">
        <v>26</v>
      </c>
      <c r="J816" s="99" t="s">
        <v>4019</v>
      </c>
      <c r="K816" s="97" t="s">
        <v>3688</v>
      </c>
      <c r="L816" s="69" t="s">
        <v>4610</v>
      </c>
      <c r="M816" s="107">
        <v>3764000</v>
      </c>
      <c r="N816" s="97" t="s">
        <v>356</v>
      </c>
      <c r="O816" s="107">
        <v>299</v>
      </c>
      <c r="P816" s="97" t="s">
        <v>3637</v>
      </c>
      <c r="Q816" s="99" t="s">
        <v>472</v>
      </c>
      <c r="R816" s="99"/>
      <c r="S816" s="99" t="s">
        <v>9</v>
      </c>
      <c r="T816" s="97" t="s">
        <v>3639</v>
      </c>
      <c r="U816" s="97"/>
      <c r="V816" s="97" t="s">
        <v>5652</v>
      </c>
      <c r="W816" s="97"/>
      <c r="X816" s="97"/>
    </row>
    <row r="817" spans="1:24" ht="15" customHeight="1">
      <c r="A817" s="95">
        <v>160</v>
      </c>
      <c r="B817" s="97" t="s">
        <v>4611</v>
      </c>
      <c r="C817" s="97" t="s">
        <v>4612</v>
      </c>
      <c r="D817" s="97" t="s">
        <v>4613</v>
      </c>
      <c r="E817" s="95">
        <v>1118851633</v>
      </c>
      <c r="F817" s="97" t="s">
        <v>4614</v>
      </c>
      <c r="G817" s="98">
        <v>34215</v>
      </c>
      <c r="H817" s="97" t="s">
        <v>356</v>
      </c>
      <c r="I817" s="99" t="s">
        <v>26</v>
      </c>
      <c r="J817" s="99" t="s">
        <v>4615</v>
      </c>
      <c r="K817" s="97" t="s">
        <v>4616</v>
      </c>
      <c r="L817" s="69" t="s">
        <v>4617</v>
      </c>
      <c r="M817" s="107">
        <v>3333000</v>
      </c>
      <c r="N817" s="97" t="s">
        <v>3728</v>
      </c>
      <c r="O817" s="107">
        <v>337</v>
      </c>
      <c r="P817" s="97" t="s">
        <v>4300</v>
      </c>
      <c r="Q817" s="99" t="s">
        <v>4618</v>
      </c>
      <c r="R817" s="99"/>
      <c r="S817" s="99" t="s">
        <v>9</v>
      </c>
      <c r="T817" s="97" t="s">
        <v>3639</v>
      </c>
      <c r="U817" s="97"/>
      <c r="V817" s="97" t="s">
        <v>5652</v>
      </c>
      <c r="W817" s="97"/>
      <c r="X817" s="97"/>
    </row>
    <row r="818" spans="1:24" ht="15" customHeight="1">
      <c r="A818" s="95">
        <v>161</v>
      </c>
      <c r="B818" s="97" t="s">
        <v>4619</v>
      </c>
      <c r="C818" s="97" t="s">
        <v>4620</v>
      </c>
      <c r="D818" s="97" t="s">
        <v>4621</v>
      </c>
      <c r="E818" s="95">
        <v>45562780</v>
      </c>
      <c r="F818" s="97" t="s">
        <v>3941</v>
      </c>
      <c r="G818" s="98">
        <v>30876</v>
      </c>
      <c r="H818" s="97" t="s">
        <v>3686</v>
      </c>
      <c r="I818" s="99" t="s">
        <v>26</v>
      </c>
      <c r="J818" s="99" t="s">
        <v>4622</v>
      </c>
      <c r="K818" s="97" t="s">
        <v>4623</v>
      </c>
      <c r="L818" s="69" t="s">
        <v>4624</v>
      </c>
      <c r="M818" s="107">
        <v>3333000</v>
      </c>
      <c r="N818" s="97" t="s">
        <v>3690</v>
      </c>
      <c r="O818" s="107">
        <v>330</v>
      </c>
      <c r="P818" s="97" t="s">
        <v>4121</v>
      </c>
      <c r="Q818" s="99" t="s">
        <v>4625</v>
      </c>
      <c r="R818" s="99"/>
      <c r="S818" s="99" t="s">
        <v>9</v>
      </c>
      <c r="T818" s="97" t="s">
        <v>3639</v>
      </c>
      <c r="U818" s="97"/>
      <c r="V818" s="97" t="s">
        <v>5652</v>
      </c>
      <c r="W818" s="97"/>
      <c r="X818" s="97"/>
    </row>
    <row r="819" spans="1:24" ht="15" customHeight="1">
      <c r="A819" s="95">
        <v>162</v>
      </c>
      <c r="B819" s="97" t="s">
        <v>4626</v>
      </c>
      <c r="C819" s="97" t="s">
        <v>4627</v>
      </c>
      <c r="D819" s="97" t="s">
        <v>4589</v>
      </c>
      <c r="E819" s="95">
        <v>85156020</v>
      </c>
      <c r="F819" s="97" t="s">
        <v>356</v>
      </c>
      <c r="G819" s="98">
        <v>29057</v>
      </c>
      <c r="H819" s="97" t="s">
        <v>356</v>
      </c>
      <c r="I819" s="99" t="s">
        <v>26</v>
      </c>
      <c r="J819" s="99" t="s">
        <v>4628</v>
      </c>
      <c r="K819" s="97" t="s">
        <v>4629</v>
      </c>
      <c r="L819" s="69" t="s">
        <v>4630</v>
      </c>
      <c r="M819" s="107">
        <v>3333000</v>
      </c>
      <c r="N819" s="97" t="s">
        <v>356</v>
      </c>
      <c r="O819" s="107">
        <v>299</v>
      </c>
      <c r="P819" s="97" t="s">
        <v>3637</v>
      </c>
      <c r="Q819" s="99" t="s">
        <v>4631</v>
      </c>
      <c r="R819" s="99"/>
      <c r="S819" s="99" t="s">
        <v>9</v>
      </c>
      <c r="T819" s="97" t="s">
        <v>3639</v>
      </c>
      <c r="U819" s="97"/>
      <c r="V819" s="97" t="s">
        <v>5652</v>
      </c>
      <c r="W819" s="97"/>
      <c r="X819" s="97"/>
    </row>
    <row r="820" spans="1:24" ht="15" customHeight="1">
      <c r="A820" s="95">
        <v>163</v>
      </c>
      <c r="B820" s="97" t="s">
        <v>4632</v>
      </c>
      <c r="C820" s="97" t="s">
        <v>4633</v>
      </c>
      <c r="D820" s="97" t="s">
        <v>4634</v>
      </c>
      <c r="E820" s="95">
        <v>1082945223</v>
      </c>
      <c r="F820" s="97" t="s">
        <v>4504</v>
      </c>
      <c r="G820" s="98">
        <v>34288</v>
      </c>
      <c r="H820" s="97" t="s">
        <v>356</v>
      </c>
      <c r="I820" s="99" t="s">
        <v>26</v>
      </c>
      <c r="J820" s="99" t="s">
        <v>4064</v>
      </c>
      <c r="K820" s="97" t="s">
        <v>4616</v>
      </c>
      <c r="L820" s="69" t="s">
        <v>4635</v>
      </c>
      <c r="M820" s="107">
        <v>1412000</v>
      </c>
      <c r="N820" s="97" t="s">
        <v>3728</v>
      </c>
      <c r="O820" s="107">
        <v>337</v>
      </c>
      <c r="P820" s="97" t="s">
        <v>4300</v>
      </c>
      <c r="Q820" s="99" t="s">
        <v>4636</v>
      </c>
      <c r="R820" s="99"/>
      <c r="S820" s="99" t="s">
        <v>9</v>
      </c>
      <c r="T820" s="97" t="s">
        <v>3639</v>
      </c>
      <c r="U820" s="97"/>
      <c r="V820" s="97" t="s">
        <v>5652</v>
      </c>
      <c r="W820" s="97"/>
      <c r="X820" s="97"/>
    </row>
    <row r="821" spans="1:24" ht="15" customHeight="1">
      <c r="A821" s="95">
        <v>164</v>
      </c>
      <c r="B821" s="97" t="s">
        <v>4637</v>
      </c>
      <c r="C821" s="97" t="s">
        <v>4638</v>
      </c>
      <c r="D821" s="97" t="s">
        <v>4639</v>
      </c>
      <c r="E821" s="95">
        <v>1091665021</v>
      </c>
      <c r="F821" s="97" t="s">
        <v>4560</v>
      </c>
      <c r="G821" s="98">
        <v>31188</v>
      </c>
      <c r="H821" s="97" t="s">
        <v>4560</v>
      </c>
      <c r="I821" s="99" t="s">
        <v>2576</v>
      </c>
      <c r="J821" s="99" t="s">
        <v>4640</v>
      </c>
      <c r="K821" s="97" t="s">
        <v>4499</v>
      </c>
      <c r="L821" s="69" t="s">
        <v>4641</v>
      </c>
      <c r="M821" s="107">
        <v>1412000</v>
      </c>
      <c r="N821" s="97" t="s">
        <v>3728</v>
      </c>
      <c r="O821" s="107">
        <v>337</v>
      </c>
      <c r="P821" s="97" t="s">
        <v>4300</v>
      </c>
      <c r="Q821" s="99" t="s">
        <v>4642</v>
      </c>
      <c r="R821" s="99"/>
      <c r="S821" s="99" t="s">
        <v>9</v>
      </c>
      <c r="T821" s="97" t="s">
        <v>3639</v>
      </c>
      <c r="U821" s="97"/>
      <c r="V821" s="97" t="s">
        <v>5652</v>
      </c>
      <c r="W821" s="97"/>
      <c r="X821" s="97"/>
    </row>
    <row r="822" spans="1:24" ht="15" customHeight="1">
      <c r="A822" s="95">
        <v>165</v>
      </c>
      <c r="B822" s="97" t="s">
        <v>4643</v>
      </c>
      <c r="C822" s="97" t="s">
        <v>4644</v>
      </c>
      <c r="D822" s="97" t="s">
        <v>4645</v>
      </c>
      <c r="E822" s="95">
        <v>1079914790</v>
      </c>
      <c r="F822" s="97" t="s">
        <v>4646</v>
      </c>
      <c r="G822" s="98">
        <v>23913</v>
      </c>
      <c r="H822" s="97" t="s">
        <v>4646</v>
      </c>
      <c r="I822" s="99" t="s">
        <v>26</v>
      </c>
      <c r="J822" s="99" t="s">
        <v>4005</v>
      </c>
      <c r="K822" s="97" t="s">
        <v>4647</v>
      </c>
      <c r="L822" s="69" t="s">
        <v>4648</v>
      </c>
      <c r="M822" s="107">
        <v>3333000</v>
      </c>
      <c r="N822" s="97" t="s">
        <v>3728</v>
      </c>
      <c r="O822" s="107">
        <v>337</v>
      </c>
      <c r="P822" s="97" t="s">
        <v>4300</v>
      </c>
      <c r="Q822" s="99" t="s">
        <v>4636</v>
      </c>
      <c r="R822" s="99"/>
      <c r="S822" s="99" t="s">
        <v>9</v>
      </c>
      <c r="T822" s="97" t="s">
        <v>3639</v>
      </c>
      <c r="U822" s="97"/>
      <c r="V822" s="97" t="s">
        <v>5652</v>
      </c>
      <c r="W822" s="97"/>
      <c r="X822" s="97"/>
    </row>
    <row r="823" spans="1:24" ht="15" customHeight="1">
      <c r="A823" s="95">
        <v>166</v>
      </c>
      <c r="B823" s="97" t="s">
        <v>4649</v>
      </c>
      <c r="C823" s="97" t="s">
        <v>4650</v>
      </c>
      <c r="D823" s="97" t="s">
        <v>4651</v>
      </c>
      <c r="E823" s="95">
        <v>43632046</v>
      </c>
      <c r="F823" s="97" t="s">
        <v>761</v>
      </c>
      <c r="G823" s="98">
        <v>28268</v>
      </c>
      <c r="H823" s="97" t="s">
        <v>355</v>
      </c>
      <c r="I823" s="99" t="s">
        <v>26</v>
      </c>
      <c r="J823" s="99" t="s">
        <v>4298</v>
      </c>
      <c r="K823" s="97" t="s">
        <v>4652</v>
      </c>
      <c r="L823" s="69" t="s">
        <v>4653</v>
      </c>
      <c r="M823" s="107">
        <v>5100000</v>
      </c>
      <c r="N823" s="97" t="s">
        <v>3728</v>
      </c>
      <c r="O823" s="107">
        <v>337</v>
      </c>
      <c r="P823" s="97" t="s">
        <v>4300</v>
      </c>
      <c r="Q823" s="99" t="s">
        <v>4301</v>
      </c>
      <c r="R823" s="99"/>
      <c r="S823" s="99" t="s">
        <v>9</v>
      </c>
      <c r="T823" s="97" t="s">
        <v>3639</v>
      </c>
      <c r="U823" s="97"/>
      <c r="V823" s="97" t="s">
        <v>5652</v>
      </c>
      <c r="W823" s="97"/>
      <c r="X823" s="97"/>
    </row>
    <row r="824" spans="1:24" ht="15" customHeight="1">
      <c r="A824" s="95">
        <v>167</v>
      </c>
      <c r="B824" s="97" t="s">
        <v>4654</v>
      </c>
      <c r="C824" s="97" t="s">
        <v>4655</v>
      </c>
      <c r="D824" s="97" t="s">
        <v>4656</v>
      </c>
      <c r="E824" s="95">
        <v>1128272027</v>
      </c>
      <c r="F824" s="97" t="s">
        <v>4504</v>
      </c>
      <c r="G824" s="98">
        <v>31494</v>
      </c>
      <c r="H824" s="97" t="s">
        <v>4657</v>
      </c>
      <c r="I824" s="99" t="s">
        <v>26</v>
      </c>
      <c r="J824" s="99" t="s">
        <v>3814</v>
      </c>
      <c r="K824" s="97" t="s">
        <v>4499</v>
      </c>
      <c r="L824" s="69" t="s">
        <v>4658</v>
      </c>
      <c r="M824" s="107">
        <v>1412000</v>
      </c>
      <c r="N824" s="97" t="s">
        <v>3728</v>
      </c>
      <c r="O824" s="107">
        <v>337</v>
      </c>
      <c r="P824" s="97" t="s">
        <v>4300</v>
      </c>
      <c r="Q824" s="99" t="s">
        <v>76</v>
      </c>
      <c r="R824" s="99"/>
      <c r="S824" s="99" t="s">
        <v>9</v>
      </c>
      <c r="T824" s="97" t="s">
        <v>3639</v>
      </c>
      <c r="U824" s="97"/>
      <c r="V824" s="97" t="s">
        <v>5652</v>
      </c>
      <c r="W824" s="97"/>
      <c r="X824" s="97"/>
    </row>
    <row r="825" spans="1:24" ht="15" customHeight="1">
      <c r="A825" s="95">
        <v>168</v>
      </c>
      <c r="B825" s="97" t="s">
        <v>4659</v>
      </c>
      <c r="C825" s="97" t="s">
        <v>4660</v>
      </c>
      <c r="D825" s="97" t="s">
        <v>4661</v>
      </c>
      <c r="E825" s="95">
        <v>1010188474</v>
      </c>
      <c r="F825" s="97" t="s">
        <v>1417</v>
      </c>
      <c r="G825" s="98">
        <v>32901</v>
      </c>
      <c r="H825" s="97" t="s">
        <v>3686</v>
      </c>
      <c r="I825" s="99" t="s">
        <v>26</v>
      </c>
      <c r="J825" s="99" t="s">
        <v>3765</v>
      </c>
      <c r="K825" s="97" t="s">
        <v>4662</v>
      </c>
      <c r="L825" s="69" t="s">
        <v>4663</v>
      </c>
      <c r="M825" s="107">
        <v>3333000</v>
      </c>
      <c r="N825" s="97" t="s">
        <v>3830</v>
      </c>
      <c r="O825" s="107">
        <v>195</v>
      </c>
      <c r="P825" s="97" t="s">
        <v>4254</v>
      </c>
      <c r="Q825" s="99" t="s">
        <v>76</v>
      </c>
      <c r="R825" s="99"/>
      <c r="S825" s="99" t="s">
        <v>9</v>
      </c>
      <c r="T825" s="97" t="s">
        <v>3639</v>
      </c>
      <c r="U825" s="97"/>
      <c r="V825" s="97" t="s">
        <v>5652</v>
      </c>
      <c r="W825" s="97"/>
      <c r="X825" s="97"/>
    </row>
    <row r="826" spans="1:24" ht="15" customHeight="1">
      <c r="A826" s="95">
        <v>169</v>
      </c>
      <c r="B826" s="97" t="s">
        <v>4664</v>
      </c>
      <c r="C826" s="97" t="s">
        <v>4665</v>
      </c>
      <c r="D826" s="97" t="s">
        <v>4666</v>
      </c>
      <c r="E826" s="95">
        <v>45523566</v>
      </c>
      <c r="F826" s="97" t="s">
        <v>4667</v>
      </c>
      <c r="G826" s="98">
        <v>29500</v>
      </c>
      <c r="H826" s="97" t="s">
        <v>3686</v>
      </c>
      <c r="I826" s="99" t="s">
        <v>26</v>
      </c>
      <c r="J826" s="99" t="s">
        <v>4668</v>
      </c>
      <c r="K826" s="97" t="s">
        <v>4669</v>
      </c>
      <c r="L826" s="69" t="s">
        <v>4670</v>
      </c>
      <c r="M826" s="107">
        <v>3764000</v>
      </c>
      <c r="N826" s="97" t="s">
        <v>3690</v>
      </c>
      <c r="O826" s="107">
        <v>330</v>
      </c>
      <c r="P826" s="97" t="s">
        <v>4121</v>
      </c>
      <c r="Q826" s="99" t="s">
        <v>4671</v>
      </c>
      <c r="R826" s="99"/>
      <c r="S826" s="99" t="s">
        <v>9</v>
      </c>
      <c r="T826" s="97" t="s">
        <v>3639</v>
      </c>
      <c r="U826" s="97"/>
      <c r="V826" s="97" t="s">
        <v>5652</v>
      </c>
      <c r="W826" s="97"/>
      <c r="X826" s="97"/>
    </row>
    <row r="827" spans="1:24" ht="15" customHeight="1">
      <c r="A827" s="95">
        <v>170</v>
      </c>
      <c r="B827" s="97" t="s">
        <v>4672</v>
      </c>
      <c r="C827" s="97" t="s">
        <v>4673</v>
      </c>
      <c r="D827" s="97" t="s">
        <v>4674</v>
      </c>
      <c r="E827" s="95">
        <v>72230684</v>
      </c>
      <c r="F827" s="97" t="s">
        <v>583</v>
      </c>
      <c r="G827" s="98">
        <v>28151</v>
      </c>
      <c r="H827" s="97" t="s">
        <v>4379</v>
      </c>
      <c r="I827" s="99" t="s">
        <v>2576</v>
      </c>
      <c r="J827" s="99" t="s">
        <v>4675</v>
      </c>
      <c r="K827" s="97" t="s">
        <v>4676</v>
      </c>
      <c r="L827" s="69" t="s">
        <v>4677</v>
      </c>
      <c r="M827" s="107">
        <v>2330000</v>
      </c>
      <c r="N827" s="97" t="s">
        <v>3690</v>
      </c>
      <c r="O827" s="107">
        <v>329</v>
      </c>
      <c r="P827" s="97" t="s">
        <v>4121</v>
      </c>
      <c r="Q827" s="99" t="s">
        <v>4678</v>
      </c>
      <c r="R827" s="99"/>
      <c r="S827" s="99" t="s">
        <v>9</v>
      </c>
      <c r="T827" s="97" t="s">
        <v>3639</v>
      </c>
      <c r="U827" s="97"/>
      <c r="V827" s="97" t="s">
        <v>5652</v>
      </c>
      <c r="W827" s="97"/>
      <c r="X827" s="97"/>
    </row>
    <row r="828" spans="1:24" ht="15" customHeight="1">
      <c r="A828" s="95">
        <v>171</v>
      </c>
      <c r="B828" s="97" t="s">
        <v>4679</v>
      </c>
      <c r="C828" s="97" t="s">
        <v>4680</v>
      </c>
      <c r="D828" s="97" t="s">
        <v>4681</v>
      </c>
      <c r="E828" s="95">
        <v>1082875345</v>
      </c>
      <c r="F828" s="97" t="s">
        <v>356</v>
      </c>
      <c r="G828" s="98">
        <v>32227</v>
      </c>
      <c r="H828" s="97" t="s">
        <v>356</v>
      </c>
      <c r="I828" s="99" t="s">
        <v>1266</v>
      </c>
      <c r="J828" s="99" t="s">
        <v>4005</v>
      </c>
      <c r="K828" s="97" t="s">
        <v>4544</v>
      </c>
      <c r="L828" s="69" t="s">
        <v>4682</v>
      </c>
      <c r="M828" s="107">
        <v>2330000</v>
      </c>
      <c r="N828" s="97" t="s">
        <v>3728</v>
      </c>
      <c r="O828" s="107">
        <v>337</v>
      </c>
      <c r="P828" s="97" t="s">
        <v>4300</v>
      </c>
      <c r="Q828" s="99" t="s">
        <v>4683</v>
      </c>
      <c r="R828" s="99"/>
      <c r="S828" s="99" t="s">
        <v>9</v>
      </c>
      <c r="T828" s="97" t="s">
        <v>3639</v>
      </c>
      <c r="U828" s="97"/>
      <c r="V828" s="97" t="s">
        <v>5652</v>
      </c>
      <c r="W828" s="97"/>
      <c r="X828" s="97"/>
    </row>
    <row r="829" spans="1:24" ht="15" customHeight="1">
      <c r="A829" s="95">
        <v>172</v>
      </c>
      <c r="B829" s="97" t="s">
        <v>4684</v>
      </c>
      <c r="C829" s="97" t="s">
        <v>4685</v>
      </c>
      <c r="D829" s="97" t="s">
        <v>4686</v>
      </c>
      <c r="E829" s="95">
        <v>40941050</v>
      </c>
      <c r="F829" s="97" t="s">
        <v>3826</v>
      </c>
      <c r="G829" s="98">
        <v>30407</v>
      </c>
      <c r="H829" s="97" t="s">
        <v>3826</v>
      </c>
      <c r="I829" s="99" t="s">
        <v>26</v>
      </c>
      <c r="J829" s="99" t="s">
        <v>4687</v>
      </c>
      <c r="K829" s="97" t="s">
        <v>4688</v>
      </c>
      <c r="L829" s="69" t="s">
        <v>4689</v>
      </c>
      <c r="M829" s="107">
        <v>3764000</v>
      </c>
      <c r="N829" s="97" t="s">
        <v>3785</v>
      </c>
      <c r="O829" s="107">
        <v>329</v>
      </c>
      <c r="P829" s="97" t="s">
        <v>3786</v>
      </c>
      <c r="Q829" s="99" t="s">
        <v>4690</v>
      </c>
      <c r="R829" s="99"/>
      <c r="S829" s="99" t="s">
        <v>9</v>
      </c>
      <c r="T829" s="97" t="s">
        <v>3639</v>
      </c>
      <c r="U829" s="97"/>
      <c r="V829" s="97" t="s">
        <v>5652</v>
      </c>
      <c r="W829" s="97"/>
      <c r="X829" s="97"/>
    </row>
    <row r="830" spans="1:24" ht="15" customHeight="1">
      <c r="A830" s="95">
        <v>173</v>
      </c>
      <c r="B830" s="97" t="s">
        <v>4691</v>
      </c>
      <c r="C830" s="97" t="s">
        <v>4692</v>
      </c>
      <c r="D830" s="97" t="s">
        <v>4693</v>
      </c>
      <c r="E830" s="95">
        <v>1050958822</v>
      </c>
      <c r="F830" s="97" t="s">
        <v>3747</v>
      </c>
      <c r="G830" s="98">
        <v>33865</v>
      </c>
      <c r="H830" s="97" t="s">
        <v>1417</v>
      </c>
      <c r="I830" s="99" t="s">
        <v>26</v>
      </c>
      <c r="J830" s="99" t="s">
        <v>4694</v>
      </c>
      <c r="K830" s="97" t="s">
        <v>4695</v>
      </c>
      <c r="L830" s="69" t="s">
        <v>4696</v>
      </c>
      <c r="M830" s="107">
        <v>2330000</v>
      </c>
      <c r="N830" s="97" t="s">
        <v>3690</v>
      </c>
      <c r="O830" s="107">
        <v>330</v>
      </c>
      <c r="P830" s="97" t="s">
        <v>4121</v>
      </c>
      <c r="Q830" s="99" t="s">
        <v>297</v>
      </c>
      <c r="R830" s="99"/>
      <c r="S830" s="99" t="s">
        <v>9</v>
      </c>
      <c r="T830" s="97" t="s">
        <v>3639</v>
      </c>
      <c r="U830" s="97"/>
      <c r="V830" s="97" t="s">
        <v>5652</v>
      </c>
      <c r="W830" s="97"/>
      <c r="X830" s="97"/>
    </row>
    <row r="831" spans="1:24" ht="15" customHeight="1">
      <c r="A831" s="95">
        <v>174</v>
      </c>
      <c r="B831" s="97" t="s">
        <v>4697</v>
      </c>
      <c r="C831" s="97" t="s">
        <v>4698</v>
      </c>
      <c r="D831" s="97" t="s">
        <v>4699</v>
      </c>
      <c r="E831" s="95">
        <v>1117529496</v>
      </c>
      <c r="F831" s="97" t="s">
        <v>4700</v>
      </c>
      <c r="G831" s="98">
        <v>34222</v>
      </c>
      <c r="H831" s="97" t="s">
        <v>4700</v>
      </c>
      <c r="I831" s="99" t="s">
        <v>26</v>
      </c>
      <c r="J831" s="99" t="s">
        <v>4279</v>
      </c>
      <c r="K831" s="97" t="s">
        <v>4701</v>
      </c>
      <c r="L831" s="69" t="s">
        <v>4702</v>
      </c>
      <c r="M831" s="107">
        <v>2330000</v>
      </c>
      <c r="N831" s="97" t="s">
        <v>3728</v>
      </c>
      <c r="O831" s="107">
        <v>337</v>
      </c>
      <c r="P831" s="97" t="s">
        <v>4300</v>
      </c>
      <c r="Q831" s="99" t="s">
        <v>366</v>
      </c>
      <c r="R831" s="99"/>
      <c r="S831" s="99" t="s">
        <v>9</v>
      </c>
      <c r="T831" s="97" t="s">
        <v>3639</v>
      </c>
      <c r="U831" s="97"/>
      <c r="V831" s="97" t="s">
        <v>5652</v>
      </c>
      <c r="W831" s="97"/>
      <c r="X831" s="97"/>
    </row>
    <row r="832" spans="1:24" ht="15" customHeight="1">
      <c r="A832" s="95">
        <v>175</v>
      </c>
      <c r="B832" s="97" t="s">
        <v>4703</v>
      </c>
      <c r="C832" s="97" t="s">
        <v>4704</v>
      </c>
      <c r="D832" s="97" t="s">
        <v>4705</v>
      </c>
      <c r="E832" s="95">
        <v>72298513</v>
      </c>
      <c r="F832" s="97" t="s">
        <v>583</v>
      </c>
      <c r="G832" s="98">
        <v>31380</v>
      </c>
      <c r="H832" s="97" t="s">
        <v>583</v>
      </c>
      <c r="I832" s="99" t="s">
        <v>1266</v>
      </c>
      <c r="J832" s="99" t="s">
        <v>4706</v>
      </c>
      <c r="K832" s="97" t="s">
        <v>4707</v>
      </c>
      <c r="L832" s="69" t="s">
        <v>4708</v>
      </c>
      <c r="M832" s="107">
        <v>1592000</v>
      </c>
      <c r="N832" s="97" t="s">
        <v>3672</v>
      </c>
      <c r="O832" s="107">
        <v>330</v>
      </c>
      <c r="P832" s="97" t="s">
        <v>3673</v>
      </c>
      <c r="Q832" s="99" t="s">
        <v>4709</v>
      </c>
      <c r="R832" s="99"/>
      <c r="S832" s="99" t="s">
        <v>9</v>
      </c>
      <c r="T832" s="97" t="s">
        <v>3639</v>
      </c>
      <c r="U832" s="97"/>
      <c r="V832" s="97" t="s">
        <v>5652</v>
      </c>
      <c r="W832" s="97"/>
      <c r="X832" s="97"/>
    </row>
    <row r="833" spans="1:24" ht="15" customHeight="1">
      <c r="A833" s="95">
        <v>176</v>
      </c>
      <c r="B833" s="97" t="s">
        <v>4710</v>
      </c>
      <c r="C833" s="97" t="s">
        <v>4711</v>
      </c>
      <c r="D833" s="97" t="s">
        <v>4712</v>
      </c>
      <c r="E833" s="95">
        <v>1144056002</v>
      </c>
      <c r="F833" s="97" t="s">
        <v>110</v>
      </c>
      <c r="G833" s="98">
        <v>33897</v>
      </c>
      <c r="H833" s="97" t="s">
        <v>110</v>
      </c>
      <c r="I833" s="99" t="s">
        <v>26</v>
      </c>
      <c r="J833" s="99" t="s">
        <v>4713</v>
      </c>
      <c r="K833" s="97" t="s">
        <v>4714</v>
      </c>
      <c r="L833" s="69" t="s">
        <v>4715</v>
      </c>
      <c r="M833" s="107">
        <v>3764000</v>
      </c>
      <c r="N833" s="97" t="s">
        <v>3690</v>
      </c>
      <c r="O833" s="107">
        <v>329</v>
      </c>
      <c r="P833" s="97" t="s">
        <v>4121</v>
      </c>
      <c r="Q833" s="99" t="s">
        <v>4716</v>
      </c>
      <c r="R833" s="99"/>
      <c r="S833" s="99" t="s">
        <v>9</v>
      </c>
      <c r="T833" s="97" t="s">
        <v>3639</v>
      </c>
      <c r="U833" s="97"/>
      <c r="V833" s="97" t="s">
        <v>5652</v>
      </c>
      <c r="W833" s="97"/>
      <c r="X833" s="97"/>
    </row>
    <row r="834" spans="1:24" ht="15" customHeight="1">
      <c r="A834" s="95">
        <v>177</v>
      </c>
      <c r="B834" s="97" t="s">
        <v>4717</v>
      </c>
      <c r="C834" s="97" t="s">
        <v>4718</v>
      </c>
      <c r="D834" s="97" t="s">
        <v>4719</v>
      </c>
      <c r="E834" s="95">
        <v>92515851</v>
      </c>
      <c r="F834" s="97" t="s">
        <v>4720</v>
      </c>
      <c r="G834" s="98">
        <v>26044</v>
      </c>
      <c r="H834" s="97" t="s">
        <v>4720</v>
      </c>
      <c r="I834" s="99" t="s">
        <v>1266</v>
      </c>
      <c r="J834" s="99" t="s">
        <v>4721</v>
      </c>
      <c r="K834" s="97" t="s">
        <v>4722</v>
      </c>
      <c r="L834" s="69" t="s">
        <v>4723</v>
      </c>
      <c r="M834" s="107">
        <v>2330000</v>
      </c>
      <c r="N834" s="97" t="s">
        <v>3690</v>
      </c>
      <c r="O834" s="107">
        <v>329</v>
      </c>
      <c r="P834" s="97" t="s">
        <v>4121</v>
      </c>
      <c r="Q834" s="99" t="s">
        <v>4293</v>
      </c>
      <c r="R834" s="99"/>
      <c r="S834" s="99" t="s">
        <v>9</v>
      </c>
      <c r="T834" s="97" t="s">
        <v>3639</v>
      </c>
      <c r="U834" s="97"/>
      <c r="V834" s="97" t="s">
        <v>5652</v>
      </c>
      <c r="W834" s="97"/>
      <c r="X834" s="97"/>
    </row>
    <row r="835" spans="1:24" ht="15" customHeight="1">
      <c r="A835" s="95">
        <v>178</v>
      </c>
      <c r="B835" s="97" t="s">
        <v>4724</v>
      </c>
      <c r="C835" s="97" t="s">
        <v>4725</v>
      </c>
      <c r="D835" s="97" t="s">
        <v>4726</v>
      </c>
      <c r="E835" s="95">
        <v>1037263537</v>
      </c>
      <c r="F835" s="97" t="s">
        <v>4727</v>
      </c>
      <c r="G835" s="98">
        <v>32009</v>
      </c>
      <c r="H835" s="97" t="s">
        <v>4727</v>
      </c>
      <c r="I835" s="99" t="s">
        <v>114</v>
      </c>
      <c r="J835" s="99" t="s">
        <v>4728</v>
      </c>
      <c r="K835" s="97" t="s">
        <v>4729</v>
      </c>
      <c r="L835" s="69" t="s">
        <v>4730</v>
      </c>
      <c r="M835" s="107">
        <v>1412000</v>
      </c>
      <c r="N835" s="97" t="s">
        <v>4022</v>
      </c>
      <c r="O835" s="107">
        <v>330</v>
      </c>
      <c r="P835" s="97" t="s">
        <v>4022</v>
      </c>
      <c r="Q835" s="99" t="s">
        <v>114</v>
      </c>
      <c r="R835" s="99"/>
      <c r="S835" s="99" t="s">
        <v>9</v>
      </c>
      <c r="T835" s="97" t="s">
        <v>3639</v>
      </c>
      <c r="U835" s="97"/>
      <c r="V835" s="97" t="s">
        <v>5652</v>
      </c>
      <c r="W835" s="97"/>
      <c r="X835" s="97"/>
    </row>
    <row r="836" spans="1:24" ht="15" customHeight="1">
      <c r="A836" s="95">
        <v>179</v>
      </c>
      <c r="B836" s="97" t="s">
        <v>4731</v>
      </c>
      <c r="C836" s="97" t="s">
        <v>4732</v>
      </c>
      <c r="D836" s="97" t="s">
        <v>4733</v>
      </c>
      <c r="E836" s="95">
        <v>1067854064</v>
      </c>
      <c r="F836" s="97" t="s">
        <v>156</v>
      </c>
      <c r="G836" s="98">
        <v>31997</v>
      </c>
      <c r="H836" s="97" t="s">
        <v>156</v>
      </c>
      <c r="I836" s="99" t="s">
        <v>114</v>
      </c>
      <c r="J836" s="99" t="s">
        <v>4413</v>
      </c>
      <c r="K836" s="97" t="s">
        <v>4734</v>
      </c>
      <c r="L836" s="69" t="s">
        <v>4735</v>
      </c>
      <c r="M836" s="107">
        <v>1412000</v>
      </c>
      <c r="N836" s="97" t="s">
        <v>4022</v>
      </c>
      <c r="O836" s="107">
        <v>330</v>
      </c>
      <c r="P836" s="97" t="s">
        <v>4022</v>
      </c>
      <c r="Q836" s="99" t="s">
        <v>4736</v>
      </c>
      <c r="R836" s="99"/>
      <c r="S836" s="99" t="s">
        <v>9</v>
      </c>
      <c r="T836" s="97" t="s">
        <v>3639</v>
      </c>
      <c r="U836" s="97"/>
      <c r="V836" s="97" t="s">
        <v>5652</v>
      </c>
      <c r="W836" s="97"/>
      <c r="X836" s="97"/>
    </row>
    <row r="837" spans="1:24" ht="15" customHeight="1">
      <c r="A837" s="95">
        <v>180</v>
      </c>
      <c r="B837" s="97" t="s">
        <v>4737</v>
      </c>
      <c r="C837" s="97" t="s">
        <v>4738</v>
      </c>
      <c r="D837" s="97" t="s">
        <v>4739</v>
      </c>
      <c r="E837" s="95">
        <v>36549460</v>
      </c>
      <c r="F837" s="97" t="s">
        <v>4504</v>
      </c>
      <c r="G837" s="98">
        <v>22616</v>
      </c>
      <c r="H837" s="97" t="s">
        <v>356</v>
      </c>
      <c r="I837" s="99" t="s">
        <v>3633</v>
      </c>
      <c r="J837" s="99" t="s">
        <v>4740</v>
      </c>
      <c r="K837" s="97" t="s">
        <v>4741</v>
      </c>
      <c r="L837" s="69" t="s">
        <v>4742</v>
      </c>
      <c r="M837" s="107">
        <v>5100000</v>
      </c>
      <c r="N837" s="97" t="s">
        <v>4300</v>
      </c>
      <c r="O837" s="107">
        <v>337</v>
      </c>
      <c r="P837" s="97" t="s">
        <v>4300</v>
      </c>
      <c r="Q837" s="99" t="s">
        <v>262</v>
      </c>
      <c r="R837" s="99"/>
      <c r="S837" s="99" t="s">
        <v>9</v>
      </c>
      <c r="T837" s="97" t="s">
        <v>3639</v>
      </c>
      <c r="U837" s="97"/>
      <c r="V837" s="97" t="s">
        <v>5652</v>
      </c>
      <c r="W837" s="97"/>
      <c r="X837" s="97"/>
    </row>
    <row r="838" spans="1:24" ht="15" customHeight="1">
      <c r="A838" s="95">
        <v>181</v>
      </c>
      <c r="B838" s="97" t="s">
        <v>4743</v>
      </c>
      <c r="C838" s="97" t="s">
        <v>4744</v>
      </c>
      <c r="D838" s="97" t="s">
        <v>4733</v>
      </c>
      <c r="E838" s="95">
        <v>1067908506</v>
      </c>
      <c r="F838" s="97" t="s">
        <v>156</v>
      </c>
      <c r="G838" s="98">
        <v>33642</v>
      </c>
      <c r="H838" s="97" t="s">
        <v>156</v>
      </c>
      <c r="I838" s="99" t="s">
        <v>26</v>
      </c>
      <c r="J838" s="99" t="s">
        <v>4728</v>
      </c>
      <c r="K838" s="97" t="s">
        <v>4195</v>
      </c>
      <c r="L838" s="69" t="s">
        <v>4745</v>
      </c>
      <c r="M838" s="107">
        <v>3333000</v>
      </c>
      <c r="N838" s="97" t="s">
        <v>4022</v>
      </c>
      <c r="O838" s="107">
        <v>329</v>
      </c>
      <c r="P838" s="97" t="s">
        <v>4022</v>
      </c>
      <c r="Q838" s="99" t="s">
        <v>297</v>
      </c>
      <c r="R838" s="99"/>
      <c r="S838" s="99" t="s">
        <v>9</v>
      </c>
      <c r="T838" s="97" t="s">
        <v>3639</v>
      </c>
      <c r="U838" s="97"/>
      <c r="V838" s="97" t="s">
        <v>5652</v>
      </c>
      <c r="W838" s="97"/>
      <c r="X838" s="97"/>
    </row>
    <row r="839" spans="1:24" ht="15" customHeight="1">
      <c r="A839" s="95">
        <v>182</v>
      </c>
      <c r="B839" s="97" t="s">
        <v>4746</v>
      </c>
      <c r="C839" s="97" t="s">
        <v>4747</v>
      </c>
      <c r="D839" s="97" t="s">
        <v>1547</v>
      </c>
      <c r="E839" s="95">
        <v>1082933119</v>
      </c>
      <c r="F839" s="97" t="s">
        <v>356</v>
      </c>
      <c r="G839" s="98">
        <v>33241</v>
      </c>
      <c r="H839" s="97" t="s">
        <v>356</v>
      </c>
      <c r="I839" s="99" t="s">
        <v>1266</v>
      </c>
      <c r="J839" s="99" t="s">
        <v>4040</v>
      </c>
      <c r="K839" s="97" t="s">
        <v>4748</v>
      </c>
      <c r="L839" s="69" t="s">
        <v>4749</v>
      </c>
      <c r="M839" s="107">
        <v>1960000</v>
      </c>
      <c r="N839" s="97" t="s">
        <v>356</v>
      </c>
      <c r="O839" s="107">
        <v>284</v>
      </c>
      <c r="P839" s="97" t="s">
        <v>3637</v>
      </c>
      <c r="Q839" s="99" t="s">
        <v>4750</v>
      </c>
      <c r="R839" s="99"/>
      <c r="S839" s="99" t="s">
        <v>9</v>
      </c>
      <c r="T839" s="97" t="s">
        <v>3639</v>
      </c>
      <c r="U839" s="97"/>
      <c r="V839" s="97" t="s">
        <v>5652</v>
      </c>
      <c r="W839" s="97"/>
      <c r="X839" s="97"/>
    </row>
    <row r="840" spans="1:24" ht="15" customHeight="1">
      <c r="A840" s="95">
        <v>183</v>
      </c>
      <c r="B840" s="97" t="s">
        <v>4751</v>
      </c>
      <c r="C840" s="97" t="s">
        <v>4752</v>
      </c>
      <c r="D840" s="97" t="s">
        <v>4753</v>
      </c>
      <c r="E840" s="95">
        <v>1050974711</v>
      </c>
      <c r="F840" s="97" t="s">
        <v>3747</v>
      </c>
      <c r="G840" s="98">
        <v>35916</v>
      </c>
      <c r="H840" s="97" t="s">
        <v>3747</v>
      </c>
      <c r="I840" s="99" t="s">
        <v>394</v>
      </c>
      <c r="J840" s="99" t="s">
        <v>3814</v>
      </c>
      <c r="K840" s="97" t="s">
        <v>4754</v>
      </c>
      <c r="L840" s="69" t="s">
        <v>4755</v>
      </c>
      <c r="M840" s="107">
        <v>1412000</v>
      </c>
      <c r="N840" s="97" t="s">
        <v>3690</v>
      </c>
      <c r="O840" s="107">
        <v>330</v>
      </c>
      <c r="P840" s="97" t="s">
        <v>4121</v>
      </c>
      <c r="Q840" s="99" t="s">
        <v>4756</v>
      </c>
      <c r="R840" s="99"/>
      <c r="S840" s="99" t="s">
        <v>9</v>
      </c>
      <c r="T840" s="97" t="s">
        <v>3639</v>
      </c>
      <c r="U840" s="97"/>
      <c r="V840" s="97" t="s">
        <v>5652</v>
      </c>
      <c r="W840" s="97"/>
      <c r="X840" s="97"/>
    </row>
    <row r="841" spans="1:24" ht="15" customHeight="1">
      <c r="A841" s="95">
        <v>184</v>
      </c>
      <c r="B841" s="97" t="s">
        <v>4757</v>
      </c>
      <c r="C841" s="97" t="s">
        <v>4758</v>
      </c>
      <c r="D841" s="97" t="s">
        <v>4759</v>
      </c>
      <c r="E841" s="95">
        <v>1082895532</v>
      </c>
      <c r="F841" s="97" t="s">
        <v>356</v>
      </c>
      <c r="G841" s="98">
        <v>32639</v>
      </c>
      <c r="H841" s="97" t="s">
        <v>356</v>
      </c>
      <c r="I841" s="99" t="s">
        <v>26</v>
      </c>
      <c r="J841" s="99" t="s">
        <v>4064</v>
      </c>
      <c r="K841" s="97" t="s">
        <v>4760</v>
      </c>
      <c r="L841" s="69" t="s">
        <v>4761</v>
      </c>
      <c r="M841" s="107">
        <v>3000000</v>
      </c>
      <c r="N841" s="97" t="s">
        <v>356</v>
      </c>
      <c r="O841" s="107">
        <v>207</v>
      </c>
      <c r="P841" s="97" t="s">
        <v>3637</v>
      </c>
      <c r="Q841" s="99" t="s">
        <v>52</v>
      </c>
      <c r="R841" s="99"/>
      <c r="S841" s="99" t="s">
        <v>9</v>
      </c>
      <c r="T841" s="97" t="s">
        <v>3639</v>
      </c>
      <c r="U841" s="97"/>
      <c r="V841" s="97" t="s">
        <v>5652</v>
      </c>
      <c r="W841" s="97"/>
      <c r="X841" s="97"/>
    </row>
    <row r="842" spans="1:24" ht="15" customHeight="1">
      <c r="A842" s="95">
        <v>185</v>
      </c>
      <c r="B842" s="97" t="s">
        <v>4762</v>
      </c>
      <c r="C842" s="97" t="s">
        <v>4763</v>
      </c>
      <c r="D842" s="97" t="s">
        <v>4764</v>
      </c>
      <c r="E842" s="95">
        <v>1134193383</v>
      </c>
      <c r="F842" s="97" t="s">
        <v>3781</v>
      </c>
      <c r="G842" s="98">
        <v>33887</v>
      </c>
      <c r="H842" s="97" t="s">
        <v>4400</v>
      </c>
      <c r="I842" s="99" t="s">
        <v>114</v>
      </c>
      <c r="J842" s="99" t="s">
        <v>4765</v>
      </c>
      <c r="K842" s="97" t="s">
        <v>4766</v>
      </c>
      <c r="L842" s="69" t="s">
        <v>4767</v>
      </c>
      <c r="M842" s="107">
        <v>1412000</v>
      </c>
      <c r="N842" s="97" t="s">
        <v>4768</v>
      </c>
      <c r="O842" s="107">
        <v>330</v>
      </c>
      <c r="P842" s="97" t="s">
        <v>4769</v>
      </c>
      <c r="Q842" s="99" t="s">
        <v>114</v>
      </c>
      <c r="R842" s="99"/>
      <c r="S842" s="99" t="s">
        <v>9</v>
      </c>
      <c r="T842" s="97" t="s">
        <v>3639</v>
      </c>
      <c r="U842" s="97"/>
      <c r="V842" s="97" t="s">
        <v>5652</v>
      </c>
      <c r="W842" s="97"/>
      <c r="X842" s="97"/>
    </row>
    <row r="843" spans="1:24" ht="15" customHeight="1">
      <c r="A843" s="95">
        <v>186</v>
      </c>
      <c r="B843" s="97" t="s">
        <v>4770</v>
      </c>
      <c r="C843" s="97" t="s">
        <v>4771</v>
      </c>
      <c r="D843" s="97" t="s">
        <v>4772</v>
      </c>
      <c r="E843" s="95">
        <v>1104866210</v>
      </c>
      <c r="F843" s="97" t="s">
        <v>4310</v>
      </c>
      <c r="G843" s="98">
        <v>31530</v>
      </c>
      <c r="H843" s="97" t="s">
        <v>4310</v>
      </c>
      <c r="I843" s="99" t="s">
        <v>114</v>
      </c>
      <c r="J843" s="99" t="s">
        <v>4773</v>
      </c>
      <c r="K843" s="97" t="s">
        <v>4774</v>
      </c>
      <c r="L843" s="69" t="s">
        <v>4775</v>
      </c>
      <c r="M843" s="107">
        <v>1592000</v>
      </c>
      <c r="N843" s="97" t="s">
        <v>3690</v>
      </c>
      <c r="O843" s="107">
        <v>330</v>
      </c>
      <c r="P843" s="97" t="s">
        <v>4121</v>
      </c>
      <c r="Q843" s="99" t="s">
        <v>114</v>
      </c>
      <c r="R843" s="99"/>
      <c r="S843" s="99" t="s">
        <v>9</v>
      </c>
      <c r="T843" s="97" t="s">
        <v>3639</v>
      </c>
      <c r="U843" s="97"/>
      <c r="V843" s="97" t="s">
        <v>5652</v>
      </c>
      <c r="W843" s="97"/>
      <c r="X843" s="97"/>
    </row>
    <row r="844" spans="1:24" ht="15" customHeight="1">
      <c r="A844" s="95">
        <v>187</v>
      </c>
      <c r="B844" s="97" t="s">
        <v>4776</v>
      </c>
      <c r="C844" s="97" t="s">
        <v>4777</v>
      </c>
      <c r="D844" s="97" t="s">
        <v>4778</v>
      </c>
      <c r="E844" s="95">
        <v>1071165469</v>
      </c>
      <c r="F844" s="97" t="s">
        <v>4779</v>
      </c>
      <c r="G844" s="98">
        <v>36411</v>
      </c>
      <c r="H844" s="97" t="s">
        <v>396</v>
      </c>
      <c r="I844" s="99" t="s">
        <v>26</v>
      </c>
      <c r="J844" s="99" t="s">
        <v>4604</v>
      </c>
      <c r="K844" s="97" t="s">
        <v>4780</v>
      </c>
      <c r="L844" s="69" t="s">
        <v>4781</v>
      </c>
      <c r="M844" s="107">
        <v>3764000</v>
      </c>
      <c r="N844" s="97" t="s">
        <v>4782</v>
      </c>
      <c r="O844" s="107">
        <v>329</v>
      </c>
      <c r="P844" s="97" t="s">
        <v>4769</v>
      </c>
      <c r="Q844" s="99" t="s">
        <v>4783</v>
      </c>
      <c r="R844" s="99"/>
      <c r="S844" s="99" t="s">
        <v>9</v>
      </c>
      <c r="T844" s="97" t="s">
        <v>3639</v>
      </c>
      <c r="U844" s="97"/>
      <c r="V844" s="97" t="s">
        <v>5652</v>
      </c>
      <c r="W844" s="97"/>
      <c r="X844" s="97"/>
    </row>
    <row r="845" spans="1:24" ht="15" customHeight="1">
      <c r="A845" s="95">
        <v>188</v>
      </c>
      <c r="B845" s="97" t="s">
        <v>4784</v>
      </c>
      <c r="C845" s="97" t="s">
        <v>4785</v>
      </c>
      <c r="D845" s="97" t="s">
        <v>4786</v>
      </c>
      <c r="E845" s="95">
        <v>1006915080</v>
      </c>
      <c r="F845" s="97" t="s">
        <v>4400</v>
      </c>
      <c r="G845" s="98">
        <v>34818</v>
      </c>
      <c r="H845" s="97" t="s">
        <v>4400</v>
      </c>
      <c r="I845" s="99" t="s">
        <v>114</v>
      </c>
      <c r="J845" s="99" t="s">
        <v>4183</v>
      </c>
      <c r="K845" s="97" t="s">
        <v>4787</v>
      </c>
      <c r="L845" s="69" t="s">
        <v>4788</v>
      </c>
      <c r="M845" s="107">
        <v>1412000</v>
      </c>
      <c r="N845" s="97" t="s">
        <v>4768</v>
      </c>
      <c r="O845" s="107">
        <v>330</v>
      </c>
      <c r="P845" s="97" t="s">
        <v>4769</v>
      </c>
      <c r="Q845" s="99" t="s">
        <v>4789</v>
      </c>
      <c r="R845" s="99"/>
      <c r="S845" s="99" t="s">
        <v>9</v>
      </c>
      <c r="T845" s="97" t="s">
        <v>3639</v>
      </c>
      <c r="U845" s="97"/>
      <c r="V845" s="97" t="s">
        <v>5652</v>
      </c>
      <c r="W845" s="97"/>
      <c r="X845" s="97"/>
    </row>
    <row r="846" spans="1:24" ht="15" customHeight="1">
      <c r="A846" s="95">
        <v>189</v>
      </c>
      <c r="B846" s="97" t="s">
        <v>4790</v>
      </c>
      <c r="C846" s="97" t="s">
        <v>4791</v>
      </c>
      <c r="D846" s="97" t="s">
        <v>4792</v>
      </c>
      <c r="E846" s="95">
        <v>25279231</v>
      </c>
      <c r="F846" s="97" t="s">
        <v>565</v>
      </c>
      <c r="G846" s="98">
        <v>28928</v>
      </c>
      <c r="H846" s="97" t="s">
        <v>1417</v>
      </c>
      <c r="I846" s="99" t="s">
        <v>19</v>
      </c>
      <c r="J846" s="99" t="s">
        <v>4793</v>
      </c>
      <c r="K846" s="97" t="s">
        <v>4794</v>
      </c>
      <c r="L846" s="69" t="s">
        <v>4795</v>
      </c>
      <c r="M846" s="107">
        <v>4680000</v>
      </c>
      <c r="N846" s="97" t="s">
        <v>4300</v>
      </c>
      <c r="O846" s="107">
        <v>337</v>
      </c>
      <c r="P846" s="97" t="s">
        <v>4300</v>
      </c>
      <c r="Q846" s="99" t="s">
        <v>262</v>
      </c>
      <c r="R846" s="99"/>
      <c r="S846" s="99" t="s">
        <v>9</v>
      </c>
      <c r="T846" s="97" t="s">
        <v>3639</v>
      </c>
      <c r="U846" s="97"/>
      <c r="V846" s="97" t="s">
        <v>5652</v>
      </c>
      <c r="W846" s="97"/>
      <c r="X846" s="97"/>
    </row>
    <row r="847" spans="1:24" ht="15" customHeight="1">
      <c r="A847" s="95">
        <v>190</v>
      </c>
      <c r="B847" s="97" t="s">
        <v>4796</v>
      </c>
      <c r="C847" s="97" t="s">
        <v>4797</v>
      </c>
      <c r="D847" s="97" t="s">
        <v>4798</v>
      </c>
      <c r="E847" s="95">
        <v>1082891731</v>
      </c>
      <c r="F847" s="97" t="s">
        <v>4504</v>
      </c>
      <c r="G847" s="98">
        <v>32344</v>
      </c>
      <c r="H847" s="97" t="s">
        <v>356</v>
      </c>
      <c r="I847" s="99" t="s">
        <v>3633</v>
      </c>
      <c r="J847" s="99" t="s">
        <v>4183</v>
      </c>
      <c r="K847" s="97" t="s">
        <v>4799</v>
      </c>
      <c r="L847" s="69" t="s">
        <v>4800</v>
      </c>
      <c r="M847" s="107">
        <v>4100000</v>
      </c>
      <c r="N847" s="97" t="s">
        <v>4300</v>
      </c>
      <c r="O847" s="107">
        <v>337</v>
      </c>
      <c r="P847" s="97" t="s">
        <v>4300</v>
      </c>
      <c r="Q847" s="99" t="s">
        <v>4801</v>
      </c>
      <c r="R847" s="99"/>
      <c r="S847" s="99" t="s">
        <v>9</v>
      </c>
      <c r="T847" s="97" t="s">
        <v>3639</v>
      </c>
      <c r="U847" s="97"/>
      <c r="V847" s="97" t="s">
        <v>5652</v>
      </c>
      <c r="W847" s="97"/>
      <c r="X847" s="97"/>
    </row>
    <row r="848" spans="1:24" ht="15" customHeight="1">
      <c r="A848" s="95">
        <v>191</v>
      </c>
      <c r="B848" s="97" t="s">
        <v>4802</v>
      </c>
      <c r="C848" s="97" t="s">
        <v>4803</v>
      </c>
      <c r="D848" s="97" t="s">
        <v>4804</v>
      </c>
      <c r="E848" s="95">
        <v>84456404</v>
      </c>
      <c r="F848" s="97" t="s">
        <v>4504</v>
      </c>
      <c r="G848" s="98">
        <v>30609</v>
      </c>
      <c r="H848" s="99" t="s">
        <v>356</v>
      </c>
      <c r="I848" s="99" t="s">
        <v>26</v>
      </c>
      <c r="J848" s="99" t="s">
        <v>4470</v>
      </c>
      <c r="K848" s="97" t="s">
        <v>4799</v>
      </c>
      <c r="L848" s="69" t="s">
        <v>4805</v>
      </c>
      <c r="M848" s="107">
        <v>3000000</v>
      </c>
      <c r="N848" s="97" t="s">
        <v>4300</v>
      </c>
      <c r="O848" s="107">
        <v>337</v>
      </c>
      <c r="P848" s="97" t="s">
        <v>4300</v>
      </c>
      <c r="Q848" s="99" t="s">
        <v>4600</v>
      </c>
      <c r="R848" s="99"/>
      <c r="S848" s="99" t="s">
        <v>9</v>
      </c>
      <c r="T848" s="97" t="s">
        <v>3639</v>
      </c>
      <c r="U848" s="97"/>
      <c r="V848" s="97" t="s">
        <v>5652</v>
      </c>
      <c r="W848" s="97"/>
      <c r="X848" s="97"/>
    </row>
    <row r="849" spans="1:24" ht="15" customHeight="1">
      <c r="A849" s="95">
        <v>192</v>
      </c>
      <c r="B849" s="97" t="s">
        <v>4806</v>
      </c>
      <c r="C849" s="97" t="s">
        <v>4807</v>
      </c>
      <c r="D849" s="97" t="s">
        <v>4808</v>
      </c>
      <c r="E849" s="95">
        <v>1148186143</v>
      </c>
      <c r="F849" s="97" t="s">
        <v>4400</v>
      </c>
      <c r="G849" s="98">
        <v>35968</v>
      </c>
      <c r="H849" s="99" t="s">
        <v>4400</v>
      </c>
      <c r="I849" s="99" t="s">
        <v>114</v>
      </c>
      <c r="J849" s="99" t="s">
        <v>3814</v>
      </c>
      <c r="K849" s="97" t="s">
        <v>4809</v>
      </c>
      <c r="L849" s="69" t="s">
        <v>4810</v>
      </c>
      <c r="M849" s="107">
        <v>1412000</v>
      </c>
      <c r="N849" s="97" t="s">
        <v>4768</v>
      </c>
      <c r="O849" s="107">
        <v>330</v>
      </c>
      <c r="P849" s="97" t="s">
        <v>4769</v>
      </c>
      <c r="Q849" s="99" t="s">
        <v>114</v>
      </c>
      <c r="R849" s="99"/>
      <c r="S849" s="99" t="s">
        <v>9</v>
      </c>
      <c r="T849" s="97" t="s">
        <v>3639</v>
      </c>
      <c r="U849" s="97"/>
      <c r="V849" s="97" t="s">
        <v>5652</v>
      </c>
      <c r="W849" s="97"/>
      <c r="X849" s="97"/>
    </row>
    <row r="850" spans="1:24" ht="15" customHeight="1">
      <c r="A850" s="95">
        <v>193</v>
      </c>
      <c r="B850" s="97" t="s">
        <v>4811</v>
      </c>
      <c r="C850" s="97" t="s">
        <v>4812</v>
      </c>
      <c r="D850" s="97" t="s">
        <v>4813</v>
      </c>
      <c r="E850" s="95">
        <v>16725438</v>
      </c>
      <c r="F850" s="97" t="s">
        <v>110</v>
      </c>
      <c r="G850" s="98">
        <v>24001</v>
      </c>
      <c r="H850" s="99" t="s">
        <v>110</v>
      </c>
      <c r="I850" s="99" t="s">
        <v>26</v>
      </c>
      <c r="J850" s="99" t="s">
        <v>4814</v>
      </c>
      <c r="K850" s="97" t="s">
        <v>4499</v>
      </c>
      <c r="L850" s="69" t="s">
        <v>4815</v>
      </c>
      <c r="M850" s="107">
        <v>4680000</v>
      </c>
      <c r="N850" s="97" t="s">
        <v>4300</v>
      </c>
      <c r="O850" s="107">
        <v>369</v>
      </c>
      <c r="P850" s="97" t="s">
        <v>4300</v>
      </c>
      <c r="Q850" s="99" t="s">
        <v>4580</v>
      </c>
      <c r="R850" s="99"/>
      <c r="S850" s="99" t="s">
        <v>9</v>
      </c>
      <c r="T850" s="97" t="s">
        <v>3639</v>
      </c>
      <c r="U850" s="97"/>
      <c r="V850" s="97" t="s">
        <v>5652</v>
      </c>
      <c r="W850" s="97"/>
      <c r="X850" s="97"/>
    </row>
    <row r="851" spans="1:24" ht="15" customHeight="1">
      <c r="A851" s="95">
        <v>194</v>
      </c>
      <c r="B851" s="97" t="s">
        <v>4816</v>
      </c>
      <c r="C851" s="97" t="s">
        <v>4817</v>
      </c>
      <c r="D851" s="97" t="s">
        <v>4818</v>
      </c>
      <c r="E851" s="95">
        <v>85150876</v>
      </c>
      <c r="F851" s="97" t="s">
        <v>356</v>
      </c>
      <c r="G851" s="98">
        <v>30102</v>
      </c>
      <c r="H851" s="99" t="s">
        <v>356</v>
      </c>
      <c r="I851" s="99" t="s">
        <v>114</v>
      </c>
      <c r="J851" s="99" t="s">
        <v>4238</v>
      </c>
      <c r="K851" s="97" t="s">
        <v>4819</v>
      </c>
      <c r="L851" s="69" t="s">
        <v>4820</v>
      </c>
      <c r="M851" s="107">
        <v>1400000</v>
      </c>
      <c r="N851" s="97" t="s">
        <v>4300</v>
      </c>
      <c r="O851" s="107">
        <v>337</v>
      </c>
      <c r="P851" s="97" t="s">
        <v>4300</v>
      </c>
      <c r="Q851" s="99" t="s">
        <v>4821</v>
      </c>
      <c r="R851" s="99"/>
      <c r="S851" s="99" t="s">
        <v>9</v>
      </c>
      <c r="T851" s="97" t="s">
        <v>3639</v>
      </c>
      <c r="U851" s="97"/>
      <c r="V851" s="97" t="s">
        <v>5652</v>
      </c>
      <c r="W851" s="97"/>
      <c r="X851" s="97"/>
    </row>
    <row r="852" spans="1:24" ht="15" customHeight="1">
      <c r="A852" s="95">
        <v>195</v>
      </c>
      <c r="B852" s="97" t="s">
        <v>4822</v>
      </c>
      <c r="C852" s="97" t="s">
        <v>4823</v>
      </c>
      <c r="D852" s="97" t="s">
        <v>4824</v>
      </c>
      <c r="E852" s="95">
        <v>84029185</v>
      </c>
      <c r="F852" s="97" t="s">
        <v>4614</v>
      </c>
      <c r="G852" s="98">
        <v>23662</v>
      </c>
      <c r="H852" s="99" t="s">
        <v>3826</v>
      </c>
      <c r="I852" s="99" t="s">
        <v>25</v>
      </c>
      <c r="J852" s="99" t="s">
        <v>4011</v>
      </c>
      <c r="K852" s="97" t="s">
        <v>4825</v>
      </c>
      <c r="L852" s="69" t="s">
        <v>4826</v>
      </c>
      <c r="M852" s="107">
        <v>1412000</v>
      </c>
      <c r="N852" s="97" t="s">
        <v>4300</v>
      </c>
      <c r="O852" s="107">
        <v>334</v>
      </c>
      <c r="P852" s="97" t="s">
        <v>4300</v>
      </c>
      <c r="Q852" s="99" t="s">
        <v>1397</v>
      </c>
      <c r="R852" s="99"/>
      <c r="S852" s="99" t="s">
        <v>9</v>
      </c>
      <c r="T852" s="97" t="s">
        <v>3639</v>
      </c>
      <c r="U852" s="97"/>
      <c r="V852" s="97" t="s">
        <v>5652</v>
      </c>
      <c r="W852" s="97"/>
      <c r="X852" s="97"/>
    </row>
    <row r="853" spans="1:24" ht="15" customHeight="1">
      <c r="A853" s="95">
        <v>196</v>
      </c>
      <c r="B853" s="97" t="s">
        <v>4827</v>
      </c>
      <c r="C853" s="97" t="s">
        <v>4828</v>
      </c>
      <c r="D853" s="97" t="s">
        <v>4818</v>
      </c>
      <c r="E853" s="95">
        <v>77170079</v>
      </c>
      <c r="F853" s="97" t="s">
        <v>355</v>
      </c>
      <c r="G853" s="98">
        <v>26247</v>
      </c>
      <c r="H853" s="99" t="s">
        <v>355</v>
      </c>
      <c r="I853" s="99" t="s">
        <v>25</v>
      </c>
      <c r="J853" s="99" t="s">
        <v>4011</v>
      </c>
      <c r="K853" s="97" t="s">
        <v>4825</v>
      </c>
      <c r="L853" s="69" t="s">
        <v>4829</v>
      </c>
      <c r="M853" s="107">
        <v>1400000</v>
      </c>
      <c r="N853" s="97" t="s">
        <v>4300</v>
      </c>
      <c r="O853" s="107">
        <v>337</v>
      </c>
      <c r="P853" s="97" t="s">
        <v>4300</v>
      </c>
      <c r="Q853" s="99" t="s">
        <v>1397</v>
      </c>
      <c r="R853" s="99"/>
      <c r="S853" s="99" t="s">
        <v>9</v>
      </c>
      <c r="T853" s="97" t="s">
        <v>3639</v>
      </c>
      <c r="U853" s="97"/>
      <c r="V853" s="97" t="s">
        <v>5652</v>
      </c>
      <c r="W853" s="97"/>
      <c r="X853" s="97"/>
    </row>
    <row r="854" spans="1:24" ht="15" customHeight="1">
      <c r="A854" s="95">
        <v>197</v>
      </c>
      <c r="B854" s="97" t="s">
        <v>4830</v>
      </c>
      <c r="C854" s="97" t="s">
        <v>4831</v>
      </c>
      <c r="D854" s="97" t="s">
        <v>4832</v>
      </c>
      <c r="E854" s="95">
        <v>1004355270</v>
      </c>
      <c r="F854" s="97" t="s">
        <v>356</v>
      </c>
      <c r="G854" s="98">
        <v>33865</v>
      </c>
      <c r="H854" s="99" t="s">
        <v>356</v>
      </c>
      <c r="I854" s="99" t="s">
        <v>25</v>
      </c>
      <c r="J854" s="99" t="s">
        <v>4019</v>
      </c>
      <c r="K854" s="97" t="s">
        <v>4825</v>
      </c>
      <c r="L854" s="69" t="s">
        <v>4833</v>
      </c>
      <c r="M854" s="107">
        <v>1412000</v>
      </c>
      <c r="N854" s="97" t="s">
        <v>4300</v>
      </c>
      <c r="O854" s="107">
        <v>334</v>
      </c>
      <c r="P854" s="97" t="s">
        <v>4300</v>
      </c>
      <c r="Q854" s="99" t="s">
        <v>1397</v>
      </c>
      <c r="R854" s="99"/>
      <c r="S854" s="99" t="s">
        <v>9</v>
      </c>
      <c r="T854" s="97" t="s">
        <v>3639</v>
      </c>
      <c r="U854" s="97"/>
      <c r="V854" s="97" t="s">
        <v>5652</v>
      </c>
      <c r="W854" s="97"/>
      <c r="X854" s="97"/>
    </row>
    <row r="855" spans="1:24" ht="15" customHeight="1">
      <c r="A855" s="95">
        <v>198</v>
      </c>
      <c r="B855" s="97" t="s">
        <v>4834</v>
      </c>
      <c r="C855" s="97" t="s">
        <v>4835</v>
      </c>
      <c r="D855" s="97" t="s">
        <v>4836</v>
      </c>
      <c r="E855" s="95">
        <v>84456367</v>
      </c>
      <c r="F855" s="97" t="s">
        <v>356</v>
      </c>
      <c r="G855" s="98">
        <v>30470</v>
      </c>
      <c r="H855" s="99" t="s">
        <v>1417</v>
      </c>
      <c r="I855" s="99" t="s">
        <v>26</v>
      </c>
      <c r="J855" s="99" t="s">
        <v>4837</v>
      </c>
      <c r="K855" s="97" t="s">
        <v>4838</v>
      </c>
      <c r="L855" s="69" t="s">
        <v>4839</v>
      </c>
      <c r="M855" s="107">
        <v>4680000</v>
      </c>
      <c r="N855" s="97" t="s">
        <v>4300</v>
      </c>
      <c r="O855" s="107">
        <v>299</v>
      </c>
      <c r="P855" s="97" t="s">
        <v>4300</v>
      </c>
      <c r="Q855" s="99" t="s">
        <v>4636</v>
      </c>
      <c r="R855" s="99"/>
      <c r="S855" s="99" t="s">
        <v>9</v>
      </c>
      <c r="T855" s="97" t="s">
        <v>3639</v>
      </c>
      <c r="U855" s="97"/>
      <c r="V855" s="97" t="s">
        <v>5652</v>
      </c>
      <c r="W855" s="97"/>
      <c r="X855" s="97"/>
    </row>
    <row r="856" spans="1:24" ht="15" customHeight="1">
      <c r="A856" s="95">
        <v>199</v>
      </c>
      <c r="B856" s="97" t="s">
        <v>4840</v>
      </c>
      <c r="C856" s="97" t="s">
        <v>4841</v>
      </c>
      <c r="D856" s="97" t="s">
        <v>4842</v>
      </c>
      <c r="E856" s="95">
        <v>1116800324</v>
      </c>
      <c r="F856" s="97" t="s">
        <v>4843</v>
      </c>
      <c r="G856" s="98">
        <v>34559</v>
      </c>
      <c r="H856" s="99" t="s">
        <v>4843</v>
      </c>
      <c r="I856" s="99" t="s">
        <v>26</v>
      </c>
      <c r="J856" s="99" t="s">
        <v>4058</v>
      </c>
      <c r="K856" s="97" t="s">
        <v>4844</v>
      </c>
      <c r="L856" s="69" t="s">
        <v>4845</v>
      </c>
      <c r="M856" s="107">
        <v>1960000</v>
      </c>
      <c r="N856" s="97" t="s">
        <v>4846</v>
      </c>
      <c r="O856" s="107">
        <v>330</v>
      </c>
      <c r="P856" s="97" t="s">
        <v>4306</v>
      </c>
      <c r="Q856" s="99" t="s">
        <v>4847</v>
      </c>
      <c r="R856" s="99"/>
      <c r="S856" s="99" t="s">
        <v>9</v>
      </c>
      <c r="T856" s="97" t="s">
        <v>3639</v>
      </c>
      <c r="U856" s="97"/>
      <c r="V856" s="97" t="s">
        <v>5652</v>
      </c>
      <c r="W856" s="97"/>
      <c r="X856" s="97"/>
    </row>
    <row r="857" spans="1:24" ht="15" customHeight="1">
      <c r="A857" s="95">
        <v>200</v>
      </c>
      <c r="B857" s="97" t="s">
        <v>4848</v>
      </c>
      <c r="C857" s="97" t="s">
        <v>4849</v>
      </c>
      <c r="D857" s="97" t="s">
        <v>4850</v>
      </c>
      <c r="E857" s="95">
        <v>84079574</v>
      </c>
      <c r="F857" s="97" t="s">
        <v>4400</v>
      </c>
      <c r="G857" s="98">
        <v>26657</v>
      </c>
      <c r="H857" s="99" t="s">
        <v>3826</v>
      </c>
      <c r="I857" s="99" t="s">
        <v>114</v>
      </c>
      <c r="J857" s="99" t="s">
        <v>4851</v>
      </c>
      <c r="K857" s="97" t="s">
        <v>4852</v>
      </c>
      <c r="L857" s="69" t="s">
        <v>4853</v>
      </c>
      <c r="M857" s="107">
        <v>1592000</v>
      </c>
      <c r="N857" s="97" t="s">
        <v>3785</v>
      </c>
      <c r="O857" s="107">
        <v>327</v>
      </c>
      <c r="P857" s="97" t="s">
        <v>4769</v>
      </c>
      <c r="Q857" s="99" t="s">
        <v>114</v>
      </c>
      <c r="R857" s="99"/>
      <c r="S857" s="99" t="s">
        <v>9</v>
      </c>
      <c r="T857" s="97" t="s">
        <v>3639</v>
      </c>
      <c r="U857" s="97"/>
      <c r="V857" s="97" t="s">
        <v>5652</v>
      </c>
      <c r="W857" s="97"/>
      <c r="X857" s="97"/>
    </row>
    <row r="858" spans="1:24" ht="15" customHeight="1">
      <c r="A858" s="95">
        <v>201</v>
      </c>
      <c r="B858" s="97" t="s">
        <v>4854</v>
      </c>
      <c r="C858" s="97" t="s">
        <v>4855</v>
      </c>
      <c r="D858" s="97" t="s">
        <v>4856</v>
      </c>
      <c r="E858" s="95">
        <v>36546318</v>
      </c>
      <c r="F858" s="97" t="s">
        <v>356</v>
      </c>
      <c r="G858" s="98">
        <v>22477</v>
      </c>
      <c r="H858" s="99" t="s">
        <v>4857</v>
      </c>
      <c r="I858" s="99" t="s">
        <v>3633</v>
      </c>
      <c r="J858" s="99" t="s">
        <v>4858</v>
      </c>
      <c r="K858" s="97" t="s">
        <v>4859</v>
      </c>
      <c r="L858" s="69" t="s">
        <v>4860</v>
      </c>
      <c r="M858" s="107">
        <v>4680000</v>
      </c>
      <c r="N858" s="97" t="s">
        <v>356</v>
      </c>
      <c r="O858" s="107">
        <v>299</v>
      </c>
      <c r="P858" s="97" t="s">
        <v>3637</v>
      </c>
      <c r="Q858" s="99" t="s">
        <v>4861</v>
      </c>
      <c r="R858" s="99"/>
      <c r="S858" s="99" t="s">
        <v>9</v>
      </c>
      <c r="T858" s="97" t="s">
        <v>3639</v>
      </c>
      <c r="U858" s="97"/>
      <c r="V858" s="97" t="s">
        <v>5652</v>
      </c>
      <c r="W858" s="97"/>
      <c r="X858" s="97"/>
    </row>
    <row r="859" spans="1:24" ht="15" customHeight="1">
      <c r="A859" s="95">
        <v>202</v>
      </c>
      <c r="B859" s="97" t="s">
        <v>4862</v>
      </c>
      <c r="C859" s="97" t="s">
        <v>4863</v>
      </c>
      <c r="D859" s="97" t="s">
        <v>4864</v>
      </c>
      <c r="E859" s="95">
        <v>1118802345</v>
      </c>
      <c r="F859" s="97" t="s">
        <v>3826</v>
      </c>
      <c r="G859" s="98">
        <v>31433</v>
      </c>
      <c r="H859" s="99" t="s">
        <v>3826</v>
      </c>
      <c r="I859" s="99" t="s">
        <v>26</v>
      </c>
      <c r="J859" s="99" t="s">
        <v>4425</v>
      </c>
      <c r="K859" s="97" t="s">
        <v>4865</v>
      </c>
      <c r="L859" s="69" t="s">
        <v>4866</v>
      </c>
      <c r="M859" s="107">
        <v>3333000</v>
      </c>
      <c r="N859" s="97" t="s">
        <v>3785</v>
      </c>
      <c r="O859" s="107">
        <v>329</v>
      </c>
      <c r="P859" s="97" t="s">
        <v>4769</v>
      </c>
      <c r="Q859" s="99" t="s">
        <v>4867</v>
      </c>
      <c r="R859" s="99"/>
      <c r="S859" s="99" t="s">
        <v>9</v>
      </c>
      <c r="T859" s="97" t="s">
        <v>3639</v>
      </c>
      <c r="U859" s="97"/>
      <c r="V859" s="97" t="s">
        <v>5652</v>
      </c>
      <c r="W859" s="97"/>
      <c r="X859" s="97"/>
    </row>
    <row r="860" spans="1:24" ht="15" customHeight="1">
      <c r="A860" s="95">
        <v>203</v>
      </c>
      <c r="B860" s="97" t="s">
        <v>4868</v>
      </c>
      <c r="C860" s="97" t="s">
        <v>4869</v>
      </c>
      <c r="D860" s="97" t="s">
        <v>4870</v>
      </c>
      <c r="E860" s="95">
        <v>6818542</v>
      </c>
      <c r="F860" s="97" t="s">
        <v>4720</v>
      </c>
      <c r="G860" s="98">
        <v>20380</v>
      </c>
      <c r="H860" s="99" t="s">
        <v>4720</v>
      </c>
      <c r="I860" s="99" t="s">
        <v>1266</v>
      </c>
      <c r="J860" s="99" t="s">
        <v>4871</v>
      </c>
      <c r="K860" s="97" t="s">
        <v>4754</v>
      </c>
      <c r="L860" s="69" t="s">
        <v>4872</v>
      </c>
      <c r="M860" s="107">
        <v>1412000</v>
      </c>
      <c r="N860" s="97" t="s">
        <v>3690</v>
      </c>
      <c r="O860" s="107">
        <v>330</v>
      </c>
      <c r="P860" s="97" t="s">
        <v>4121</v>
      </c>
      <c r="Q860" s="99" t="s">
        <v>114</v>
      </c>
      <c r="R860" s="99"/>
      <c r="S860" s="99" t="s">
        <v>9</v>
      </c>
      <c r="T860" s="97" t="s">
        <v>3639</v>
      </c>
      <c r="U860" s="97"/>
      <c r="V860" s="97" t="s">
        <v>5652</v>
      </c>
      <c r="W860" s="97"/>
      <c r="X860" s="97"/>
    </row>
    <row r="861" spans="1:24" ht="15" customHeight="1">
      <c r="A861" s="95">
        <v>204</v>
      </c>
      <c r="B861" s="97" t="s">
        <v>4873</v>
      </c>
      <c r="C861" s="97" t="s">
        <v>4874</v>
      </c>
      <c r="D861" s="97" t="s">
        <v>4875</v>
      </c>
      <c r="E861" s="95">
        <v>1047444958</v>
      </c>
      <c r="F861" s="97" t="s">
        <v>3686</v>
      </c>
      <c r="G861" s="98">
        <v>33422</v>
      </c>
      <c r="H861" s="99" t="s">
        <v>3686</v>
      </c>
      <c r="I861" s="99" t="s">
        <v>1266</v>
      </c>
      <c r="J861" s="99" t="s">
        <v>3775</v>
      </c>
      <c r="K861" s="97" t="s">
        <v>4695</v>
      </c>
      <c r="L861" s="69" t="s">
        <v>4876</v>
      </c>
      <c r="M861" s="107">
        <v>2330000</v>
      </c>
      <c r="N861" s="97" t="s">
        <v>3690</v>
      </c>
      <c r="O861" s="107">
        <v>330</v>
      </c>
      <c r="P861" s="97" t="s">
        <v>4121</v>
      </c>
      <c r="Q861" s="99" t="s">
        <v>114</v>
      </c>
      <c r="R861" s="99"/>
      <c r="S861" s="99" t="s">
        <v>9</v>
      </c>
      <c r="T861" s="97" t="s">
        <v>3639</v>
      </c>
      <c r="U861" s="97"/>
      <c r="V861" s="97" t="s">
        <v>5652</v>
      </c>
      <c r="W861" s="97"/>
      <c r="X861" s="97"/>
    </row>
    <row r="862" spans="1:24" ht="15" customHeight="1">
      <c r="A862" s="95">
        <v>205</v>
      </c>
      <c r="B862" s="97" t="s">
        <v>4877</v>
      </c>
      <c r="C862" s="97" t="s">
        <v>4878</v>
      </c>
      <c r="D862" s="97" t="s">
        <v>4879</v>
      </c>
      <c r="E862" s="95">
        <v>1104870382</v>
      </c>
      <c r="F862" s="97" t="s">
        <v>4310</v>
      </c>
      <c r="G862" s="98">
        <v>33859</v>
      </c>
      <c r="H862" s="99" t="s">
        <v>4310</v>
      </c>
      <c r="I862" s="99" t="s">
        <v>114</v>
      </c>
      <c r="J862" s="99" t="s">
        <v>4728</v>
      </c>
      <c r="K862" s="97" t="s">
        <v>4880</v>
      </c>
      <c r="L862" s="69" t="s">
        <v>4881</v>
      </c>
      <c r="M862" s="107">
        <v>1412000</v>
      </c>
      <c r="N862" s="97" t="s">
        <v>3690</v>
      </c>
      <c r="O862" s="107">
        <v>330</v>
      </c>
      <c r="P862" s="97" t="s">
        <v>4121</v>
      </c>
      <c r="Q862" s="99" t="s">
        <v>114</v>
      </c>
      <c r="R862" s="99"/>
      <c r="S862" s="99" t="s">
        <v>9</v>
      </c>
      <c r="T862" s="97" t="s">
        <v>3639</v>
      </c>
      <c r="U862" s="97"/>
      <c r="V862" s="97" t="s">
        <v>5652</v>
      </c>
      <c r="W862" s="97"/>
      <c r="X862" s="97"/>
    </row>
    <row r="863" spans="1:24" ht="15" customHeight="1">
      <c r="A863" s="95">
        <v>206</v>
      </c>
      <c r="B863" s="97" t="s">
        <v>4882</v>
      </c>
      <c r="C863" s="97" t="s">
        <v>4883</v>
      </c>
      <c r="D863" s="97" t="s">
        <v>4884</v>
      </c>
      <c r="E863" s="95">
        <v>5078688</v>
      </c>
      <c r="F863" s="97" t="s">
        <v>4885</v>
      </c>
      <c r="G863" s="98">
        <v>27406</v>
      </c>
      <c r="H863" s="99" t="s">
        <v>4885</v>
      </c>
      <c r="I863" s="99" t="s">
        <v>114</v>
      </c>
      <c r="J863" s="99" t="s">
        <v>4886</v>
      </c>
      <c r="K863" s="97" t="s">
        <v>4499</v>
      </c>
      <c r="L863" s="69" t="s">
        <v>4887</v>
      </c>
      <c r="M863" s="107">
        <v>1412000</v>
      </c>
      <c r="N863" s="97" t="s">
        <v>4300</v>
      </c>
      <c r="O863" s="107">
        <v>336</v>
      </c>
      <c r="P863" s="97" t="s">
        <v>4300</v>
      </c>
      <c r="Q863" s="99" t="s">
        <v>114</v>
      </c>
      <c r="R863" s="99"/>
      <c r="S863" s="99" t="s">
        <v>9</v>
      </c>
      <c r="T863" s="97" t="s">
        <v>3639</v>
      </c>
      <c r="U863" s="97"/>
      <c r="V863" s="97" t="s">
        <v>5652</v>
      </c>
      <c r="W863" s="97"/>
      <c r="X863" s="97"/>
    </row>
    <row r="864" spans="1:24" ht="15" customHeight="1">
      <c r="A864" s="95">
        <v>207</v>
      </c>
      <c r="B864" s="97" t="s">
        <v>4888</v>
      </c>
      <c r="C864" s="97" t="s">
        <v>4889</v>
      </c>
      <c r="D864" s="97" t="s">
        <v>4890</v>
      </c>
      <c r="E864" s="95">
        <v>1124480295</v>
      </c>
      <c r="F864" s="97" t="s">
        <v>4400</v>
      </c>
      <c r="G864" s="98">
        <v>31600</v>
      </c>
      <c r="H864" s="99" t="s">
        <v>4400</v>
      </c>
      <c r="I864" s="99" t="s">
        <v>114</v>
      </c>
      <c r="J864" s="99" t="s">
        <v>3726</v>
      </c>
      <c r="K864" s="97" t="s">
        <v>4891</v>
      </c>
      <c r="L864" s="69" t="s">
        <v>4892</v>
      </c>
      <c r="M864" s="107">
        <v>1412000</v>
      </c>
      <c r="N864" s="97" t="s">
        <v>4768</v>
      </c>
      <c r="O864" s="107">
        <v>330</v>
      </c>
      <c r="P864" s="97" t="s">
        <v>4769</v>
      </c>
      <c r="Q864" s="99" t="s">
        <v>114</v>
      </c>
      <c r="R864" s="99"/>
      <c r="S864" s="99" t="s">
        <v>9</v>
      </c>
      <c r="T864" s="97" t="s">
        <v>3639</v>
      </c>
      <c r="U864" s="97"/>
      <c r="V864" s="97" t="s">
        <v>5652</v>
      </c>
      <c r="W864" s="97"/>
      <c r="X864" s="97"/>
    </row>
    <row r="865" spans="1:24" ht="15" customHeight="1">
      <c r="A865" s="95">
        <v>208</v>
      </c>
      <c r="B865" s="97" t="s">
        <v>4893</v>
      </c>
      <c r="C865" s="97" t="s">
        <v>4894</v>
      </c>
      <c r="D865" s="97" t="s">
        <v>4895</v>
      </c>
      <c r="E865" s="95">
        <v>1124487352</v>
      </c>
      <c r="F865" s="97" t="s">
        <v>4400</v>
      </c>
      <c r="G865" s="98">
        <v>32177</v>
      </c>
      <c r="H865" s="99" t="s">
        <v>4400</v>
      </c>
      <c r="I865" s="99" t="s">
        <v>26</v>
      </c>
      <c r="J865" s="99" t="s">
        <v>4470</v>
      </c>
      <c r="K865" s="97" t="s">
        <v>4896</v>
      </c>
      <c r="L865" s="69" t="s">
        <v>4897</v>
      </c>
      <c r="M865" s="107">
        <v>2812000</v>
      </c>
      <c r="N865" s="97" t="s">
        <v>4768</v>
      </c>
      <c r="O865" s="107">
        <v>285</v>
      </c>
      <c r="P865" s="97" t="s">
        <v>4769</v>
      </c>
      <c r="Q865" s="99" t="s">
        <v>4898</v>
      </c>
      <c r="R865" s="99"/>
      <c r="S865" s="99" t="s">
        <v>9</v>
      </c>
      <c r="T865" s="97" t="s">
        <v>3639</v>
      </c>
      <c r="U865" s="97"/>
      <c r="V865" s="97" t="s">
        <v>5652</v>
      </c>
      <c r="W865" s="97"/>
      <c r="X865" s="97"/>
    </row>
    <row r="866" spans="1:24" ht="15" customHeight="1">
      <c r="A866" s="95">
        <v>209</v>
      </c>
      <c r="B866" s="97" t="s">
        <v>4899</v>
      </c>
      <c r="C866" s="97" t="s">
        <v>4900</v>
      </c>
      <c r="D866" s="97" t="s">
        <v>4901</v>
      </c>
      <c r="E866" s="95">
        <v>1006917337</v>
      </c>
      <c r="F866" s="97" t="s">
        <v>4400</v>
      </c>
      <c r="G866" s="98">
        <v>33088</v>
      </c>
      <c r="H866" s="99" t="s">
        <v>4400</v>
      </c>
      <c r="I866" s="99" t="s">
        <v>114</v>
      </c>
      <c r="J866" s="99" t="s">
        <v>3981</v>
      </c>
      <c r="K866" s="97" t="s">
        <v>4902</v>
      </c>
      <c r="L866" s="69" t="s">
        <v>4903</v>
      </c>
      <c r="M866" s="107">
        <v>1412000</v>
      </c>
      <c r="N866" s="97" t="s">
        <v>4768</v>
      </c>
      <c r="O866" s="107">
        <v>330</v>
      </c>
      <c r="P866" s="97" t="s">
        <v>4769</v>
      </c>
      <c r="Q866" s="99" t="s">
        <v>114</v>
      </c>
      <c r="R866" s="99"/>
      <c r="S866" s="99" t="s">
        <v>9</v>
      </c>
      <c r="T866" s="97" t="s">
        <v>3639</v>
      </c>
      <c r="U866" s="97"/>
      <c r="V866" s="97" t="s">
        <v>5652</v>
      </c>
      <c r="W866" s="97"/>
      <c r="X866" s="97"/>
    </row>
    <row r="867" spans="1:24" ht="15" customHeight="1">
      <c r="A867" s="95">
        <v>210</v>
      </c>
      <c r="B867" s="97" t="s">
        <v>4904</v>
      </c>
      <c r="C867" s="97" t="s">
        <v>4905</v>
      </c>
      <c r="D867" s="97" t="s">
        <v>4906</v>
      </c>
      <c r="E867" s="95">
        <v>38212100</v>
      </c>
      <c r="F867" s="97" t="s">
        <v>387</v>
      </c>
      <c r="G867" s="98">
        <v>31373</v>
      </c>
      <c r="H867" s="97" t="s">
        <v>387</v>
      </c>
      <c r="I867" s="99" t="s">
        <v>4907</v>
      </c>
      <c r="J867" s="99" t="s">
        <v>4908</v>
      </c>
      <c r="K867" s="97" t="s">
        <v>4909</v>
      </c>
      <c r="L867" s="69" t="s">
        <v>4910</v>
      </c>
      <c r="M867" s="107">
        <v>4680000</v>
      </c>
      <c r="N867" s="97" t="s">
        <v>3672</v>
      </c>
      <c r="O867" s="107">
        <v>299</v>
      </c>
      <c r="P867" s="97" t="s">
        <v>3673</v>
      </c>
      <c r="Q867" s="99" t="s">
        <v>4911</v>
      </c>
      <c r="R867" s="99"/>
      <c r="S867" s="99" t="s">
        <v>9</v>
      </c>
      <c r="T867" s="97" t="s">
        <v>3639</v>
      </c>
      <c r="U867" s="97"/>
      <c r="V867" s="97" t="s">
        <v>5652</v>
      </c>
      <c r="W867" s="97"/>
      <c r="X867" s="97"/>
    </row>
    <row r="868" spans="1:24" ht="15" customHeight="1">
      <c r="A868" s="95">
        <v>211</v>
      </c>
      <c r="B868" s="97" t="s">
        <v>4912</v>
      </c>
      <c r="C868" s="97" t="s">
        <v>4913</v>
      </c>
      <c r="D868" s="97" t="s">
        <v>4914</v>
      </c>
      <c r="E868" s="95">
        <v>85490292</v>
      </c>
      <c r="F868" s="97" t="s">
        <v>3707</v>
      </c>
      <c r="G868" s="98">
        <v>30264</v>
      </c>
      <c r="H868" s="99" t="s">
        <v>3686</v>
      </c>
      <c r="I868" s="99" t="s">
        <v>26</v>
      </c>
      <c r="J868" s="99" t="s">
        <v>4380</v>
      </c>
      <c r="K868" s="97" t="s">
        <v>4915</v>
      </c>
      <c r="L868" s="69" t="s">
        <v>4916</v>
      </c>
      <c r="M868" s="107">
        <v>2812000</v>
      </c>
      <c r="N868" s="97" t="s">
        <v>4292</v>
      </c>
      <c r="O868" s="107">
        <v>300</v>
      </c>
      <c r="P868" s="97" t="s">
        <v>3673</v>
      </c>
      <c r="Q868" s="99" t="s">
        <v>4917</v>
      </c>
      <c r="R868" s="99"/>
      <c r="S868" s="99" t="s">
        <v>9</v>
      </c>
      <c r="T868" s="97" t="s">
        <v>3639</v>
      </c>
      <c r="U868" s="97"/>
      <c r="V868" s="97" t="s">
        <v>5652</v>
      </c>
      <c r="W868" s="97"/>
      <c r="X868" s="97"/>
    </row>
    <row r="869" spans="1:24" ht="15" customHeight="1">
      <c r="A869" s="95">
        <v>212</v>
      </c>
      <c r="B869" s="97" t="s">
        <v>4918</v>
      </c>
      <c r="C869" s="97" t="s">
        <v>4919</v>
      </c>
      <c r="D869" s="97" t="s">
        <v>4920</v>
      </c>
      <c r="E869" s="95">
        <v>1017262808</v>
      </c>
      <c r="F869" s="97" t="s">
        <v>761</v>
      </c>
      <c r="G869" s="105" t="s">
        <v>4372</v>
      </c>
      <c r="H869" s="99" t="s">
        <v>3253</v>
      </c>
      <c r="I869" s="99" t="s">
        <v>114</v>
      </c>
      <c r="J869" s="99" t="s">
        <v>3765</v>
      </c>
      <c r="K869" s="97" t="s">
        <v>4921</v>
      </c>
      <c r="L869" s="69" t="s">
        <v>4922</v>
      </c>
      <c r="M869" s="107">
        <v>1412000</v>
      </c>
      <c r="N869" s="97" t="s">
        <v>4022</v>
      </c>
      <c r="O869" s="107">
        <v>330</v>
      </c>
      <c r="P869" s="97" t="s">
        <v>4022</v>
      </c>
      <c r="Q869" s="99" t="s">
        <v>114</v>
      </c>
      <c r="R869" s="99"/>
      <c r="S869" s="99" t="s">
        <v>9</v>
      </c>
      <c r="T869" s="97" t="s">
        <v>3639</v>
      </c>
      <c r="U869" s="97"/>
      <c r="V869" s="97" t="s">
        <v>5652</v>
      </c>
      <c r="W869" s="97"/>
      <c r="X869" s="97"/>
    </row>
    <row r="870" spans="1:24" ht="15" customHeight="1">
      <c r="A870" s="95">
        <v>213</v>
      </c>
      <c r="B870" s="97" t="s">
        <v>4923</v>
      </c>
      <c r="C870" s="97" t="s">
        <v>4900</v>
      </c>
      <c r="D870" s="97" t="s">
        <v>4924</v>
      </c>
      <c r="E870" s="95">
        <v>1006917338</v>
      </c>
      <c r="F870" s="97" t="s">
        <v>4925</v>
      </c>
      <c r="G870" s="98">
        <v>36085</v>
      </c>
      <c r="H870" s="99" t="s">
        <v>4400</v>
      </c>
      <c r="I870" s="99" t="s">
        <v>114</v>
      </c>
      <c r="J870" s="99" t="s">
        <v>4706</v>
      </c>
      <c r="K870" s="97" t="s">
        <v>4926</v>
      </c>
      <c r="L870" s="108" t="s">
        <v>4927</v>
      </c>
      <c r="M870" s="107">
        <v>1412000</v>
      </c>
      <c r="N870" s="97" t="s">
        <v>4768</v>
      </c>
      <c r="O870" s="107">
        <v>285</v>
      </c>
      <c r="P870" s="97" t="s">
        <v>4769</v>
      </c>
      <c r="Q870" s="99" t="s">
        <v>114</v>
      </c>
      <c r="R870" s="99"/>
      <c r="S870" s="99" t="s">
        <v>219</v>
      </c>
      <c r="T870" s="97" t="s">
        <v>3639</v>
      </c>
      <c r="U870" s="97"/>
      <c r="V870" s="97" t="s">
        <v>5652</v>
      </c>
      <c r="W870" s="97"/>
      <c r="X870" s="97"/>
    </row>
    <row r="871" spans="1:24" ht="15" customHeight="1">
      <c r="A871" s="95">
        <v>214</v>
      </c>
      <c r="B871" s="97" t="s">
        <v>4928</v>
      </c>
      <c r="C871" s="97" t="s">
        <v>4929</v>
      </c>
      <c r="D871" s="97" t="s">
        <v>4930</v>
      </c>
      <c r="E871" s="95">
        <v>73190526</v>
      </c>
      <c r="F871" s="97" t="s">
        <v>3686</v>
      </c>
      <c r="G871" s="98">
        <v>30035</v>
      </c>
      <c r="H871" s="99" t="s">
        <v>3686</v>
      </c>
      <c r="I871" s="99" t="s">
        <v>114</v>
      </c>
      <c r="J871" s="99" t="s">
        <v>3907</v>
      </c>
      <c r="K871" s="97" t="s">
        <v>4931</v>
      </c>
      <c r="L871" s="69" t="s">
        <v>4932</v>
      </c>
      <c r="M871" s="107">
        <v>1412000</v>
      </c>
      <c r="N871" s="97" t="s">
        <v>3690</v>
      </c>
      <c r="O871" s="107">
        <v>330</v>
      </c>
      <c r="P871" s="97" t="s">
        <v>4121</v>
      </c>
      <c r="Q871" s="99" t="s">
        <v>114</v>
      </c>
      <c r="R871" s="99"/>
      <c r="S871" s="99" t="s">
        <v>9</v>
      </c>
      <c r="T871" s="97" t="s">
        <v>3639</v>
      </c>
      <c r="U871" s="97"/>
      <c r="V871" s="97" t="s">
        <v>5652</v>
      </c>
      <c r="W871" s="97"/>
      <c r="X871" s="97"/>
    </row>
    <row r="872" spans="1:24" ht="15" customHeight="1">
      <c r="A872" s="95">
        <v>215</v>
      </c>
      <c r="B872" s="97" t="s">
        <v>4933</v>
      </c>
      <c r="C872" s="97" t="s">
        <v>4934</v>
      </c>
      <c r="D872" s="97" t="s">
        <v>4733</v>
      </c>
      <c r="E872" s="95">
        <v>1052084055</v>
      </c>
      <c r="F872" s="97" t="s">
        <v>3896</v>
      </c>
      <c r="G872" s="98">
        <v>33751</v>
      </c>
      <c r="H872" s="99" t="s">
        <v>3896</v>
      </c>
      <c r="I872" s="99" t="s">
        <v>2576</v>
      </c>
      <c r="J872" s="99" t="s">
        <v>4425</v>
      </c>
      <c r="K872" s="97" t="s">
        <v>4125</v>
      </c>
      <c r="L872" s="69" t="s">
        <v>4935</v>
      </c>
      <c r="M872" s="107">
        <v>2330000</v>
      </c>
      <c r="N872" s="97" t="s">
        <v>3690</v>
      </c>
      <c r="O872" s="107">
        <v>329</v>
      </c>
      <c r="P872" s="97" t="s">
        <v>4121</v>
      </c>
      <c r="Q872" s="99" t="s">
        <v>4936</v>
      </c>
      <c r="R872" s="99"/>
      <c r="S872" s="99" t="s">
        <v>9</v>
      </c>
      <c r="T872" s="97" t="s">
        <v>3639</v>
      </c>
      <c r="U872" s="97"/>
      <c r="V872" s="97" t="s">
        <v>5652</v>
      </c>
      <c r="W872" s="97"/>
      <c r="X872" s="97"/>
    </row>
    <row r="873" spans="1:24" ht="15" customHeight="1">
      <c r="A873" s="95">
        <v>216</v>
      </c>
      <c r="B873" s="97" t="s">
        <v>4937</v>
      </c>
      <c r="C873" s="97" t="s">
        <v>4938</v>
      </c>
      <c r="D873" s="97" t="s">
        <v>4939</v>
      </c>
      <c r="E873" s="95">
        <v>1045519506</v>
      </c>
      <c r="F873" s="97" t="s">
        <v>3764</v>
      </c>
      <c r="G873" s="98">
        <v>34958</v>
      </c>
      <c r="H873" s="99" t="s">
        <v>3764</v>
      </c>
      <c r="I873" s="99" t="s">
        <v>26</v>
      </c>
      <c r="J873" s="99" t="s">
        <v>3765</v>
      </c>
      <c r="K873" s="97" t="s">
        <v>4940</v>
      </c>
      <c r="L873" s="69" t="s">
        <v>4941</v>
      </c>
      <c r="M873" s="107">
        <v>2812000</v>
      </c>
      <c r="N873" s="97" t="s">
        <v>3768</v>
      </c>
      <c r="O873" s="107">
        <v>332</v>
      </c>
      <c r="P873" s="97" t="s">
        <v>3769</v>
      </c>
      <c r="Q873" s="99" t="s">
        <v>4942</v>
      </c>
      <c r="R873" s="99"/>
      <c r="S873" s="99" t="s">
        <v>9</v>
      </c>
      <c r="T873" s="97" t="s">
        <v>3639</v>
      </c>
      <c r="U873" s="97"/>
      <c r="V873" s="97" t="s">
        <v>5652</v>
      </c>
      <c r="W873" s="97"/>
      <c r="X873" s="97"/>
    </row>
    <row r="874" spans="1:24" ht="15" customHeight="1">
      <c r="A874" s="95">
        <v>217</v>
      </c>
      <c r="B874" s="97" t="s">
        <v>4943</v>
      </c>
      <c r="C874" s="97" t="s">
        <v>4944</v>
      </c>
      <c r="D874" s="97" t="s">
        <v>4945</v>
      </c>
      <c r="E874" s="95">
        <v>26203858</v>
      </c>
      <c r="F874" s="97" t="s">
        <v>156</v>
      </c>
      <c r="G874" s="98">
        <v>30868</v>
      </c>
      <c r="H874" s="99" t="s">
        <v>156</v>
      </c>
      <c r="I874" s="99" t="s">
        <v>26</v>
      </c>
      <c r="J874" s="99" t="s">
        <v>4628</v>
      </c>
      <c r="K874" s="97" t="s">
        <v>4946</v>
      </c>
      <c r="L874" s="69" t="s">
        <v>4947</v>
      </c>
      <c r="M874" s="107">
        <v>3764000</v>
      </c>
      <c r="N874" s="97" t="s">
        <v>4948</v>
      </c>
      <c r="O874" s="107">
        <v>329</v>
      </c>
      <c r="P874" s="97" t="s">
        <v>4121</v>
      </c>
      <c r="Q874" s="99" t="s">
        <v>4949</v>
      </c>
      <c r="R874" s="99"/>
      <c r="S874" s="99" t="s">
        <v>9</v>
      </c>
      <c r="T874" s="97" t="s">
        <v>3639</v>
      </c>
      <c r="U874" s="97"/>
      <c r="V874" s="97" t="s">
        <v>5652</v>
      </c>
      <c r="W874" s="97"/>
      <c r="X874" s="97"/>
    </row>
    <row r="875" spans="1:24" ht="15" customHeight="1">
      <c r="A875" s="95">
        <v>218</v>
      </c>
      <c r="B875" s="97" t="s">
        <v>4950</v>
      </c>
      <c r="C875" s="97" t="s">
        <v>4951</v>
      </c>
      <c r="D875" s="97" t="s">
        <v>4952</v>
      </c>
      <c r="E875" s="95">
        <v>1047476275</v>
      </c>
      <c r="F875" s="97" t="s">
        <v>3686</v>
      </c>
      <c r="G875" s="98">
        <v>34729</v>
      </c>
      <c r="H875" s="99" t="s">
        <v>3686</v>
      </c>
      <c r="I875" s="99" t="s">
        <v>3633</v>
      </c>
      <c r="J875" s="99" t="s">
        <v>4953</v>
      </c>
      <c r="K875" s="97" t="s">
        <v>4954</v>
      </c>
      <c r="L875" s="69" t="s">
        <v>4955</v>
      </c>
      <c r="M875" s="107">
        <v>2812000</v>
      </c>
      <c r="N875" s="97" t="s">
        <v>4948</v>
      </c>
      <c r="O875" s="107">
        <v>330</v>
      </c>
      <c r="P875" s="97" t="s">
        <v>4121</v>
      </c>
      <c r="Q875" s="99" t="s">
        <v>500</v>
      </c>
      <c r="R875" s="99"/>
      <c r="S875" s="99" t="s">
        <v>9</v>
      </c>
      <c r="T875" s="97" t="s">
        <v>3639</v>
      </c>
      <c r="U875" s="97"/>
      <c r="V875" s="97" t="s">
        <v>5652</v>
      </c>
      <c r="W875" s="97"/>
      <c r="X875" s="97"/>
    </row>
    <row r="876" spans="1:24" ht="15" customHeight="1">
      <c r="A876" s="95">
        <v>219</v>
      </c>
      <c r="B876" s="97" t="s">
        <v>4956</v>
      </c>
      <c r="C876" s="97" t="s">
        <v>4957</v>
      </c>
      <c r="D876" s="97" t="s">
        <v>4958</v>
      </c>
      <c r="E876" s="95">
        <v>1143408063</v>
      </c>
      <c r="F876" s="97" t="s">
        <v>3686</v>
      </c>
      <c r="G876" s="98">
        <v>36000</v>
      </c>
      <c r="H876" s="99" t="s">
        <v>3686</v>
      </c>
      <c r="I876" s="99" t="s">
        <v>114</v>
      </c>
      <c r="J876" s="99" t="s">
        <v>4058</v>
      </c>
      <c r="K876" s="97" t="s">
        <v>4754</v>
      </c>
      <c r="L876" s="69" t="s">
        <v>4959</v>
      </c>
      <c r="M876" s="107">
        <v>1412000</v>
      </c>
      <c r="N876" s="97" t="s">
        <v>3690</v>
      </c>
      <c r="O876" s="107">
        <v>330</v>
      </c>
      <c r="P876" s="97" t="s">
        <v>4121</v>
      </c>
      <c r="Q876" s="99" t="s">
        <v>114</v>
      </c>
      <c r="R876" s="99"/>
      <c r="S876" s="99" t="s">
        <v>9</v>
      </c>
      <c r="T876" s="97" t="s">
        <v>3639</v>
      </c>
      <c r="U876" s="97"/>
      <c r="V876" s="97" t="s">
        <v>5652</v>
      </c>
      <c r="W876" s="97"/>
      <c r="X876" s="97"/>
    </row>
    <row r="877" spans="1:24" ht="15" customHeight="1">
      <c r="A877" s="95">
        <v>220</v>
      </c>
      <c r="B877" s="97" t="s">
        <v>4960</v>
      </c>
      <c r="C877" s="97" t="s">
        <v>4961</v>
      </c>
      <c r="D877" s="97" t="s">
        <v>4962</v>
      </c>
      <c r="E877" s="95">
        <v>1143354978</v>
      </c>
      <c r="F877" s="97" t="s">
        <v>3686</v>
      </c>
      <c r="G877" s="98">
        <v>33493</v>
      </c>
      <c r="H877" s="99" t="s">
        <v>3686</v>
      </c>
      <c r="I877" s="99" t="s">
        <v>26</v>
      </c>
      <c r="J877" s="99" t="s">
        <v>4190</v>
      </c>
      <c r="K877" s="97" t="s">
        <v>4695</v>
      </c>
      <c r="L877" s="69" t="s">
        <v>4963</v>
      </c>
      <c r="M877" s="107">
        <v>2330000</v>
      </c>
      <c r="N877" s="97" t="s">
        <v>3690</v>
      </c>
      <c r="O877" s="107">
        <v>330</v>
      </c>
      <c r="P877" s="97" t="s">
        <v>4121</v>
      </c>
      <c r="Q877" s="99" t="s">
        <v>4964</v>
      </c>
      <c r="R877" s="99"/>
      <c r="S877" s="99" t="s">
        <v>9</v>
      </c>
      <c r="T877" s="97" t="s">
        <v>3639</v>
      </c>
      <c r="U877" s="97"/>
      <c r="V877" s="97" t="s">
        <v>5652</v>
      </c>
      <c r="W877" s="97"/>
      <c r="X877" s="97"/>
    </row>
    <row r="878" spans="1:24" ht="15" customHeight="1">
      <c r="A878" s="95">
        <v>221</v>
      </c>
      <c r="B878" s="97" t="s">
        <v>4965</v>
      </c>
      <c r="C878" s="97" t="s">
        <v>4966</v>
      </c>
      <c r="D878" s="97" t="s">
        <v>4967</v>
      </c>
      <c r="E878" s="95">
        <v>1004373409</v>
      </c>
      <c r="F878" s="97" t="s">
        <v>356</v>
      </c>
      <c r="G878" s="98">
        <v>36783</v>
      </c>
      <c r="H878" s="99" t="s">
        <v>356</v>
      </c>
      <c r="I878" s="99" t="s">
        <v>114</v>
      </c>
      <c r="J878" s="99" t="s">
        <v>4706</v>
      </c>
      <c r="K878" s="97" t="s">
        <v>4499</v>
      </c>
      <c r="L878" s="69" t="s">
        <v>4968</v>
      </c>
      <c r="M878" s="107">
        <v>1412000</v>
      </c>
      <c r="N878" s="97" t="s">
        <v>4300</v>
      </c>
      <c r="O878" s="107">
        <v>336</v>
      </c>
      <c r="P878" s="97" t="s">
        <v>4300</v>
      </c>
      <c r="Q878" s="99" t="s">
        <v>114</v>
      </c>
      <c r="R878" s="99"/>
      <c r="S878" s="99" t="s">
        <v>9</v>
      </c>
      <c r="T878" s="97" t="s">
        <v>3639</v>
      </c>
      <c r="U878" s="97"/>
      <c r="V878" s="97" t="s">
        <v>5652</v>
      </c>
      <c r="W878" s="97"/>
      <c r="X878" s="97"/>
    </row>
    <row r="879" spans="1:24" ht="15" customHeight="1">
      <c r="A879" s="95">
        <v>222</v>
      </c>
      <c r="B879" s="97" t="s">
        <v>4969</v>
      </c>
      <c r="C879" s="97" t="s">
        <v>4970</v>
      </c>
      <c r="D879" s="97" t="s">
        <v>4971</v>
      </c>
      <c r="E879" s="95">
        <v>45442221</v>
      </c>
      <c r="F879" s="97" t="s">
        <v>3686</v>
      </c>
      <c r="G879" s="98">
        <v>22736</v>
      </c>
      <c r="H879" s="99" t="s">
        <v>3686</v>
      </c>
      <c r="I879" s="99" t="s">
        <v>2576</v>
      </c>
      <c r="J879" s="99" t="s">
        <v>3890</v>
      </c>
      <c r="K879" s="97" t="s">
        <v>4125</v>
      </c>
      <c r="L879" s="69" t="s">
        <v>4972</v>
      </c>
      <c r="M879" s="107">
        <v>2330000</v>
      </c>
      <c r="N879" s="97" t="s">
        <v>3690</v>
      </c>
      <c r="O879" s="107">
        <v>329</v>
      </c>
      <c r="P879" s="97" t="s">
        <v>4121</v>
      </c>
      <c r="Q879" s="99" t="s">
        <v>114</v>
      </c>
      <c r="R879" s="99"/>
      <c r="S879" s="99" t="s">
        <v>9</v>
      </c>
      <c r="T879" s="97" t="s">
        <v>3639</v>
      </c>
      <c r="U879" s="97"/>
      <c r="V879" s="97" t="s">
        <v>5652</v>
      </c>
      <c r="W879" s="97"/>
      <c r="X879" s="97"/>
    </row>
    <row r="880" spans="1:24" ht="15" customHeight="1">
      <c r="A880" s="95">
        <v>223</v>
      </c>
      <c r="B880" s="97" t="s">
        <v>4973</v>
      </c>
      <c r="C880" s="97" t="s">
        <v>4974</v>
      </c>
      <c r="D880" s="97" t="s">
        <v>4975</v>
      </c>
      <c r="E880" s="95">
        <v>1007574659</v>
      </c>
      <c r="F880" s="97" t="s">
        <v>4330</v>
      </c>
      <c r="G880" s="98">
        <v>32073</v>
      </c>
      <c r="H880" s="99" t="s">
        <v>4330</v>
      </c>
      <c r="I880" s="99" t="s">
        <v>1397</v>
      </c>
      <c r="J880" s="99" t="s">
        <v>4976</v>
      </c>
      <c r="K880" s="97" t="s">
        <v>3680</v>
      </c>
      <c r="L880" s="69" t="s">
        <v>4977</v>
      </c>
      <c r="M880" s="107">
        <v>1500000</v>
      </c>
      <c r="N880" s="97" t="s">
        <v>3672</v>
      </c>
      <c r="O880" s="107">
        <v>330</v>
      </c>
      <c r="P880" s="97" t="s">
        <v>3673</v>
      </c>
      <c r="Q880" s="99" t="s">
        <v>1397</v>
      </c>
      <c r="R880" s="99"/>
      <c r="S880" s="99" t="s">
        <v>9</v>
      </c>
      <c r="T880" s="97" t="s">
        <v>3639</v>
      </c>
      <c r="U880" s="97"/>
      <c r="V880" s="97" t="s">
        <v>5652</v>
      </c>
      <c r="W880" s="97"/>
      <c r="X880" s="97"/>
    </row>
    <row r="881" spans="1:24" ht="15" customHeight="1">
      <c r="A881" s="95">
        <v>224</v>
      </c>
      <c r="B881" s="97" t="s">
        <v>4978</v>
      </c>
      <c r="C881" s="97" t="s">
        <v>4979</v>
      </c>
      <c r="D881" s="97" t="s">
        <v>4980</v>
      </c>
      <c r="E881" s="95">
        <v>1118807229</v>
      </c>
      <c r="F881" s="97" t="s">
        <v>3826</v>
      </c>
      <c r="G881" s="98">
        <v>31599</v>
      </c>
      <c r="H881" s="99" t="s">
        <v>4657</v>
      </c>
      <c r="I881" s="99" t="s">
        <v>26</v>
      </c>
      <c r="J881" s="99" t="s">
        <v>4238</v>
      </c>
      <c r="K881" s="97" t="s">
        <v>4981</v>
      </c>
      <c r="L881" s="69" t="s">
        <v>4982</v>
      </c>
      <c r="M881" s="107">
        <v>2812000</v>
      </c>
      <c r="N881" s="97" t="s">
        <v>3785</v>
      </c>
      <c r="O881" s="107">
        <v>336</v>
      </c>
      <c r="P881" s="97" t="s">
        <v>4769</v>
      </c>
      <c r="Q881" s="99" t="s">
        <v>4983</v>
      </c>
      <c r="R881" s="99"/>
      <c r="S881" s="99" t="s">
        <v>9</v>
      </c>
      <c r="T881" s="97" t="s">
        <v>3639</v>
      </c>
      <c r="U881" s="97"/>
      <c r="V881" s="97" t="s">
        <v>5652</v>
      </c>
      <c r="W881" s="97"/>
      <c r="X881" s="97"/>
    </row>
    <row r="882" spans="1:24" ht="15" customHeight="1">
      <c r="A882" s="95">
        <v>225</v>
      </c>
      <c r="B882" s="97" t="s">
        <v>4984</v>
      </c>
      <c r="C882" s="97" t="s">
        <v>4985</v>
      </c>
      <c r="D882" s="97" t="s">
        <v>4986</v>
      </c>
      <c r="E882" s="95">
        <v>1006578005</v>
      </c>
      <c r="F882" s="97" t="s">
        <v>4614</v>
      </c>
      <c r="G882" s="98">
        <v>36077</v>
      </c>
      <c r="H882" s="99" t="s">
        <v>3826</v>
      </c>
      <c r="I882" s="99" t="s">
        <v>114</v>
      </c>
      <c r="J882" s="99" t="s">
        <v>4987</v>
      </c>
      <c r="K882" s="97" t="s">
        <v>4988</v>
      </c>
      <c r="L882" s="69" t="s">
        <v>4989</v>
      </c>
      <c r="M882" s="107">
        <v>1412000</v>
      </c>
      <c r="N882" s="97" t="s">
        <v>3830</v>
      </c>
      <c r="O882" s="107">
        <v>300</v>
      </c>
      <c r="P882" s="97" t="s">
        <v>3786</v>
      </c>
      <c r="Q882" s="99" t="s">
        <v>114</v>
      </c>
      <c r="R882" s="99"/>
      <c r="S882" s="99" t="s">
        <v>9</v>
      </c>
      <c r="T882" s="97" t="s">
        <v>3639</v>
      </c>
      <c r="U882" s="97"/>
      <c r="V882" s="97" t="s">
        <v>5652</v>
      </c>
      <c r="W882" s="97"/>
      <c r="X882" s="97"/>
    </row>
    <row r="883" spans="1:24" ht="15" customHeight="1">
      <c r="A883" s="95">
        <v>226</v>
      </c>
      <c r="B883" s="97" t="s">
        <v>4990</v>
      </c>
      <c r="C883" s="97" t="s">
        <v>4991</v>
      </c>
      <c r="D883" s="97" t="s">
        <v>4992</v>
      </c>
      <c r="E883" s="95">
        <v>8761561</v>
      </c>
      <c r="F883" s="97" t="s">
        <v>3756</v>
      </c>
      <c r="G883" s="107" t="s">
        <v>4431</v>
      </c>
      <c r="H883" s="99" t="s">
        <v>4993</v>
      </c>
      <c r="I883" s="99" t="s">
        <v>114</v>
      </c>
      <c r="J883" s="99" t="s">
        <v>4994</v>
      </c>
      <c r="K883" s="97" t="s">
        <v>4707</v>
      </c>
      <c r="L883" s="69" t="s">
        <v>4995</v>
      </c>
      <c r="M883" s="107">
        <v>1592000</v>
      </c>
      <c r="N883" s="97" t="s">
        <v>3672</v>
      </c>
      <c r="O883" s="107">
        <v>330</v>
      </c>
      <c r="P883" s="97" t="s">
        <v>3673</v>
      </c>
      <c r="Q883" s="99" t="s">
        <v>114</v>
      </c>
      <c r="R883" s="99"/>
      <c r="S883" s="99" t="s">
        <v>9</v>
      </c>
      <c r="T883" s="97" t="s">
        <v>3639</v>
      </c>
      <c r="U883" s="97"/>
      <c r="V883" s="97" t="s">
        <v>5652</v>
      </c>
      <c r="W883" s="97"/>
      <c r="X883" s="97"/>
    </row>
    <row r="884" spans="1:24" ht="15" customHeight="1">
      <c r="A884" s="95">
        <v>227</v>
      </c>
      <c r="B884" s="97" t="s">
        <v>4996</v>
      </c>
      <c r="C884" s="97" t="s">
        <v>4997</v>
      </c>
      <c r="D884" s="97" t="s">
        <v>4998</v>
      </c>
      <c r="E884" s="95">
        <v>84092197</v>
      </c>
      <c r="F884" s="97" t="s">
        <v>4614</v>
      </c>
      <c r="G884" s="98">
        <v>30231</v>
      </c>
      <c r="H884" s="99" t="s">
        <v>3826</v>
      </c>
      <c r="I884" s="99" t="s">
        <v>1266</v>
      </c>
      <c r="J884" s="99" t="s">
        <v>4999</v>
      </c>
      <c r="K884" s="97" t="s">
        <v>4988</v>
      </c>
      <c r="L884" s="69" t="s">
        <v>5000</v>
      </c>
      <c r="M884" s="107">
        <v>1412000</v>
      </c>
      <c r="N884" s="97" t="s">
        <v>3830</v>
      </c>
      <c r="O884" s="107">
        <v>300</v>
      </c>
      <c r="P884" s="97" t="s">
        <v>3786</v>
      </c>
      <c r="Q884" s="99" t="s">
        <v>1266</v>
      </c>
      <c r="R884" s="99"/>
      <c r="S884" s="99" t="s">
        <v>9</v>
      </c>
      <c r="T884" s="97" t="s">
        <v>3639</v>
      </c>
      <c r="U884" s="97"/>
      <c r="V884" s="97" t="s">
        <v>5652</v>
      </c>
      <c r="W884" s="97"/>
      <c r="X884" s="97"/>
    </row>
    <row r="885" spans="1:24" ht="15" customHeight="1">
      <c r="A885" s="95">
        <v>228</v>
      </c>
      <c r="B885" s="97" t="s">
        <v>5001</v>
      </c>
      <c r="C885" s="97" t="s">
        <v>5002</v>
      </c>
      <c r="D885" s="97" t="s">
        <v>5003</v>
      </c>
      <c r="E885" s="95">
        <v>1083042159</v>
      </c>
      <c r="F885" s="97" t="s">
        <v>4504</v>
      </c>
      <c r="G885" s="98">
        <v>32460</v>
      </c>
      <c r="H885" s="99" t="s">
        <v>356</v>
      </c>
      <c r="I885" s="99" t="s">
        <v>114</v>
      </c>
      <c r="J885" s="99" t="s">
        <v>5004</v>
      </c>
      <c r="K885" s="97" t="s">
        <v>4059</v>
      </c>
      <c r="L885" s="69" t="s">
        <v>5005</v>
      </c>
      <c r="M885" s="107">
        <v>1412000</v>
      </c>
      <c r="N885" s="97" t="s">
        <v>3956</v>
      </c>
      <c r="O885" s="107">
        <v>300</v>
      </c>
      <c r="P885" s="97" t="s">
        <v>3956</v>
      </c>
      <c r="Q885" s="99" t="s">
        <v>114</v>
      </c>
      <c r="R885" s="99"/>
      <c r="S885" s="99" t="s">
        <v>9</v>
      </c>
      <c r="T885" s="97" t="s">
        <v>3639</v>
      </c>
      <c r="U885" s="97"/>
      <c r="V885" s="97" t="s">
        <v>5652</v>
      </c>
      <c r="W885" s="97"/>
      <c r="X885" s="97"/>
    </row>
    <row r="886" spans="1:24" ht="15" customHeight="1">
      <c r="A886" s="95">
        <v>229</v>
      </c>
      <c r="B886" s="97" t="s">
        <v>5006</v>
      </c>
      <c r="C886" s="97" t="s">
        <v>5007</v>
      </c>
      <c r="D886" s="97" t="s">
        <v>5008</v>
      </c>
      <c r="E886" s="95">
        <v>1043843703</v>
      </c>
      <c r="F886" s="97" t="s">
        <v>583</v>
      </c>
      <c r="G886" s="98">
        <v>34207</v>
      </c>
      <c r="H886" s="99" t="s">
        <v>5009</v>
      </c>
      <c r="I886" s="99" t="s">
        <v>114</v>
      </c>
      <c r="J886" s="99" t="s">
        <v>3921</v>
      </c>
      <c r="K886" s="97" t="s">
        <v>4707</v>
      </c>
      <c r="L886" s="69" t="s">
        <v>5010</v>
      </c>
      <c r="M886" s="107">
        <v>1592000</v>
      </c>
      <c r="N886" s="97" t="s">
        <v>3672</v>
      </c>
      <c r="O886" s="107">
        <v>330</v>
      </c>
      <c r="P886" s="97" t="s">
        <v>3673</v>
      </c>
      <c r="Q886" s="99" t="s">
        <v>114</v>
      </c>
      <c r="R886" s="99"/>
      <c r="S886" s="99" t="s">
        <v>9</v>
      </c>
      <c r="T886" s="97" t="s">
        <v>3639</v>
      </c>
      <c r="U886" s="97"/>
      <c r="V886" s="97" t="s">
        <v>5652</v>
      </c>
      <c r="W886" s="97"/>
      <c r="X886" s="97"/>
    </row>
    <row r="887" spans="1:24" ht="15" customHeight="1">
      <c r="A887" s="95">
        <v>230</v>
      </c>
      <c r="B887" s="97" t="s">
        <v>5011</v>
      </c>
      <c r="C887" s="97" t="s">
        <v>5012</v>
      </c>
      <c r="D887" s="97" t="s">
        <v>5013</v>
      </c>
      <c r="E887" s="95">
        <v>1140372348</v>
      </c>
      <c r="F887" s="97" t="s">
        <v>4400</v>
      </c>
      <c r="G887" s="98">
        <v>37756</v>
      </c>
      <c r="H887" s="99" t="s">
        <v>4400</v>
      </c>
      <c r="I887" s="99" t="s">
        <v>114</v>
      </c>
      <c r="J887" s="99" t="s">
        <v>25</v>
      </c>
      <c r="K887" s="97" t="s">
        <v>5014</v>
      </c>
      <c r="L887" s="69" t="s">
        <v>5000</v>
      </c>
      <c r="M887" s="107">
        <v>1412000</v>
      </c>
      <c r="N887" s="97" t="s">
        <v>4782</v>
      </c>
      <c r="O887" s="107">
        <v>285</v>
      </c>
      <c r="P887" s="97" t="s">
        <v>4769</v>
      </c>
      <c r="Q887" s="99" t="s">
        <v>114</v>
      </c>
      <c r="R887" s="99"/>
      <c r="S887" s="99" t="s">
        <v>9</v>
      </c>
      <c r="T887" s="97" t="s">
        <v>3639</v>
      </c>
      <c r="U887" s="97"/>
      <c r="V887" s="97" t="s">
        <v>5652</v>
      </c>
      <c r="W887" s="97"/>
      <c r="X887" s="97"/>
    </row>
    <row r="888" spans="1:24" ht="15" customHeight="1">
      <c r="A888" s="95">
        <v>231</v>
      </c>
      <c r="B888" s="97" t="s">
        <v>5015</v>
      </c>
      <c r="C888" s="97" t="s">
        <v>5016</v>
      </c>
      <c r="D888" s="97" t="s">
        <v>5017</v>
      </c>
      <c r="E888" s="95">
        <v>85490308</v>
      </c>
      <c r="F888" s="97" t="s">
        <v>3707</v>
      </c>
      <c r="G888" s="98">
        <v>29510</v>
      </c>
      <c r="H888" s="99" t="s">
        <v>3707</v>
      </c>
      <c r="I888" s="99" t="s">
        <v>114</v>
      </c>
      <c r="J888" s="99" t="s">
        <v>4765</v>
      </c>
      <c r="K888" s="97" t="s">
        <v>4707</v>
      </c>
      <c r="L888" s="69" t="s">
        <v>5018</v>
      </c>
      <c r="M888" s="107">
        <v>1592000</v>
      </c>
      <c r="N888" s="97" t="s">
        <v>3672</v>
      </c>
      <c r="O888" s="107">
        <v>330</v>
      </c>
      <c r="P888" s="97" t="s">
        <v>3673</v>
      </c>
      <c r="Q888" s="99" t="s">
        <v>114</v>
      </c>
      <c r="R888" s="99"/>
      <c r="S888" s="99" t="s">
        <v>9</v>
      </c>
      <c r="T888" s="97" t="s">
        <v>3639</v>
      </c>
      <c r="U888" s="97"/>
      <c r="V888" s="97" t="s">
        <v>5652</v>
      </c>
      <c r="W888" s="97"/>
      <c r="X888" s="97"/>
    </row>
    <row r="889" spans="1:24" ht="15" customHeight="1">
      <c r="A889" s="95">
        <v>232</v>
      </c>
      <c r="B889" s="97" t="s">
        <v>5019</v>
      </c>
      <c r="C889" s="97" t="s">
        <v>5020</v>
      </c>
      <c r="D889" s="97" t="s">
        <v>5021</v>
      </c>
      <c r="E889" s="95">
        <v>85465397</v>
      </c>
      <c r="F889" s="97" t="s">
        <v>356</v>
      </c>
      <c r="G889" s="98">
        <v>25892</v>
      </c>
      <c r="H889" s="99" t="s">
        <v>5022</v>
      </c>
      <c r="I889" s="99" t="s">
        <v>1266</v>
      </c>
      <c r="J889" s="99" t="s">
        <v>5023</v>
      </c>
      <c r="K889" s="97" t="s">
        <v>5024</v>
      </c>
      <c r="L889" s="69" t="s">
        <v>5025</v>
      </c>
      <c r="M889" s="107">
        <v>2330000</v>
      </c>
      <c r="N889" s="97" t="s">
        <v>3672</v>
      </c>
      <c r="O889" s="107">
        <v>331</v>
      </c>
      <c r="P889" s="97" t="s">
        <v>3673</v>
      </c>
      <c r="Q889" s="99" t="s">
        <v>5026</v>
      </c>
      <c r="R889" s="99"/>
      <c r="S889" s="99" t="s">
        <v>9</v>
      </c>
      <c r="T889" s="97" t="s">
        <v>3639</v>
      </c>
      <c r="U889" s="97"/>
      <c r="V889" s="97" t="s">
        <v>5652</v>
      </c>
      <c r="W889" s="97"/>
      <c r="X889" s="97"/>
    </row>
    <row r="890" spans="1:24" ht="15" customHeight="1">
      <c r="A890" s="95">
        <v>233</v>
      </c>
      <c r="B890" s="97" t="s">
        <v>5027</v>
      </c>
      <c r="C890" s="97" t="s">
        <v>5028</v>
      </c>
      <c r="D890" s="97" t="s">
        <v>5029</v>
      </c>
      <c r="E890" s="95">
        <v>1118842581</v>
      </c>
      <c r="F890" s="97" t="s">
        <v>3826</v>
      </c>
      <c r="G890" s="98">
        <v>33808</v>
      </c>
      <c r="H890" s="99" t="s">
        <v>3826</v>
      </c>
      <c r="I890" s="99" t="s">
        <v>26</v>
      </c>
      <c r="J890" s="99" t="s">
        <v>4019</v>
      </c>
      <c r="K890" s="97" t="s">
        <v>5030</v>
      </c>
      <c r="L890" s="69" t="s">
        <v>5031</v>
      </c>
      <c r="M890" s="107">
        <v>4680000</v>
      </c>
      <c r="N890" s="97" t="s">
        <v>4782</v>
      </c>
      <c r="O890" s="107">
        <v>284</v>
      </c>
      <c r="P890" s="97" t="s">
        <v>4769</v>
      </c>
      <c r="Q890" s="99" t="s">
        <v>5032</v>
      </c>
      <c r="R890" s="99"/>
      <c r="S890" s="99" t="s">
        <v>9</v>
      </c>
      <c r="T890" s="97" t="s">
        <v>3639</v>
      </c>
      <c r="U890" s="97"/>
      <c r="V890" s="97" t="s">
        <v>5652</v>
      </c>
      <c r="W890" s="97"/>
      <c r="X890" s="97"/>
    </row>
    <row r="891" spans="1:24" ht="15" customHeight="1">
      <c r="A891" s="95">
        <v>234</v>
      </c>
      <c r="B891" s="97" t="s">
        <v>5033</v>
      </c>
      <c r="C891" s="97" t="s">
        <v>5034</v>
      </c>
      <c r="D891" s="97" t="s">
        <v>5035</v>
      </c>
      <c r="E891" s="95">
        <v>1082934636</v>
      </c>
      <c r="F891" s="97" t="s">
        <v>356</v>
      </c>
      <c r="G891" s="98">
        <v>33412</v>
      </c>
      <c r="H891" s="99" t="s">
        <v>356</v>
      </c>
      <c r="I891" s="99" t="s">
        <v>26</v>
      </c>
      <c r="J891" s="99" t="s">
        <v>4227</v>
      </c>
      <c r="K891" s="97" t="s">
        <v>4915</v>
      </c>
      <c r="L891" s="69" t="s">
        <v>5036</v>
      </c>
      <c r="M891" s="107">
        <v>3764000</v>
      </c>
      <c r="N891" s="97" t="s">
        <v>4292</v>
      </c>
      <c r="O891" s="107">
        <v>299</v>
      </c>
      <c r="P891" s="97" t="s">
        <v>3673</v>
      </c>
      <c r="Q891" s="99" t="s">
        <v>5037</v>
      </c>
      <c r="R891" s="99"/>
      <c r="S891" s="99" t="s">
        <v>9</v>
      </c>
      <c r="T891" s="97" t="s">
        <v>3639</v>
      </c>
      <c r="U891" s="97"/>
      <c r="V891" s="97" t="s">
        <v>5652</v>
      </c>
      <c r="W891" s="97"/>
      <c r="X891" s="97"/>
    </row>
    <row r="892" spans="1:24" ht="15" customHeight="1">
      <c r="A892" s="95">
        <v>235</v>
      </c>
      <c r="B892" s="97" t="s">
        <v>5038</v>
      </c>
      <c r="C892" s="97" t="s">
        <v>5039</v>
      </c>
      <c r="D892" s="97" t="s">
        <v>1203</v>
      </c>
      <c r="E892" s="95">
        <v>1083021943</v>
      </c>
      <c r="F892" s="97" t="s">
        <v>4504</v>
      </c>
      <c r="G892" s="98">
        <v>35424</v>
      </c>
      <c r="H892" s="99" t="s">
        <v>356</v>
      </c>
      <c r="I892" s="99" t="s">
        <v>1266</v>
      </c>
      <c r="J892" s="99" t="s">
        <v>4373</v>
      </c>
      <c r="K892" s="97" t="s">
        <v>5040</v>
      </c>
      <c r="L892" s="69" t="s">
        <v>5041</v>
      </c>
      <c r="M892" s="107">
        <v>1960000</v>
      </c>
      <c r="N892" s="97" t="s">
        <v>4300</v>
      </c>
      <c r="O892" s="107">
        <v>90</v>
      </c>
      <c r="P892" s="97" t="s">
        <v>4300</v>
      </c>
      <c r="Q892" s="99" t="s">
        <v>5042</v>
      </c>
      <c r="R892" s="99"/>
      <c r="S892" s="99" t="s">
        <v>9</v>
      </c>
      <c r="T892" s="97" t="s">
        <v>3639</v>
      </c>
      <c r="U892" s="97"/>
      <c r="V892" s="97" t="s">
        <v>5652</v>
      </c>
      <c r="W892" s="97"/>
      <c r="X892" s="97"/>
    </row>
    <row r="893" spans="1:24" ht="15" customHeight="1">
      <c r="A893" s="95">
        <v>236</v>
      </c>
      <c r="B893" s="97" t="s">
        <v>5043</v>
      </c>
      <c r="C893" s="97" t="s">
        <v>3946</v>
      </c>
      <c r="D893" s="97" t="s">
        <v>5044</v>
      </c>
      <c r="E893" s="95">
        <v>1019036063</v>
      </c>
      <c r="F893" s="97" t="s">
        <v>1417</v>
      </c>
      <c r="G893" s="98">
        <v>32708</v>
      </c>
      <c r="H893" s="99" t="s">
        <v>1417</v>
      </c>
      <c r="I893" s="99" t="s">
        <v>1266</v>
      </c>
      <c r="J893" s="99" t="s">
        <v>4238</v>
      </c>
      <c r="K893" s="97" t="s">
        <v>4499</v>
      </c>
      <c r="L893" s="69" t="s">
        <v>5045</v>
      </c>
      <c r="M893" s="107">
        <v>1412000</v>
      </c>
      <c r="N893" s="97" t="s">
        <v>4300</v>
      </c>
      <c r="O893" s="107">
        <v>335</v>
      </c>
      <c r="P893" s="97" t="s">
        <v>4300</v>
      </c>
      <c r="Q893" s="99" t="s">
        <v>5046</v>
      </c>
      <c r="R893" s="99"/>
      <c r="S893" s="99" t="s">
        <v>9</v>
      </c>
      <c r="T893" s="97" t="s">
        <v>3639</v>
      </c>
      <c r="U893" s="97"/>
      <c r="V893" s="97" t="s">
        <v>5652</v>
      </c>
      <c r="W893" s="97"/>
      <c r="X893" s="97"/>
    </row>
    <row r="894" spans="1:24" ht="15" customHeight="1">
      <c r="A894" s="95">
        <v>237</v>
      </c>
      <c r="B894" s="97" t="s">
        <v>5047</v>
      </c>
      <c r="C894" s="97" t="s">
        <v>5048</v>
      </c>
      <c r="D894" s="97" t="s">
        <v>5049</v>
      </c>
      <c r="E894" s="95">
        <v>40944885</v>
      </c>
      <c r="F894" s="97" t="s">
        <v>4614</v>
      </c>
      <c r="G894" s="98">
        <v>31273</v>
      </c>
      <c r="H894" s="99" t="s">
        <v>3826</v>
      </c>
      <c r="I894" s="99" t="s">
        <v>3633</v>
      </c>
      <c r="J894" s="99" t="s">
        <v>4851</v>
      </c>
      <c r="K894" s="97" t="s">
        <v>5050</v>
      </c>
      <c r="L894" s="69" t="s">
        <v>5051</v>
      </c>
      <c r="M894" s="107">
        <v>5700000</v>
      </c>
      <c r="N894" s="97" t="s">
        <v>356</v>
      </c>
      <c r="O894" s="107">
        <v>299</v>
      </c>
      <c r="P894" s="97" t="s">
        <v>3637</v>
      </c>
      <c r="Q894" s="99" t="s">
        <v>262</v>
      </c>
      <c r="R894" s="99"/>
      <c r="S894" s="99" t="s">
        <v>9</v>
      </c>
      <c r="T894" s="97" t="s">
        <v>3639</v>
      </c>
      <c r="U894" s="97"/>
      <c r="V894" s="97" t="s">
        <v>5652</v>
      </c>
      <c r="W894" s="97"/>
      <c r="X894" s="97"/>
    </row>
    <row r="895" spans="1:24" ht="15" customHeight="1">
      <c r="A895" s="95">
        <v>238</v>
      </c>
      <c r="B895" s="97" t="s">
        <v>5052</v>
      </c>
      <c r="C895" s="97" t="s">
        <v>5053</v>
      </c>
      <c r="D895" s="97" t="s">
        <v>5054</v>
      </c>
      <c r="E895" s="95">
        <v>22657606</v>
      </c>
      <c r="F895" s="97" t="s">
        <v>583</v>
      </c>
      <c r="G895" s="98">
        <v>30114</v>
      </c>
      <c r="H895" s="99" t="s">
        <v>583</v>
      </c>
      <c r="I895" s="99" t="s">
        <v>19</v>
      </c>
      <c r="J895" s="99" t="s">
        <v>4505</v>
      </c>
      <c r="K895" s="97" t="s">
        <v>5055</v>
      </c>
      <c r="L895" s="69" t="s">
        <v>5056</v>
      </c>
      <c r="M895" s="107">
        <v>4680000</v>
      </c>
      <c r="N895" s="97" t="s">
        <v>356</v>
      </c>
      <c r="O895" s="107">
        <v>299</v>
      </c>
      <c r="P895" s="97" t="s">
        <v>3637</v>
      </c>
      <c r="Q895" s="99" t="s">
        <v>5057</v>
      </c>
      <c r="R895" s="99"/>
      <c r="S895" s="99" t="s">
        <v>9</v>
      </c>
      <c r="T895" s="97" t="s">
        <v>3639</v>
      </c>
      <c r="U895" s="97"/>
      <c r="V895" s="97" t="s">
        <v>5652</v>
      </c>
      <c r="W895" s="97"/>
      <c r="X895" s="97"/>
    </row>
    <row r="896" spans="1:24" ht="15" customHeight="1">
      <c r="A896" s="95">
        <v>239</v>
      </c>
      <c r="B896" s="97" t="s">
        <v>5058</v>
      </c>
      <c r="C896" s="97" t="s">
        <v>5059</v>
      </c>
      <c r="D896" s="97" t="s">
        <v>5060</v>
      </c>
      <c r="E896" s="95">
        <v>1082845810</v>
      </c>
      <c r="F896" s="97" t="s">
        <v>4504</v>
      </c>
      <c r="G896" s="98">
        <v>31645</v>
      </c>
      <c r="H896" s="99" t="s">
        <v>356</v>
      </c>
      <c r="I896" s="99" t="s">
        <v>19</v>
      </c>
      <c r="J896" s="99" t="s">
        <v>3726</v>
      </c>
      <c r="K896" s="97" t="s">
        <v>5061</v>
      </c>
      <c r="L896" s="69" t="s">
        <v>5062</v>
      </c>
      <c r="M896" s="107">
        <v>5700000</v>
      </c>
      <c r="N896" s="97" t="s">
        <v>356</v>
      </c>
      <c r="O896" s="107">
        <v>329</v>
      </c>
      <c r="P896" s="97" t="s">
        <v>3637</v>
      </c>
      <c r="Q896" s="99" t="s">
        <v>472</v>
      </c>
      <c r="R896" s="99"/>
      <c r="S896" s="99" t="s">
        <v>9</v>
      </c>
      <c r="T896" s="97" t="s">
        <v>3639</v>
      </c>
      <c r="U896" s="97"/>
      <c r="V896" s="97" t="s">
        <v>5652</v>
      </c>
      <c r="W896" s="97"/>
      <c r="X896" s="97"/>
    </row>
    <row r="897" spans="1:24" ht="15" customHeight="1">
      <c r="A897" s="95">
        <v>240</v>
      </c>
      <c r="B897" s="97" t="s">
        <v>5063</v>
      </c>
      <c r="C897" s="97" t="s">
        <v>5064</v>
      </c>
      <c r="D897" s="97" t="s">
        <v>5065</v>
      </c>
      <c r="E897" s="95">
        <v>1094241989</v>
      </c>
      <c r="F897" s="97" t="s">
        <v>807</v>
      </c>
      <c r="G897" s="98">
        <v>31642</v>
      </c>
      <c r="H897" s="99" t="s">
        <v>1178</v>
      </c>
      <c r="I897" s="99" t="s">
        <v>26</v>
      </c>
      <c r="J897" s="99" t="s">
        <v>5066</v>
      </c>
      <c r="K897" s="97" t="s">
        <v>5067</v>
      </c>
      <c r="L897" s="69" t="s">
        <v>5068</v>
      </c>
      <c r="M897" s="107">
        <v>2812000</v>
      </c>
      <c r="N897" s="97" t="s">
        <v>4292</v>
      </c>
      <c r="O897" s="107">
        <v>300</v>
      </c>
      <c r="P897" s="97" t="s">
        <v>3673</v>
      </c>
      <c r="Q897" s="99" t="s">
        <v>1</v>
      </c>
      <c r="R897" s="99"/>
      <c r="S897" s="99" t="s">
        <v>9</v>
      </c>
      <c r="T897" s="97" t="s">
        <v>3639</v>
      </c>
      <c r="U897" s="97"/>
      <c r="V897" s="97" t="s">
        <v>5652</v>
      </c>
      <c r="W897" s="97"/>
      <c r="X897" s="97"/>
    </row>
    <row r="898" spans="1:24" ht="15" customHeight="1">
      <c r="A898" s="95">
        <v>241</v>
      </c>
      <c r="B898" s="97" t="s">
        <v>5069</v>
      </c>
      <c r="C898" s="97" t="s">
        <v>5070</v>
      </c>
      <c r="D898" s="97" t="s">
        <v>5071</v>
      </c>
      <c r="E898" s="95">
        <v>1103117633</v>
      </c>
      <c r="F898" s="97" t="s">
        <v>3941</v>
      </c>
      <c r="G898" s="98">
        <v>35153</v>
      </c>
      <c r="H898" s="99" t="s">
        <v>4843</v>
      </c>
      <c r="I898" s="99" t="s">
        <v>26</v>
      </c>
      <c r="J898" s="99" t="s">
        <v>4108</v>
      </c>
      <c r="K898" s="97" t="s">
        <v>5072</v>
      </c>
      <c r="L898" s="69" t="s">
        <v>5073</v>
      </c>
      <c r="M898" s="107">
        <v>2812000</v>
      </c>
      <c r="N898" s="97" t="s">
        <v>4292</v>
      </c>
      <c r="O898" s="107">
        <v>300</v>
      </c>
      <c r="P898" s="97" t="s">
        <v>3673</v>
      </c>
      <c r="Q898" s="99" t="s">
        <v>5074</v>
      </c>
      <c r="R898" s="99"/>
      <c r="S898" s="99" t="s">
        <v>9</v>
      </c>
      <c r="T898" s="97" t="s">
        <v>3639</v>
      </c>
      <c r="U898" s="97"/>
      <c r="V898" s="97" t="s">
        <v>5652</v>
      </c>
      <c r="W898" s="97"/>
      <c r="X898" s="97"/>
    </row>
    <row r="899" spans="1:24" ht="15" customHeight="1">
      <c r="A899" s="95">
        <v>242</v>
      </c>
      <c r="B899" s="97" t="s">
        <v>5075</v>
      </c>
      <c r="C899" s="97" t="s">
        <v>5076</v>
      </c>
      <c r="D899" s="97" t="s">
        <v>530</v>
      </c>
      <c r="E899" s="95">
        <v>1221969253</v>
      </c>
      <c r="F899" s="97" t="s">
        <v>3980</v>
      </c>
      <c r="G899" s="98">
        <v>35131</v>
      </c>
      <c r="H899" s="99" t="s">
        <v>356</v>
      </c>
      <c r="I899" s="99" t="s">
        <v>26</v>
      </c>
      <c r="J899" s="99" t="s">
        <v>4183</v>
      </c>
      <c r="K899" s="97" t="s">
        <v>5077</v>
      </c>
      <c r="L899" s="69" t="s">
        <v>5078</v>
      </c>
      <c r="M899" s="107">
        <v>1960000</v>
      </c>
      <c r="N899" s="97" t="s">
        <v>3830</v>
      </c>
      <c r="O899" s="107">
        <v>330</v>
      </c>
      <c r="P899" s="97" t="s">
        <v>4326</v>
      </c>
      <c r="Q899" s="99" t="s">
        <v>5079</v>
      </c>
      <c r="R899" s="99"/>
      <c r="S899" s="99" t="s">
        <v>9</v>
      </c>
      <c r="T899" s="97" t="s">
        <v>3639</v>
      </c>
      <c r="U899" s="97"/>
      <c r="V899" s="97" t="s">
        <v>5652</v>
      </c>
      <c r="W899" s="97"/>
      <c r="X899" s="97"/>
    </row>
    <row r="900" spans="1:24" ht="15" customHeight="1">
      <c r="A900" s="95">
        <v>243</v>
      </c>
      <c r="B900" s="97" t="s">
        <v>5080</v>
      </c>
      <c r="C900" s="97" t="s">
        <v>4889</v>
      </c>
      <c r="D900" s="97" t="s">
        <v>5081</v>
      </c>
      <c r="E900" s="95">
        <v>1134192953</v>
      </c>
      <c r="F900" s="97" t="s">
        <v>4400</v>
      </c>
      <c r="G900" s="98">
        <v>36417</v>
      </c>
      <c r="H900" s="99" t="s">
        <v>4400</v>
      </c>
      <c r="I900" s="99" t="s">
        <v>114</v>
      </c>
      <c r="J900" s="99" t="s">
        <v>5004</v>
      </c>
      <c r="K900" s="97" t="s">
        <v>5082</v>
      </c>
      <c r="L900" s="69" t="s">
        <v>5083</v>
      </c>
      <c r="M900" s="107">
        <v>1412000</v>
      </c>
      <c r="N900" s="97" t="s">
        <v>4782</v>
      </c>
      <c r="O900" s="107">
        <v>285</v>
      </c>
      <c r="P900" s="97" t="s">
        <v>4769</v>
      </c>
      <c r="Q900" s="99" t="s">
        <v>114</v>
      </c>
      <c r="R900" s="99"/>
      <c r="S900" s="99" t="s">
        <v>9</v>
      </c>
      <c r="T900" s="97" t="s">
        <v>3639</v>
      </c>
      <c r="U900" s="97"/>
      <c r="V900" s="97" t="s">
        <v>5652</v>
      </c>
      <c r="W900" s="97"/>
      <c r="X900" s="97"/>
    </row>
    <row r="901" spans="1:24" ht="15" customHeight="1">
      <c r="A901" s="95">
        <v>244</v>
      </c>
      <c r="B901" s="97" t="s">
        <v>5084</v>
      </c>
      <c r="C901" s="97" t="s">
        <v>5085</v>
      </c>
      <c r="D901" s="97" t="s">
        <v>2407</v>
      </c>
      <c r="E901" s="95">
        <v>1010050559</v>
      </c>
      <c r="F901" s="97" t="s">
        <v>4330</v>
      </c>
      <c r="G901" s="107" t="s">
        <v>5086</v>
      </c>
      <c r="H901" s="99" t="s">
        <v>4330</v>
      </c>
      <c r="I901" s="99" t="s">
        <v>114</v>
      </c>
      <c r="J901" s="99" t="s">
        <v>3726</v>
      </c>
      <c r="K901" s="97" t="s">
        <v>5087</v>
      </c>
      <c r="L901" s="69" t="s">
        <v>5088</v>
      </c>
      <c r="M901" s="107">
        <v>1412000</v>
      </c>
      <c r="N901" s="97" t="s">
        <v>3830</v>
      </c>
      <c r="O901" s="107">
        <v>327</v>
      </c>
      <c r="P901" s="97" t="s">
        <v>4326</v>
      </c>
      <c r="Q901" s="99" t="s">
        <v>1397</v>
      </c>
      <c r="R901" s="99"/>
      <c r="S901" s="99" t="s">
        <v>9</v>
      </c>
      <c r="T901" s="97" t="s">
        <v>3639</v>
      </c>
      <c r="U901" s="97"/>
      <c r="V901" s="97" t="s">
        <v>5652</v>
      </c>
      <c r="W901" s="97"/>
      <c r="X901" s="97"/>
    </row>
    <row r="902" spans="1:24" ht="15" customHeight="1">
      <c r="A902" s="95">
        <v>245</v>
      </c>
      <c r="B902" s="97" t="s">
        <v>5089</v>
      </c>
      <c r="C902" s="97" t="s">
        <v>5090</v>
      </c>
      <c r="D902" s="97" t="s">
        <v>5091</v>
      </c>
      <c r="E902" s="95">
        <v>84455631</v>
      </c>
      <c r="F902" s="97" t="s">
        <v>4504</v>
      </c>
      <c r="G902" s="98">
        <v>30482</v>
      </c>
      <c r="H902" s="99" t="s">
        <v>356</v>
      </c>
      <c r="I902" s="99" t="s">
        <v>4907</v>
      </c>
      <c r="J902" s="99" t="s">
        <v>4713</v>
      </c>
      <c r="K902" s="97" t="s">
        <v>5092</v>
      </c>
      <c r="L902" s="69" t="s">
        <v>5093</v>
      </c>
      <c r="M902" s="107">
        <v>4680000</v>
      </c>
      <c r="N902" s="97" t="s">
        <v>4300</v>
      </c>
      <c r="O902" s="107">
        <v>335</v>
      </c>
      <c r="P902" s="97" t="s">
        <v>4300</v>
      </c>
      <c r="Q902" s="99" t="s">
        <v>5094</v>
      </c>
      <c r="R902" s="99"/>
      <c r="S902" s="99" t="s">
        <v>9</v>
      </c>
      <c r="T902" s="97" t="s">
        <v>3639</v>
      </c>
      <c r="U902" s="97"/>
      <c r="V902" s="97" t="s">
        <v>5652</v>
      </c>
      <c r="W902" s="97"/>
      <c r="X902" s="97"/>
    </row>
    <row r="903" spans="1:24" ht="15" customHeight="1">
      <c r="A903" s="95">
        <v>246</v>
      </c>
      <c r="B903" s="97" t="s">
        <v>5095</v>
      </c>
      <c r="C903" s="97" t="s">
        <v>5096</v>
      </c>
      <c r="D903" s="97" t="s">
        <v>5097</v>
      </c>
      <c r="E903" s="95">
        <v>19535875</v>
      </c>
      <c r="F903" s="97" t="s">
        <v>3707</v>
      </c>
      <c r="G903" s="98">
        <v>26172</v>
      </c>
      <c r="H903" s="99" t="s">
        <v>3707</v>
      </c>
      <c r="I903" s="99" t="s">
        <v>5098</v>
      </c>
      <c r="J903" s="99" t="s">
        <v>4366</v>
      </c>
      <c r="K903" s="97" t="s">
        <v>5077</v>
      </c>
      <c r="L903" s="69" t="s">
        <v>5099</v>
      </c>
      <c r="M903" s="107">
        <v>2812000</v>
      </c>
      <c r="N903" s="97" t="s">
        <v>3830</v>
      </c>
      <c r="O903" s="107">
        <v>330</v>
      </c>
      <c r="P903" s="97" t="s">
        <v>4326</v>
      </c>
      <c r="Q903" s="99" t="s">
        <v>5100</v>
      </c>
      <c r="R903" s="99"/>
      <c r="S903" s="99" t="s">
        <v>9</v>
      </c>
      <c r="T903" s="97" t="s">
        <v>3639</v>
      </c>
      <c r="U903" s="97"/>
      <c r="V903" s="97" t="s">
        <v>5652</v>
      </c>
      <c r="W903" s="97"/>
      <c r="X903" s="97"/>
    </row>
    <row r="904" spans="1:24" ht="15" customHeight="1">
      <c r="A904" s="95">
        <v>247</v>
      </c>
      <c r="B904" s="97" t="s">
        <v>5101</v>
      </c>
      <c r="C904" s="97" t="s">
        <v>5102</v>
      </c>
      <c r="D904" s="97" t="s">
        <v>5103</v>
      </c>
      <c r="E904" s="95">
        <v>72152729</v>
      </c>
      <c r="F904" s="97" t="s">
        <v>583</v>
      </c>
      <c r="G904" s="98">
        <v>25167</v>
      </c>
      <c r="H904" s="99" t="s">
        <v>583</v>
      </c>
      <c r="I904" s="99" t="s">
        <v>26</v>
      </c>
      <c r="J904" s="99" t="s">
        <v>5104</v>
      </c>
      <c r="K904" s="97" t="s">
        <v>5105</v>
      </c>
      <c r="L904" s="69" t="s">
        <v>5106</v>
      </c>
      <c r="M904" s="107">
        <v>4680000</v>
      </c>
      <c r="N904" s="97" t="s">
        <v>4292</v>
      </c>
      <c r="O904" s="107">
        <v>299</v>
      </c>
      <c r="P904" s="97" t="s">
        <v>3673</v>
      </c>
      <c r="Q904" s="99" t="s">
        <v>5107</v>
      </c>
      <c r="R904" s="99"/>
      <c r="S904" s="99" t="s">
        <v>9</v>
      </c>
      <c r="T904" s="97" t="s">
        <v>3639</v>
      </c>
      <c r="U904" s="97"/>
      <c r="V904" s="97" t="s">
        <v>5652</v>
      </c>
      <c r="W904" s="97"/>
      <c r="X904" s="97"/>
    </row>
    <row r="905" spans="1:24" ht="15" customHeight="1">
      <c r="A905" s="95">
        <v>248</v>
      </c>
      <c r="B905" s="97" t="s">
        <v>5108</v>
      </c>
      <c r="C905" s="97" t="s">
        <v>5109</v>
      </c>
      <c r="D905" s="97" t="s">
        <v>5110</v>
      </c>
      <c r="E905" s="95">
        <v>5082313</v>
      </c>
      <c r="F905" s="97" t="s">
        <v>4885</v>
      </c>
      <c r="G905" s="98">
        <v>18816</v>
      </c>
      <c r="H905" s="99" t="s">
        <v>4885</v>
      </c>
      <c r="I905" s="99" t="s">
        <v>114</v>
      </c>
      <c r="J905" s="99" t="s">
        <v>4425</v>
      </c>
      <c r="K905" s="97" t="s">
        <v>5087</v>
      </c>
      <c r="L905" s="69" t="s">
        <v>5111</v>
      </c>
      <c r="M905" s="107">
        <v>1412000</v>
      </c>
      <c r="N905" s="97" t="s">
        <v>3830</v>
      </c>
      <c r="O905" s="107">
        <v>327</v>
      </c>
      <c r="P905" s="97" t="s">
        <v>4326</v>
      </c>
      <c r="Q905" s="99" t="s">
        <v>1397</v>
      </c>
      <c r="R905" s="99"/>
      <c r="S905" s="99" t="s">
        <v>9</v>
      </c>
      <c r="T905" s="97" t="s">
        <v>3639</v>
      </c>
      <c r="U905" s="97"/>
      <c r="V905" s="97" t="s">
        <v>5652</v>
      </c>
      <c r="W905" s="97"/>
      <c r="X905" s="97"/>
    </row>
    <row r="906" spans="1:24" ht="15" customHeight="1">
      <c r="A906" s="95">
        <v>249</v>
      </c>
      <c r="B906" s="97" t="s">
        <v>5112</v>
      </c>
      <c r="C906" s="97" t="s">
        <v>5113</v>
      </c>
      <c r="D906" s="97" t="s">
        <v>4818</v>
      </c>
      <c r="E906" s="95">
        <v>85458020</v>
      </c>
      <c r="F906" s="97" t="s">
        <v>356</v>
      </c>
      <c r="G906" s="98">
        <v>25546</v>
      </c>
      <c r="H906" s="99" t="s">
        <v>356</v>
      </c>
      <c r="I906" s="99" t="s">
        <v>26</v>
      </c>
      <c r="J906" s="99" t="s">
        <v>5114</v>
      </c>
      <c r="K906" s="97" t="s">
        <v>5115</v>
      </c>
      <c r="L906" s="69" t="s">
        <v>5116</v>
      </c>
      <c r="M906" s="107">
        <v>2812000</v>
      </c>
      <c r="N906" s="97" t="s">
        <v>3830</v>
      </c>
      <c r="O906" s="107">
        <v>300</v>
      </c>
      <c r="P906" s="97" t="s">
        <v>4326</v>
      </c>
      <c r="Q906" s="99" t="s">
        <v>5117</v>
      </c>
      <c r="R906" s="99"/>
      <c r="S906" s="99" t="s">
        <v>9</v>
      </c>
      <c r="T906" s="97" t="s">
        <v>3639</v>
      </c>
      <c r="U906" s="97"/>
      <c r="V906" s="97" t="s">
        <v>5652</v>
      </c>
      <c r="W906" s="97"/>
      <c r="X906" s="97"/>
    </row>
    <row r="907" spans="1:24" ht="15" customHeight="1">
      <c r="A907" s="95">
        <v>250</v>
      </c>
      <c r="B907" s="97" t="s">
        <v>5118</v>
      </c>
      <c r="C907" s="97" t="s">
        <v>5119</v>
      </c>
      <c r="D907" s="97" t="s">
        <v>5120</v>
      </c>
      <c r="E907" s="95">
        <v>1022327339</v>
      </c>
      <c r="F907" s="97" t="s">
        <v>1417</v>
      </c>
      <c r="G907" s="98">
        <v>31695</v>
      </c>
      <c r="H907" s="99" t="s">
        <v>1417</v>
      </c>
      <c r="I907" s="99" t="s">
        <v>26</v>
      </c>
      <c r="J907" s="99" t="s">
        <v>4814</v>
      </c>
      <c r="K907" s="97" t="s">
        <v>5121</v>
      </c>
      <c r="L907" s="69" t="s">
        <v>5122</v>
      </c>
      <c r="M907" s="107">
        <v>4680000</v>
      </c>
      <c r="N907" s="97" t="s">
        <v>3690</v>
      </c>
      <c r="O907" s="107">
        <v>329</v>
      </c>
      <c r="P907" s="97" t="s">
        <v>4121</v>
      </c>
      <c r="Q907" s="99" t="s">
        <v>5123</v>
      </c>
      <c r="R907" s="99"/>
      <c r="S907" s="99" t="s">
        <v>9</v>
      </c>
      <c r="T907" s="97" t="s">
        <v>3639</v>
      </c>
      <c r="U907" s="97"/>
      <c r="V907" s="97" t="s">
        <v>5652</v>
      </c>
      <c r="W907" s="97"/>
      <c r="X907" s="97"/>
    </row>
    <row r="908" spans="1:24" ht="15" customHeight="1">
      <c r="A908" s="95">
        <v>251</v>
      </c>
      <c r="B908" s="97" t="s">
        <v>5124</v>
      </c>
      <c r="C908" s="97" t="s">
        <v>5125</v>
      </c>
      <c r="D908" s="97" t="s">
        <v>5126</v>
      </c>
      <c r="E908" s="95">
        <v>9177956</v>
      </c>
      <c r="F908" s="97" t="s">
        <v>5127</v>
      </c>
      <c r="G908" s="107" t="s">
        <v>5128</v>
      </c>
      <c r="H908" s="99" t="s">
        <v>5127</v>
      </c>
      <c r="I908" s="99" t="s">
        <v>2576</v>
      </c>
      <c r="J908" s="99" t="s">
        <v>5129</v>
      </c>
      <c r="K908" s="97" t="s">
        <v>4676</v>
      </c>
      <c r="L908" s="69" t="s">
        <v>5130</v>
      </c>
      <c r="M908" s="107">
        <v>2330000</v>
      </c>
      <c r="N908" s="97" t="s">
        <v>3690</v>
      </c>
      <c r="O908" s="107">
        <v>329</v>
      </c>
      <c r="P908" s="97" t="s">
        <v>4121</v>
      </c>
      <c r="Q908" s="99" t="s">
        <v>4535</v>
      </c>
      <c r="R908" s="99"/>
      <c r="S908" s="99" t="s">
        <v>9</v>
      </c>
      <c r="T908" s="97" t="s">
        <v>3639</v>
      </c>
      <c r="U908" s="97"/>
      <c r="V908" s="97" t="s">
        <v>5652</v>
      </c>
      <c r="W908" s="97"/>
      <c r="X908" s="97"/>
    </row>
    <row r="909" spans="1:24" ht="15" customHeight="1">
      <c r="A909" s="95">
        <v>252</v>
      </c>
      <c r="B909" s="97" t="s">
        <v>5131</v>
      </c>
      <c r="C909" s="97" t="s">
        <v>5132</v>
      </c>
      <c r="D909" s="97" t="s">
        <v>5133</v>
      </c>
      <c r="E909" s="95">
        <v>1006916090</v>
      </c>
      <c r="F909" s="97" t="s">
        <v>4400</v>
      </c>
      <c r="G909" s="98">
        <v>35814</v>
      </c>
      <c r="H909" s="99" t="s">
        <v>4400</v>
      </c>
      <c r="I909" s="99" t="s">
        <v>114</v>
      </c>
      <c r="J909" s="99" t="s">
        <v>4706</v>
      </c>
      <c r="K909" s="97" t="s">
        <v>5134</v>
      </c>
      <c r="L909" s="69" t="s">
        <v>5135</v>
      </c>
      <c r="M909" s="107">
        <v>1412000</v>
      </c>
      <c r="N909" s="97" t="s">
        <v>4782</v>
      </c>
      <c r="O909" s="107">
        <v>285</v>
      </c>
      <c r="P909" s="97" t="s">
        <v>4769</v>
      </c>
      <c r="Q909" s="97" t="s">
        <v>114</v>
      </c>
      <c r="R909" s="97"/>
      <c r="S909" s="99" t="s">
        <v>9</v>
      </c>
      <c r="T909" s="97" t="s">
        <v>3639</v>
      </c>
      <c r="U909" s="97"/>
      <c r="V909" s="97" t="s">
        <v>5652</v>
      </c>
      <c r="W909" s="97"/>
      <c r="X909" s="97"/>
    </row>
    <row r="910" spans="1:24" ht="15" customHeight="1">
      <c r="A910" s="95">
        <v>253</v>
      </c>
      <c r="B910" s="97" t="s">
        <v>5136</v>
      </c>
      <c r="C910" s="97" t="s">
        <v>5137</v>
      </c>
      <c r="D910" s="97" t="s">
        <v>5138</v>
      </c>
      <c r="E910" s="95">
        <v>1148184511</v>
      </c>
      <c r="F910" s="97" t="s">
        <v>4400</v>
      </c>
      <c r="G910" s="98">
        <v>32755</v>
      </c>
      <c r="H910" s="99" t="s">
        <v>4400</v>
      </c>
      <c r="I910" s="99" t="s">
        <v>114</v>
      </c>
      <c r="J910" s="99" t="s">
        <v>4713</v>
      </c>
      <c r="K910" s="97" t="s">
        <v>5139</v>
      </c>
      <c r="L910" s="69" t="s">
        <v>5140</v>
      </c>
      <c r="M910" s="107">
        <v>1412000</v>
      </c>
      <c r="N910" s="97" t="s">
        <v>4782</v>
      </c>
      <c r="O910" s="107">
        <v>285</v>
      </c>
      <c r="P910" s="97" t="s">
        <v>4769</v>
      </c>
      <c r="Q910" s="97" t="s">
        <v>114</v>
      </c>
      <c r="R910" s="97"/>
      <c r="S910" s="99" t="s">
        <v>9</v>
      </c>
      <c r="T910" s="97" t="s">
        <v>3639</v>
      </c>
      <c r="U910" s="97"/>
      <c r="V910" s="97" t="s">
        <v>5652</v>
      </c>
      <c r="W910" s="97"/>
      <c r="X910" s="97"/>
    </row>
    <row r="911" spans="1:24" ht="15" customHeight="1">
      <c r="A911" s="95">
        <v>254</v>
      </c>
      <c r="B911" s="97" t="s">
        <v>5141</v>
      </c>
      <c r="C911" s="97" t="s">
        <v>5142</v>
      </c>
      <c r="D911" s="97" t="s">
        <v>5143</v>
      </c>
      <c r="E911" s="95">
        <v>1010222376</v>
      </c>
      <c r="F911" s="97" t="s">
        <v>1417</v>
      </c>
      <c r="G911" s="98">
        <v>34872</v>
      </c>
      <c r="H911" s="99" t="s">
        <v>1417</v>
      </c>
      <c r="I911" s="99" t="s">
        <v>26</v>
      </c>
      <c r="J911" s="99" t="s">
        <v>5144</v>
      </c>
      <c r="K911" s="97" t="s">
        <v>5145</v>
      </c>
      <c r="L911" s="69" t="s">
        <v>5146</v>
      </c>
      <c r="M911" s="107">
        <v>3764000</v>
      </c>
      <c r="N911" s="97" t="s">
        <v>3830</v>
      </c>
      <c r="O911" s="107">
        <v>329</v>
      </c>
      <c r="P911" s="97" t="s">
        <v>3786</v>
      </c>
      <c r="Q911" s="99" t="s">
        <v>5147</v>
      </c>
      <c r="R911" s="99"/>
      <c r="S911" s="99" t="s">
        <v>9</v>
      </c>
      <c r="T911" s="97" t="s">
        <v>3639</v>
      </c>
      <c r="U911" s="97"/>
      <c r="V911" s="97" t="s">
        <v>5652</v>
      </c>
      <c r="W911" s="97"/>
      <c r="X911" s="97"/>
    </row>
    <row r="912" spans="1:24" ht="15" customHeight="1">
      <c r="A912" s="95">
        <v>255</v>
      </c>
      <c r="B912" s="97" t="s">
        <v>5148</v>
      </c>
      <c r="C912" s="97" t="s">
        <v>5149</v>
      </c>
      <c r="D912" s="97" t="s">
        <v>5150</v>
      </c>
      <c r="E912" s="95">
        <v>1131077154</v>
      </c>
      <c r="F912" s="97" t="s">
        <v>5151</v>
      </c>
      <c r="G912" s="98">
        <v>34375</v>
      </c>
      <c r="H912" s="99" t="s">
        <v>4400</v>
      </c>
      <c r="I912" s="99" t="s">
        <v>114</v>
      </c>
      <c r="J912" s="99" t="s">
        <v>4706</v>
      </c>
      <c r="K912" s="97" t="s">
        <v>5152</v>
      </c>
      <c r="L912" s="69" t="s">
        <v>5153</v>
      </c>
      <c r="M912" s="107">
        <v>1412000</v>
      </c>
      <c r="N912" s="97" t="s">
        <v>4782</v>
      </c>
      <c r="O912" s="107">
        <v>285</v>
      </c>
      <c r="P912" s="97" t="s">
        <v>4769</v>
      </c>
      <c r="Q912" s="97" t="s">
        <v>114</v>
      </c>
      <c r="R912" s="97"/>
      <c r="S912" s="99" t="s">
        <v>9</v>
      </c>
      <c r="T912" s="97" t="s">
        <v>3639</v>
      </c>
      <c r="U912" s="97"/>
      <c r="V912" s="97" t="s">
        <v>5652</v>
      </c>
      <c r="W912" s="97"/>
      <c r="X912" s="97"/>
    </row>
    <row r="913" spans="1:24" ht="15" customHeight="1">
      <c r="A913" s="95">
        <v>256</v>
      </c>
      <c r="B913" s="97" t="s">
        <v>5154</v>
      </c>
      <c r="C913" s="97" t="s">
        <v>5155</v>
      </c>
      <c r="D913" s="97" t="s">
        <v>5156</v>
      </c>
      <c r="E913" s="95">
        <v>1124513169</v>
      </c>
      <c r="F913" s="97" t="s">
        <v>4400</v>
      </c>
      <c r="G913" s="98">
        <v>34231</v>
      </c>
      <c r="H913" s="99" t="s">
        <v>4400</v>
      </c>
      <c r="I913" s="99" t="s">
        <v>114</v>
      </c>
      <c r="J913" s="99" t="s">
        <v>4064</v>
      </c>
      <c r="K913" s="97" t="s">
        <v>5157</v>
      </c>
      <c r="L913" s="69" t="s">
        <v>5158</v>
      </c>
      <c r="M913" s="107">
        <v>1412000</v>
      </c>
      <c r="N913" s="97" t="s">
        <v>4782</v>
      </c>
      <c r="O913" s="107">
        <v>285</v>
      </c>
      <c r="P913" s="97" t="s">
        <v>4769</v>
      </c>
      <c r="Q913" s="97" t="s">
        <v>114</v>
      </c>
      <c r="R913" s="97"/>
      <c r="S913" s="99" t="s">
        <v>9</v>
      </c>
      <c r="T913" s="97" t="s">
        <v>3639</v>
      </c>
      <c r="U913" s="97"/>
      <c r="V913" s="97" t="s">
        <v>5652</v>
      </c>
      <c r="W913" s="97"/>
      <c r="X913" s="97"/>
    </row>
    <row r="914" spans="1:24" ht="15" customHeight="1">
      <c r="A914" s="95">
        <v>257</v>
      </c>
      <c r="B914" s="97" t="s">
        <v>5159</v>
      </c>
      <c r="C914" s="97" t="s">
        <v>5160</v>
      </c>
      <c r="D914" s="97" t="s">
        <v>5161</v>
      </c>
      <c r="E914" s="95">
        <v>85156237</v>
      </c>
      <c r="F914" s="97" t="s">
        <v>356</v>
      </c>
      <c r="G914" s="98">
        <v>31200</v>
      </c>
      <c r="H914" s="99" t="s">
        <v>3980</v>
      </c>
      <c r="I914" s="99" t="s">
        <v>26</v>
      </c>
      <c r="J914" s="99" t="s">
        <v>5162</v>
      </c>
      <c r="K914" s="97" t="s">
        <v>5163</v>
      </c>
      <c r="L914" s="69" t="s">
        <v>5164</v>
      </c>
      <c r="M914" s="107">
        <v>3764000</v>
      </c>
      <c r="N914" s="97" t="s">
        <v>3830</v>
      </c>
      <c r="O914" s="107">
        <v>330</v>
      </c>
      <c r="P914" s="97" t="s">
        <v>4326</v>
      </c>
      <c r="Q914" s="99" t="s">
        <v>5165</v>
      </c>
      <c r="R914" s="99"/>
      <c r="S914" s="99" t="s">
        <v>9</v>
      </c>
      <c r="T914" s="97" t="s">
        <v>3639</v>
      </c>
      <c r="U914" s="97"/>
      <c r="V914" s="97" t="s">
        <v>5652</v>
      </c>
      <c r="W914" s="97"/>
      <c r="X914" s="97"/>
    </row>
    <row r="915" spans="1:24" ht="15" customHeight="1">
      <c r="A915" s="95">
        <v>258</v>
      </c>
      <c r="B915" s="97" t="s">
        <v>5166</v>
      </c>
      <c r="C915" s="97" t="s">
        <v>5167</v>
      </c>
      <c r="D915" s="97" t="s">
        <v>5168</v>
      </c>
      <c r="E915" s="95">
        <v>1082840925</v>
      </c>
      <c r="F915" s="97" t="s">
        <v>356</v>
      </c>
      <c r="G915" s="98">
        <v>31524</v>
      </c>
      <c r="H915" s="99" t="s">
        <v>356</v>
      </c>
      <c r="I915" s="99" t="s">
        <v>2576</v>
      </c>
      <c r="J915" s="99" t="s">
        <v>5004</v>
      </c>
      <c r="K915" s="97" t="s">
        <v>5169</v>
      </c>
      <c r="L915" s="69" t="s">
        <v>5170</v>
      </c>
      <c r="M915" s="107">
        <v>1960000</v>
      </c>
      <c r="N915" s="97" t="s">
        <v>4300</v>
      </c>
      <c r="O915" s="107">
        <v>90</v>
      </c>
      <c r="P915" s="97" t="s">
        <v>4300</v>
      </c>
      <c r="Q915" s="99" t="s">
        <v>5171</v>
      </c>
      <c r="R915" s="99"/>
      <c r="S915" s="99" t="s">
        <v>9</v>
      </c>
      <c r="T915" s="97" t="s">
        <v>3639</v>
      </c>
      <c r="U915" s="97"/>
      <c r="V915" s="97" t="s">
        <v>5652</v>
      </c>
      <c r="W915" s="97"/>
      <c r="X915" s="97"/>
    </row>
    <row r="916" spans="1:24" ht="15" customHeight="1">
      <c r="A916" s="95">
        <v>259</v>
      </c>
      <c r="B916" s="97" t="s">
        <v>5172</v>
      </c>
      <c r="C916" s="97" t="s">
        <v>5173</v>
      </c>
      <c r="D916" s="97" t="s">
        <v>4681</v>
      </c>
      <c r="E916" s="95">
        <v>85466707</v>
      </c>
      <c r="F916" s="97" t="s">
        <v>356</v>
      </c>
      <c r="G916" s="107" t="s">
        <v>4571</v>
      </c>
      <c r="H916" s="99" t="s">
        <v>356</v>
      </c>
      <c r="I916" s="99" t="s">
        <v>114</v>
      </c>
      <c r="J916" s="99" t="s">
        <v>5174</v>
      </c>
      <c r="K916" s="97" t="s">
        <v>4499</v>
      </c>
      <c r="L916" s="69" t="s">
        <v>5175</v>
      </c>
      <c r="M916" s="107">
        <v>1960000</v>
      </c>
      <c r="N916" s="97" t="s">
        <v>4300</v>
      </c>
      <c r="O916" s="107">
        <v>90</v>
      </c>
      <c r="P916" s="97" t="s">
        <v>4300</v>
      </c>
      <c r="Q916" s="97" t="s">
        <v>114</v>
      </c>
      <c r="R916" s="97"/>
      <c r="S916" s="99" t="s">
        <v>9</v>
      </c>
      <c r="T916" s="97" t="s">
        <v>3639</v>
      </c>
      <c r="U916" s="97"/>
      <c r="V916" s="97" t="s">
        <v>5652</v>
      </c>
      <c r="W916" s="97"/>
      <c r="X916" s="97"/>
    </row>
    <row r="917" spans="1:24" ht="15" customHeight="1">
      <c r="A917" s="95">
        <v>260</v>
      </c>
      <c r="B917" s="97" t="s">
        <v>5176</v>
      </c>
      <c r="C917" s="97" t="s">
        <v>5177</v>
      </c>
      <c r="D917" s="97" t="s">
        <v>5178</v>
      </c>
      <c r="E917" s="95">
        <v>1004371097</v>
      </c>
      <c r="F917" s="97" t="s">
        <v>5179</v>
      </c>
      <c r="G917" s="98">
        <v>36193</v>
      </c>
      <c r="H917" s="99" t="s">
        <v>356</v>
      </c>
      <c r="I917" s="99" t="s">
        <v>114</v>
      </c>
      <c r="J917" s="99" t="s">
        <v>3765</v>
      </c>
      <c r="K917" s="97" t="s">
        <v>4499</v>
      </c>
      <c r="L917" s="69" t="s">
        <v>5180</v>
      </c>
      <c r="M917" s="107">
        <v>1412000</v>
      </c>
      <c r="N917" s="97" t="s">
        <v>4300</v>
      </c>
      <c r="O917" s="107">
        <v>334</v>
      </c>
      <c r="P917" s="97" t="s">
        <v>4300</v>
      </c>
      <c r="Q917" s="97" t="s">
        <v>114</v>
      </c>
      <c r="R917" s="97"/>
      <c r="S917" s="99" t="s">
        <v>9</v>
      </c>
      <c r="T917" s="97" t="s">
        <v>3639</v>
      </c>
      <c r="U917" s="97"/>
      <c r="V917" s="97" t="s">
        <v>5652</v>
      </c>
      <c r="W917" s="97"/>
      <c r="X917" s="97"/>
    </row>
    <row r="918" spans="1:24" ht="15" customHeight="1">
      <c r="A918" s="95">
        <v>261</v>
      </c>
      <c r="B918" s="97" t="s">
        <v>5181</v>
      </c>
      <c r="C918" s="97" t="s">
        <v>5182</v>
      </c>
      <c r="D918" s="97" t="s">
        <v>5183</v>
      </c>
      <c r="E918" s="95">
        <v>1148184942</v>
      </c>
      <c r="F918" s="97" t="s">
        <v>4400</v>
      </c>
      <c r="G918" s="98">
        <v>35423</v>
      </c>
      <c r="H918" s="97" t="s">
        <v>4400</v>
      </c>
      <c r="I918" s="99" t="s">
        <v>114</v>
      </c>
      <c r="J918" s="99" t="s">
        <v>4706</v>
      </c>
      <c r="K918" s="97" t="s">
        <v>5184</v>
      </c>
      <c r="L918" s="69" t="s">
        <v>5185</v>
      </c>
      <c r="M918" s="107">
        <v>1412000</v>
      </c>
      <c r="N918" s="97" t="s">
        <v>4782</v>
      </c>
      <c r="O918" s="107">
        <v>285</v>
      </c>
      <c r="P918" s="97" t="s">
        <v>4769</v>
      </c>
      <c r="Q918" s="97" t="s">
        <v>114</v>
      </c>
      <c r="R918" s="97"/>
      <c r="S918" s="99" t="s">
        <v>9</v>
      </c>
      <c r="T918" s="97" t="s">
        <v>3639</v>
      </c>
      <c r="U918" s="97"/>
      <c r="V918" s="97" t="s">
        <v>5652</v>
      </c>
      <c r="W918" s="97"/>
      <c r="X918" s="97"/>
    </row>
    <row r="919" spans="1:24" ht="15" customHeight="1">
      <c r="A919" s="95">
        <v>262</v>
      </c>
      <c r="B919" s="97" t="s">
        <v>5186</v>
      </c>
      <c r="C919" s="97" t="s">
        <v>5187</v>
      </c>
      <c r="D919" s="97" t="s">
        <v>4906</v>
      </c>
      <c r="E919" s="95">
        <v>1124360242</v>
      </c>
      <c r="F919" s="97" t="s">
        <v>3826</v>
      </c>
      <c r="G919" s="98">
        <v>33648</v>
      </c>
      <c r="H919" s="97" t="s">
        <v>4925</v>
      </c>
      <c r="I919" s="99" t="s">
        <v>114</v>
      </c>
      <c r="J919" s="99" t="s">
        <v>4058</v>
      </c>
      <c r="K919" s="97" t="s">
        <v>5188</v>
      </c>
      <c r="L919" s="69" t="s">
        <v>5189</v>
      </c>
      <c r="M919" s="107">
        <v>1412000</v>
      </c>
      <c r="N919" s="97" t="s">
        <v>3830</v>
      </c>
      <c r="O919" s="107">
        <v>330</v>
      </c>
      <c r="P919" s="97" t="s">
        <v>3786</v>
      </c>
      <c r="Q919" s="97" t="s">
        <v>114</v>
      </c>
      <c r="R919" s="97"/>
      <c r="S919" s="99" t="s">
        <v>9</v>
      </c>
      <c r="T919" s="97" t="s">
        <v>3639</v>
      </c>
      <c r="U919" s="97"/>
      <c r="V919" s="97" t="s">
        <v>5652</v>
      </c>
      <c r="W919" s="97"/>
      <c r="X919" s="97"/>
    </row>
    <row r="920" spans="1:24" ht="15" customHeight="1">
      <c r="A920" s="95">
        <v>263</v>
      </c>
      <c r="B920" s="97" t="s">
        <v>5190</v>
      </c>
      <c r="C920" s="97" t="s">
        <v>5191</v>
      </c>
      <c r="D920" s="97" t="s">
        <v>5192</v>
      </c>
      <c r="E920" s="95">
        <v>1082068486</v>
      </c>
      <c r="F920" s="97" t="s">
        <v>5193</v>
      </c>
      <c r="G920" s="98">
        <v>23045</v>
      </c>
      <c r="H920" s="97" t="s">
        <v>5193</v>
      </c>
      <c r="I920" s="99" t="s">
        <v>3633</v>
      </c>
      <c r="J920" s="99" t="s">
        <v>5194</v>
      </c>
      <c r="K920" s="97" t="s">
        <v>5061</v>
      </c>
      <c r="L920" s="69" t="s">
        <v>5195</v>
      </c>
      <c r="M920" s="107">
        <v>4100000</v>
      </c>
      <c r="N920" s="97" t="s">
        <v>356</v>
      </c>
      <c r="O920" s="107">
        <v>299</v>
      </c>
      <c r="P920" s="97" t="s">
        <v>3637</v>
      </c>
      <c r="Q920" s="97" t="s">
        <v>5196</v>
      </c>
      <c r="R920" s="97"/>
      <c r="S920" s="99" t="s">
        <v>9</v>
      </c>
      <c r="T920" s="97" t="s">
        <v>3639</v>
      </c>
      <c r="U920" s="97"/>
      <c r="V920" s="97" t="s">
        <v>5652</v>
      </c>
      <c r="W920" s="97"/>
      <c r="X920" s="97"/>
    </row>
    <row r="921" spans="1:24" ht="15" customHeight="1">
      <c r="A921" s="95">
        <v>264</v>
      </c>
      <c r="B921" s="97" t="s">
        <v>5197</v>
      </c>
      <c r="C921" s="97" t="s">
        <v>5198</v>
      </c>
      <c r="D921" s="97" t="s">
        <v>883</v>
      </c>
      <c r="E921" s="95">
        <v>66996529</v>
      </c>
      <c r="F921" s="97" t="s">
        <v>565</v>
      </c>
      <c r="G921" s="98">
        <v>28211</v>
      </c>
      <c r="H921" s="97" t="s">
        <v>110</v>
      </c>
      <c r="I921" s="99" t="s">
        <v>26</v>
      </c>
      <c r="J921" s="99" t="s">
        <v>5199</v>
      </c>
      <c r="K921" s="97" t="s">
        <v>5200</v>
      </c>
      <c r="L921" s="69" t="s">
        <v>5201</v>
      </c>
      <c r="M921" s="107">
        <v>4680000</v>
      </c>
      <c r="N921" s="97" t="s">
        <v>356</v>
      </c>
      <c r="O921" s="107">
        <v>239</v>
      </c>
      <c r="P921" s="97" t="s">
        <v>3637</v>
      </c>
      <c r="Q921" s="97" t="s">
        <v>4911</v>
      </c>
      <c r="R921" s="97"/>
      <c r="S921" s="99" t="s">
        <v>9</v>
      </c>
      <c r="T921" s="97" t="s">
        <v>3639</v>
      </c>
      <c r="U921" s="97"/>
      <c r="V921" s="97" t="s">
        <v>5652</v>
      </c>
      <c r="W921" s="97"/>
      <c r="X921" s="97"/>
    </row>
    <row r="922" spans="1:24" ht="15" customHeight="1">
      <c r="A922" s="95">
        <v>265</v>
      </c>
      <c r="B922" s="97" t="s">
        <v>5202</v>
      </c>
      <c r="C922" s="97" t="s">
        <v>5203</v>
      </c>
      <c r="D922" s="97" t="s">
        <v>5204</v>
      </c>
      <c r="E922" s="95">
        <v>85467878</v>
      </c>
      <c r="F922" s="97" t="s">
        <v>356</v>
      </c>
      <c r="G922" s="98">
        <v>26276</v>
      </c>
      <c r="H922" s="97" t="s">
        <v>356</v>
      </c>
      <c r="I922" s="99" t="s">
        <v>1266</v>
      </c>
      <c r="J922" s="99" t="s">
        <v>5205</v>
      </c>
      <c r="K922" s="97" t="s">
        <v>5206</v>
      </c>
      <c r="L922" s="69" t="s">
        <v>5207</v>
      </c>
      <c r="M922" s="107">
        <v>2330000</v>
      </c>
      <c r="N922" s="97" t="s">
        <v>356</v>
      </c>
      <c r="O922" s="107">
        <v>252</v>
      </c>
      <c r="P922" s="97" t="s">
        <v>3637</v>
      </c>
      <c r="Q922" s="99" t="s">
        <v>2929</v>
      </c>
      <c r="R922" s="99"/>
      <c r="S922" s="99" t="s">
        <v>9</v>
      </c>
      <c r="T922" s="97" t="s">
        <v>3639</v>
      </c>
      <c r="U922" s="97"/>
      <c r="V922" s="97" t="s">
        <v>5652</v>
      </c>
      <c r="W922" s="97"/>
      <c r="X922" s="97"/>
    </row>
    <row r="923" spans="1:24" ht="15" customHeight="1">
      <c r="A923" s="95">
        <v>266</v>
      </c>
      <c r="B923" s="97" t="s">
        <v>5208</v>
      </c>
      <c r="C923" s="97" t="s">
        <v>5209</v>
      </c>
      <c r="D923" s="97" t="s">
        <v>5210</v>
      </c>
      <c r="E923" s="95">
        <v>1120981177</v>
      </c>
      <c r="F923" s="97" t="s">
        <v>5211</v>
      </c>
      <c r="G923" s="98">
        <v>36034</v>
      </c>
      <c r="H923" s="97" t="s">
        <v>3807</v>
      </c>
      <c r="I923" s="99" t="s">
        <v>114</v>
      </c>
      <c r="J923" s="99" t="s">
        <v>3765</v>
      </c>
      <c r="K923" s="97" t="s">
        <v>5212</v>
      </c>
      <c r="L923" s="69" t="s">
        <v>5213</v>
      </c>
      <c r="M923" s="107">
        <v>1412000</v>
      </c>
      <c r="N923" s="97" t="s">
        <v>3795</v>
      </c>
      <c r="O923" s="107">
        <v>330</v>
      </c>
      <c r="P923" s="97" t="s">
        <v>3796</v>
      </c>
      <c r="Q923" s="99" t="s">
        <v>114</v>
      </c>
      <c r="R923" s="99"/>
      <c r="S923" s="99" t="s">
        <v>9</v>
      </c>
      <c r="T923" s="97" t="s">
        <v>3639</v>
      </c>
      <c r="U923" s="97"/>
      <c r="V923" s="97" t="s">
        <v>5652</v>
      </c>
      <c r="W923" s="97"/>
      <c r="X923" s="97"/>
    </row>
    <row r="924" spans="1:24" ht="15" customHeight="1">
      <c r="A924" s="95">
        <v>267</v>
      </c>
      <c r="B924" s="97" t="s">
        <v>5214</v>
      </c>
      <c r="C924" s="97" t="s">
        <v>5215</v>
      </c>
      <c r="D924" s="97" t="s">
        <v>5216</v>
      </c>
      <c r="E924" s="95">
        <v>1134331674</v>
      </c>
      <c r="F924" s="97" t="s">
        <v>4504</v>
      </c>
      <c r="G924" s="98">
        <v>32963</v>
      </c>
      <c r="H924" s="97" t="s">
        <v>356</v>
      </c>
      <c r="I924" s="99" t="s">
        <v>114</v>
      </c>
      <c r="J924" s="99" t="s">
        <v>4040</v>
      </c>
      <c r="K924" s="97" t="s">
        <v>4499</v>
      </c>
      <c r="L924" s="69" t="s">
        <v>5217</v>
      </c>
      <c r="M924" s="107">
        <v>1412000</v>
      </c>
      <c r="N924" s="97" t="s">
        <v>4300</v>
      </c>
      <c r="O924" s="107">
        <v>333</v>
      </c>
      <c r="P924" s="97" t="s">
        <v>4300</v>
      </c>
      <c r="Q924" s="99" t="s">
        <v>4591</v>
      </c>
      <c r="R924" s="99"/>
      <c r="S924" s="99" t="s">
        <v>9</v>
      </c>
      <c r="T924" s="97" t="s">
        <v>3639</v>
      </c>
      <c r="U924" s="97"/>
      <c r="V924" s="97" t="s">
        <v>5652</v>
      </c>
      <c r="W924" s="97"/>
      <c r="X924" s="97"/>
    </row>
    <row r="925" spans="1:24" ht="15" customHeight="1">
      <c r="A925" s="95">
        <v>268</v>
      </c>
      <c r="B925" s="97" t="s">
        <v>5218</v>
      </c>
      <c r="C925" s="97" t="s">
        <v>5219</v>
      </c>
      <c r="D925" s="97" t="s">
        <v>5220</v>
      </c>
      <c r="E925" s="95">
        <v>84080888</v>
      </c>
      <c r="F925" s="97" t="s">
        <v>3826</v>
      </c>
      <c r="G925" s="98">
        <v>27459</v>
      </c>
      <c r="H925" s="97" t="s">
        <v>3826</v>
      </c>
      <c r="I925" s="99" t="s">
        <v>114</v>
      </c>
      <c r="J925" s="99" t="s">
        <v>4335</v>
      </c>
      <c r="K925" s="97" t="s">
        <v>4336</v>
      </c>
      <c r="L925" s="69" t="s">
        <v>5213</v>
      </c>
      <c r="M925" s="107">
        <v>2330000</v>
      </c>
      <c r="N925" s="97" t="s">
        <v>3830</v>
      </c>
      <c r="O925" s="107">
        <v>329</v>
      </c>
      <c r="P925" s="97" t="s">
        <v>3786</v>
      </c>
      <c r="Q925" s="99" t="s">
        <v>114</v>
      </c>
      <c r="R925" s="99"/>
      <c r="S925" s="99" t="s">
        <v>9</v>
      </c>
      <c r="T925" s="97" t="s">
        <v>3639</v>
      </c>
      <c r="U925" s="97"/>
      <c r="V925" s="97" t="s">
        <v>5652</v>
      </c>
      <c r="W925" s="97"/>
      <c r="X925" s="97"/>
    </row>
    <row r="926" spans="1:24" ht="15" customHeight="1">
      <c r="A926" s="95">
        <v>269</v>
      </c>
      <c r="B926" s="97" t="s">
        <v>5221</v>
      </c>
      <c r="C926" s="97" t="s">
        <v>5222</v>
      </c>
      <c r="D926" s="97" t="s">
        <v>5223</v>
      </c>
      <c r="E926" s="95">
        <v>1134191272</v>
      </c>
      <c r="F926" s="97" t="s">
        <v>4400</v>
      </c>
      <c r="G926" s="98">
        <v>34215</v>
      </c>
      <c r="H926" s="97" t="s">
        <v>4400</v>
      </c>
      <c r="I926" s="99" t="s">
        <v>114</v>
      </c>
      <c r="J926" s="99" t="s">
        <v>4064</v>
      </c>
      <c r="K926" s="97" t="s">
        <v>5224</v>
      </c>
      <c r="L926" s="69" t="s">
        <v>5225</v>
      </c>
      <c r="M926" s="107">
        <v>1412000</v>
      </c>
      <c r="N926" s="97" t="s">
        <v>4782</v>
      </c>
      <c r="O926" s="107">
        <v>330</v>
      </c>
      <c r="P926" s="97" t="s">
        <v>4404</v>
      </c>
      <c r="Q926" s="99" t="s">
        <v>114</v>
      </c>
      <c r="R926" s="99"/>
      <c r="S926" s="99" t="s">
        <v>9</v>
      </c>
      <c r="T926" s="97" t="s">
        <v>3639</v>
      </c>
      <c r="U926" s="97"/>
      <c r="V926" s="97" t="s">
        <v>5652</v>
      </c>
      <c r="W926" s="97"/>
      <c r="X926" s="97"/>
    </row>
    <row r="927" spans="1:24" ht="15" customHeight="1">
      <c r="A927" s="95">
        <v>270</v>
      </c>
      <c r="B927" s="97" t="s">
        <v>5226</v>
      </c>
      <c r="C927" s="97" t="s">
        <v>5227</v>
      </c>
      <c r="D927" s="97" t="s">
        <v>3196</v>
      </c>
      <c r="E927" s="95">
        <v>1104864665</v>
      </c>
      <c r="F927" s="97" t="s">
        <v>4310</v>
      </c>
      <c r="G927" s="98">
        <v>30876</v>
      </c>
      <c r="H927" s="97" t="s">
        <v>4310</v>
      </c>
      <c r="I927" s="99" t="s">
        <v>114</v>
      </c>
      <c r="J927" s="99" t="s">
        <v>3872</v>
      </c>
      <c r="K927" s="97" t="s">
        <v>4605</v>
      </c>
      <c r="L927" s="69" t="s">
        <v>5228</v>
      </c>
      <c r="M927" s="107">
        <v>1412000</v>
      </c>
      <c r="N927" s="97" t="s">
        <v>3690</v>
      </c>
      <c r="O927" s="107">
        <v>330</v>
      </c>
      <c r="P927" s="97" t="s">
        <v>4121</v>
      </c>
      <c r="Q927" s="99" t="s">
        <v>114</v>
      </c>
      <c r="R927" s="99"/>
      <c r="S927" s="99" t="s">
        <v>9</v>
      </c>
      <c r="T927" s="97" t="s">
        <v>3639</v>
      </c>
      <c r="U927" s="97"/>
      <c r="V927" s="97" t="s">
        <v>5652</v>
      </c>
      <c r="W927" s="97"/>
      <c r="X927" s="97"/>
    </row>
    <row r="928" spans="1:24" ht="15" customHeight="1">
      <c r="A928" s="95">
        <v>271</v>
      </c>
      <c r="B928" s="97" t="s">
        <v>5229</v>
      </c>
      <c r="C928" s="97" t="s">
        <v>5230</v>
      </c>
      <c r="D928" s="97" t="s">
        <v>286</v>
      </c>
      <c r="E928" s="95">
        <v>4978720</v>
      </c>
      <c r="F928" s="97" t="s">
        <v>356</v>
      </c>
      <c r="G928" s="98">
        <v>29057</v>
      </c>
      <c r="H928" s="97" t="s">
        <v>356</v>
      </c>
      <c r="I928" s="99" t="s">
        <v>114</v>
      </c>
      <c r="J928" s="99" t="s">
        <v>5231</v>
      </c>
      <c r="K928" s="97" t="s">
        <v>5232</v>
      </c>
      <c r="L928" s="69" t="s">
        <v>5233</v>
      </c>
      <c r="M928" s="107">
        <v>1960000</v>
      </c>
      <c r="N928" s="97" t="s">
        <v>4300</v>
      </c>
      <c r="O928" s="107">
        <v>90</v>
      </c>
      <c r="P928" s="97" t="s">
        <v>4300</v>
      </c>
      <c r="Q928" s="99" t="s">
        <v>114</v>
      </c>
      <c r="R928" s="99"/>
      <c r="S928" s="99" t="s">
        <v>9</v>
      </c>
      <c r="T928" s="97" t="s">
        <v>3639</v>
      </c>
      <c r="U928" s="97"/>
      <c r="V928" s="97" t="s">
        <v>5652</v>
      </c>
      <c r="W928" s="97"/>
      <c r="X928" s="97"/>
    </row>
    <row r="929" spans="1:24" ht="15" customHeight="1">
      <c r="A929" s="95">
        <v>272</v>
      </c>
      <c r="B929" s="97" t="s">
        <v>5234</v>
      </c>
      <c r="C929" s="97" t="s">
        <v>5235</v>
      </c>
      <c r="D929" s="97" t="s">
        <v>5236</v>
      </c>
      <c r="E929" s="95">
        <v>1082974611</v>
      </c>
      <c r="F929" s="97" t="s">
        <v>4504</v>
      </c>
      <c r="G929" s="98">
        <v>34288</v>
      </c>
      <c r="H929" s="97" t="s">
        <v>3940</v>
      </c>
      <c r="I929" s="99" t="s">
        <v>114</v>
      </c>
      <c r="J929" s="99" t="s">
        <v>4005</v>
      </c>
      <c r="K929" s="97" t="s">
        <v>5237</v>
      </c>
      <c r="L929" s="69" t="s">
        <v>5238</v>
      </c>
      <c r="M929" s="107">
        <v>1960000</v>
      </c>
      <c r="N929" s="97" t="s">
        <v>4300</v>
      </c>
      <c r="O929" s="107">
        <v>90</v>
      </c>
      <c r="P929" s="97" t="s">
        <v>4300</v>
      </c>
      <c r="Q929" s="99" t="s">
        <v>114</v>
      </c>
      <c r="R929" s="99"/>
      <c r="S929" s="99" t="s">
        <v>9</v>
      </c>
      <c r="T929" s="97" t="s">
        <v>3639</v>
      </c>
      <c r="U929" s="97"/>
      <c r="V929" s="97" t="s">
        <v>5652</v>
      </c>
      <c r="W929" s="97"/>
      <c r="X929" s="97"/>
    </row>
    <row r="930" spans="1:24" ht="15" customHeight="1">
      <c r="A930" s="95">
        <v>273</v>
      </c>
      <c r="B930" s="97" t="s">
        <v>5239</v>
      </c>
      <c r="C930" s="97" t="s">
        <v>5240</v>
      </c>
      <c r="D930" s="97" t="s">
        <v>756</v>
      </c>
      <c r="E930" s="95">
        <v>73232437</v>
      </c>
      <c r="F930" s="97" t="s">
        <v>3725</v>
      </c>
      <c r="G930" s="98">
        <v>31188</v>
      </c>
      <c r="H930" s="97" t="s">
        <v>3725</v>
      </c>
      <c r="I930" s="99" t="s">
        <v>26</v>
      </c>
      <c r="J930" s="99" t="s">
        <v>4019</v>
      </c>
      <c r="K930" s="97" t="s">
        <v>4499</v>
      </c>
      <c r="L930" s="69" t="s">
        <v>5241</v>
      </c>
      <c r="M930" s="107">
        <v>1412000</v>
      </c>
      <c r="N930" s="97" t="s">
        <v>4300</v>
      </c>
      <c r="O930" s="107">
        <v>333</v>
      </c>
      <c r="P930" s="97" t="s">
        <v>4300</v>
      </c>
      <c r="Q930" s="97" t="s">
        <v>4482</v>
      </c>
      <c r="R930" s="97"/>
      <c r="S930" s="99" t="s">
        <v>9</v>
      </c>
      <c r="T930" s="97" t="s">
        <v>3639</v>
      </c>
      <c r="U930" s="97"/>
      <c r="V930" s="97" t="s">
        <v>5652</v>
      </c>
      <c r="W930" s="97"/>
      <c r="X930" s="97"/>
    </row>
    <row r="931" spans="1:24" ht="15" customHeight="1">
      <c r="A931" s="95">
        <v>274</v>
      </c>
      <c r="B931" s="97" t="s">
        <v>5242</v>
      </c>
      <c r="C931" s="97" t="s">
        <v>5243</v>
      </c>
      <c r="D931" s="97" t="s">
        <v>5244</v>
      </c>
      <c r="E931" s="95">
        <v>85448232</v>
      </c>
      <c r="F931" s="97" t="s">
        <v>4504</v>
      </c>
      <c r="G931" s="98">
        <v>23913</v>
      </c>
      <c r="H931" s="97" t="s">
        <v>356</v>
      </c>
      <c r="I931" s="99" t="s">
        <v>114</v>
      </c>
      <c r="J931" s="99" t="s">
        <v>4987</v>
      </c>
      <c r="K931" s="97" t="s">
        <v>4499</v>
      </c>
      <c r="L931" s="69" t="s">
        <v>5245</v>
      </c>
      <c r="M931" s="107">
        <v>1412000</v>
      </c>
      <c r="N931" s="97" t="s">
        <v>4300</v>
      </c>
      <c r="O931" s="107">
        <v>333</v>
      </c>
      <c r="P931" s="97" t="s">
        <v>4300</v>
      </c>
      <c r="Q931" s="99" t="s">
        <v>114</v>
      </c>
      <c r="R931" s="99"/>
      <c r="S931" s="99" t="s">
        <v>9</v>
      </c>
      <c r="T931" s="97" t="s">
        <v>3639</v>
      </c>
      <c r="U931" s="97"/>
      <c r="V931" s="97" t="s">
        <v>5652</v>
      </c>
      <c r="W931" s="97"/>
      <c r="X931" s="97"/>
    </row>
    <row r="932" spans="1:24" ht="15" customHeight="1">
      <c r="A932" s="95">
        <v>275</v>
      </c>
      <c r="B932" s="97" t="s">
        <v>3898</v>
      </c>
      <c r="C932" s="97" t="s">
        <v>3899</v>
      </c>
      <c r="D932" s="97" t="s">
        <v>688</v>
      </c>
      <c r="E932" s="95">
        <v>80160852</v>
      </c>
      <c r="F932" s="97" t="s">
        <v>1417</v>
      </c>
      <c r="G932" s="98">
        <v>30263</v>
      </c>
      <c r="H932" s="97" t="s">
        <v>1417</v>
      </c>
      <c r="I932" s="99" t="s">
        <v>19</v>
      </c>
      <c r="J932" s="99" t="s">
        <v>4284</v>
      </c>
      <c r="K932" s="97" t="s">
        <v>3901</v>
      </c>
      <c r="L932" s="69" t="s">
        <v>3902</v>
      </c>
      <c r="M932" s="107">
        <v>4680000</v>
      </c>
      <c r="N932" s="97" t="s">
        <v>356</v>
      </c>
      <c r="O932" s="107">
        <v>280</v>
      </c>
      <c r="P932" s="97" t="s">
        <v>3637</v>
      </c>
      <c r="Q932" s="99" t="s">
        <v>292</v>
      </c>
      <c r="R932" s="99"/>
      <c r="S932" s="99" t="s">
        <v>9</v>
      </c>
      <c r="T932" s="97" t="s">
        <v>3639</v>
      </c>
      <c r="U932" s="97"/>
      <c r="V932" s="97" t="s">
        <v>5652</v>
      </c>
      <c r="W932" s="97"/>
      <c r="X932" s="97"/>
    </row>
    <row r="933" spans="1:24" ht="15" customHeight="1">
      <c r="A933" s="95">
        <v>276</v>
      </c>
      <c r="B933" s="97" t="s">
        <v>5246</v>
      </c>
      <c r="C933" s="97" t="s">
        <v>5247</v>
      </c>
      <c r="D933" s="97" t="s">
        <v>5248</v>
      </c>
      <c r="E933" s="101">
        <v>1082981938</v>
      </c>
      <c r="F933" s="97" t="s">
        <v>356</v>
      </c>
      <c r="G933" s="98">
        <v>34519</v>
      </c>
      <c r="H933" s="97" t="s">
        <v>356</v>
      </c>
      <c r="I933" s="99" t="s">
        <v>26</v>
      </c>
      <c r="J933" s="99" t="s">
        <v>4713</v>
      </c>
      <c r="K933" s="97" t="s">
        <v>5249</v>
      </c>
      <c r="L933" s="69" t="s">
        <v>5250</v>
      </c>
      <c r="M933" s="107">
        <v>4100000</v>
      </c>
      <c r="N933" s="97" t="s">
        <v>356</v>
      </c>
      <c r="O933" s="107">
        <v>260</v>
      </c>
      <c r="P933" s="97" t="s">
        <v>3637</v>
      </c>
      <c r="Q933" s="97" t="s">
        <v>262</v>
      </c>
      <c r="R933" s="97"/>
      <c r="S933" s="99" t="s">
        <v>9</v>
      </c>
      <c r="T933" s="97" t="s">
        <v>3639</v>
      </c>
      <c r="U933" s="97"/>
      <c r="V933" s="97" t="s">
        <v>5652</v>
      </c>
      <c r="W933" s="97"/>
      <c r="X933" s="97"/>
    </row>
    <row r="934" spans="1:24" ht="15" customHeight="1">
      <c r="A934" s="95">
        <v>277</v>
      </c>
      <c r="B934" s="97" t="s">
        <v>5251</v>
      </c>
      <c r="C934" s="97" t="s">
        <v>5252</v>
      </c>
      <c r="D934" s="97" t="s">
        <v>5253</v>
      </c>
      <c r="E934" s="101">
        <v>26847084</v>
      </c>
      <c r="F934" s="97" t="s">
        <v>3707</v>
      </c>
      <c r="G934" s="98">
        <v>27677</v>
      </c>
      <c r="H934" s="97" t="s">
        <v>3707</v>
      </c>
      <c r="I934" s="99" t="s">
        <v>1266</v>
      </c>
      <c r="J934" s="99" t="s">
        <v>4425</v>
      </c>
      <c r="K934" s="97" t="s">
        <v>5254</v>
      </c>
      <c r="L934" s="69" t="s">
        <v>5255</v>
      </c>
      <c r="M934" s="107">
        <v>1412000</v>
      </c>
      <c r="N934" s="97" t="s">
        <v>3672</v>
      </c>
      <c r="O934" s="107">
        <v>240</v>
      </c>
      <c r="P934" s="97" t="s">
        <v>3673</v>
      </c>
      <c r="Q934" s="97" t="s">
        <v>5256</v>
      </c>
      <c r="R934" s="97"/>
      <c r="S934" s="99" t="s">
        <v>9</v>
      </c>
      <c r="T934" s="97" t="s">
        <v>3639</v>
      </c>
      <c r="U934" s="97"/>
      <c r="V934" s="97" t="s">
        <v>5652</v>
      </c>
      <c r="W934" s="97"/>
      <c r="X934" s="97"/>
    </row>
    <row r="935" spans="1:24" ht="15" customHeight="1">
      <c r="A935" s="95">
        <v>278</v>
      </c>
      <c r="B935" s="97" t="s">
        <v>5257</v>
      </c>
      <c r="C935" s="97" t="s">
        <v>5258</v>
      </c>
      <c r="D935" s="97" t="s">
        <v>5259</v>
      </c>
      <c r="E935" s="101">
        <v>1082404722</v>
      </c>
      <c r="F935" s="97" t="s">
        <v>3707</v>
      </c>
      <c r="G935" s="98">
        <v>32471</v>
      </c>
      <c r="H935" s="97" t="s">
        <v>3707</v>
      </c>
      <c r="I935" s="99" t="s">
        <v>1266</v>
      </c>
      <c r="J935" s="99" t="s">
        <v>4425</v>
      </c>
      <c r="K935" s="97" t="s">
        <v>5260</v>
      </c>
      <c r="L935" s="69" t="s">
        <v>5261</v>
      </c>
      <c r="M935" s="107">
        <v>2812000</v>
      </c>
      <c r="N935" s="97" t="s">
        <v>3672</v>
      </c>
      <c r="O935" s="107">
        <v>240</v>
      </c>
      <c r="P935" s="97" t="s">
        <v>3673</v>
      </c>
      <c r="Q935" s="97" t="s">
        <v>5262</v>
      </c>
      <c r="R935" s="97"/>
      <c r="S935" s="99" t="s">
        <v>3638</v>
      </c>
      <c r="T935" s="97" t="s">
        <v>3639</v>
      </c>
      <c r="U935" s="97"/>
      <c r="V935" s="97" t="s">
        <v>5652</v>
      </c>
      <c r="W935" s="97"/>
      <c r="X935" s="97"/>
    </row>
    <row r="936" spans="1:24" ht="15" customHeight="1">
      <c r="A936" s="95">
        <v>279</v>
      </c>
      <c r="B936" s="97" t="s">
        <v>5263</v>
      </c>
      <c r="C936" s="97" t="s">
        <v>5264</v>
      </c>
      <c r="D936" s="97" t="s">
        <v>5017</v>
      </c>
      <c r="E936" s="101">
        <v>12615439</v>
      </c>
      <c r="F936" s="97" t="s">
        <v>3980</v>
      </c>
      <c r="G936" s="98">
        <v>21165</v>
      </c>
      <c r="H936" s="97" t="s">
        <v>3707</v>
      </c>
      <c r="I936" s="99" t="s">
        <v>114</v>
      </c>
      <c r="J936" s="99" t="s">
        <v>4458</v>
      </c>
      <c r="K936" s="97" t="s">
        <v>5265</v>
      </c>
      <c r="L936" s="69" t="s">
        <v>5266</v>
      </c>
      <c r="M936" s="107">
        <v>1412000</v>
      </c>
      <c r="N936" s="97" t="s">
        <v>3672</v>
      </c>
      <c r="O936" s="107">
        <v>240</v>
      </c>
      <c r="P936" s="97" t="s">
        <v>3673</v>
      </c>
      <c r="Q936" s="97" t="s">
        <v>114</v>
      </c>
      <c r="R936" s="97"/>
      <c r="S936" s="99" t="s">
        <v>9</v>
      </c>
      <c r="T936" s="97" t="s">
        <v>3639</v>
      </c>
      <c r="U936" s="97"/>
      <c r="V936" s="97" t="s">
        <v>5652</v>
      </c>
      <c r="W936" s="97"/>
      <c r="X936" s="97"/>
    </row>
    <row r="937" spans="1:24" ht="15" customHeight="1">
      <c r="A937" s="95">
        <v>280</v>
      </c>
      <c r="B937" s="97" t="s">
        <v>5267</v>
      </c>
      <c r="C937" s="97" t="s">
        <v>5268</v>
      </c>
      <c r="D937" s="97" t="s">
        <v>5269</v>
      </c>
      <c r="E937" s="101">
        <v>92553312</v>
      </c>
      <c r="F937" s="97" t="s">
        <v>3941</v>
      </c>
      <c r="G937" s="107" t="s">
        <v>5270</v>
      </c>
      <c r="H937" s="97" t="s">
        <v>3941</v>
      </c>
      <c r="I937" s="99" t="s">
        <v>114</v>
      </c>
      <c r="J937" s="99" t="s">
        <v>4387</v>
      </c>
      <c r="K937" s="97" t="s">
        <v>5265</v>
      </c>
      <c r="L937" s="69" t="s">
        <v>5271</v>
      </c>
      <c r="M937" s="107">
        <v>1412000</v>
      </c>
      <c r="N937" s="97" t="s">
        <v>3672</v>
      </c>
      <c r="O937" s="107">
        <v>240</v>
      </c>
      <c r="P937" s="97" t="s">
        <v>3673</v>
      </c>
      <c r="Q937" s="97" t="s">
        <v>114</v>
      </c>
      <c r="R937" s="97"/>
      <c r="S937" s="99" t="s">
        <v>9</v>
      </c>
      <c r="T937" s="97" t="s">
        <v>3639</v>
      </c>
      <c r="U937" s="97"/>
      <c r="V937" s="97" t="s">
        <v>5652</v>
      </c>
      <c r="W937" s="97"/>
      <c r="X937" s="97"/>
    </row>
    <row r="938" spans="1:24" ht="15" customHeight="1">
      <c r="A938" s="95">
        <v>281</v>
      </c>
      <c r="B938" s="97" t="s">
        <v>5272</v>
      </c>
      <c r="C938" s="97" t="s">
        <v>5273</v>
      </c>
      <c r="D938" s="97" t="s">
        <v>5274</v>
      </c>
      <c r="E938" s="101">
        <v>85459427</v>
      </c>
      <c r="F938" s="97" t="s">
        <v>4504</v>
      </c>
      <c r="G938" s="98">
        <v>25776</v>
      </c>
      <c r="H938" s="97" t="s">
        <v>356</v>
      </c>
      <c r="I938" s="99" t="s">
        <v>2576</v>
      </c>
      <c r="J938" s="99" t="s">
        <v>5162</v>
      </c>
      <c r="K938" s="97" t="s">
        <v>5275</v>
      </c>
      <c r="L938" s="69" t="s">
        <v>5276</v>
      </c>
      <c r="M938" s="107">
        <v>2330000</v>
      </c>
      <c r="N938" s="97" t="s">
        <v>4300</v>
      </c>
      <c r="O938" s="107">
        <v>239</v>
      </c>
      <c r="P938" s="97" t="s">
        <v>4300</v>
      </c>
      <c r="Q938" s="97" t="s">
        <v>5277</v>
      </c>
      <c r="R938" s="97"/>
      <c r="S938" s="99" t="s">
        <v>9</v>
      </c>
      <c r="T938" s="97" t="s">
        <v>3639</v>
      </c>
      <c r="U938" s="97"/>
      <c r="V938" s="97" t="s">
        <v>5652</v>
      </c>
      <c r="W938" s="97"/>
      <c r="X938" s="97"/>
    </row>
    <row r="939" spans="1:24" ht="15" customHeight="1">
      <c r="A939" s="95">
        <v>282</v>
      </c>
      <c r="B939" s="97" t="s">
        <v>5278</v>
      </c>
      <c r="C939" s="97" t="s">
        <v>5279</v>
      </c>
      <c r="D939" s="97" t="s">
        <v>5280</v>
      </c>
      <c r="E939" s="101">
        <v>85459097</v>
      </c>
      <c r="F939" s="97" t="s">
        <v>4504</v>
      </c>
      <c r="G939" s="98">
        <v>25838</v>
      </c>
      <c r="H939" s="97" t="s">
        <v>356</v>
      </c>
      <c r="I939" s="99" t="s">
        <v>114</v>
      </c>
      <c r="J939" s="99" t="s">
        <v>3726</v>
      </c>
      <c r="K939" s="97" t="s">
        <v>4544</v>
      </c>
      <c r="L939" s="69" t="s">
        <v>5281</v>
      </c>
      <c r="M939" s="107">
        <v>2330000</v>
      </c>
      <c r="N939" s="97" t="s">
        <v>4300</v>
      </c>
      <c r="O939" s="107">
        <v>239</v>
      </c>
      <c r="P939" s="97" t="s">
        <v>4300</v>
      </c>
      <c r="Q939" s="97" t="s">
        <v>114</v>
      </c>
      <c r="R939" s="97"/>
      <c r="S939" s="99" t="s">
        <v>9</v>
      </c>
      <c r="T939" s="97" t="s">
        <v>3639</v>
      </c>
      <c r="U939" s="97"/>
      <c r="V939" s="97" t="s">
        <v>5652</v>
      </c>
      <c r="W939" s="97"/>
      <c r="X939" s="97"/>
    </row>
    <row r="940" spans="1:24" ht="15" customHeight="1">
      <c r="A940" s="95">
        <v>283</v>
      </c>
      <c r="B940" s="97" t="s">
        <v>5282</v>
      </c>
      <c r="C940" s="97" t="s">
        <v>5283</v>
      </c>
      <c r="D940" s="97" t="s">
        <v>5284</v>
      </c>
      <c r="E940" s="101">
        <v>15171107</v>
      </c>
      <c r="F940" s="97" t="s">
        <v>5285</v>
      </c>
      <c r="G940" s="98">
        <v>29597</v>
      </c>
      <c r="H940" s="97" t="s">
        <v>355</v>
      </c>
      <c r="I940" s="99" t="s">
        <v>2576</v>
      </c>
      <c r="J940" s="99" t="s">
        <v>4713</v>
      </c>
      <c r="K940" s="97" t="s">
        <v>4544</v>
      </c>
      <c r="L940" s="69" t="s">
        <v>5286</v>
      </c>
      <c r="M940" s="107">
        <v>2330000</v>
      </c>
      <c r="N940" s="97" t="s">
        <v>4300</v>
      </c>
      <c r="O940" s="107">
        <v>239</v>
      </c>
      <c r="P940" s="97" t="s">
        <v>4300</v>
      </c>
      <c r="Q940" s="97" t="s">
        <v>114</v>
      </c>
      <c r="R940" s="97"/>
      <c r="S940" s="99" t="s">
        <v>9</v>
      </c>
      <c r="T940" s="97" t="s">
        <v>3639</v>
      </c>
      <c r="U940" s="97"/>
      <c r="V940" s="97" t="s">
        <v>5652</v>
      </c>
      <c r="W940" s="97"/>
      <c r="X940" s="97"/>
    </row>
    <row r="941" spans="1:24" ht="15" customHeight="1">
      <c r="A941" s="95">
        <v>284</v>
      </c>
      <c r="B941" s="97" t="s">
        <v>5287</v>
      </c>
      <c r="C941" s="97" t="s">
        <v>5288</v>
      </c>
      <c r="D941" s="97" t="s">
        <v>5289</v>
      </c>
      <c r="E941" s="101">
        <v>57461994</v>
      </c>
      <c r="F941" s="97" t="s">
        <v>4504</v>
      </c>
      <c r="G941" s="98">
        <v>31019</v>
      </c>
      <c r="H941" s="97" t="s">
        <v>356</v>
      </c>
      <c r="I941" s="99" t="s">
        <v>2576</v>
      </c>
      <c r="J941" s="99" t="s">
        <v>4165</v>
      </c>
      <c r="K941" s="97" t="s">
        <v>4544</v>
      </c>
      <c r="L941" s="69" t="s">
        <v>5290</v>
      </c>
      <c r="M941" s="107">
        <v>2812000</v>
      </c>
      <c r="N941" s="97" t="s">
        <v>4300</v>
      </c>
      <c r="O941" s="107">
        <v>239</v>
      </c>
      <c r="P941" s="97" t="s">
        <v>4300</v>
      </c>
      <c r="Q941" s="97" t="s">
        <v>5291</v>
      </c>
      <c r="R941" s="97"/>
      <c r="S941" s="99" t="s">
        <v>9</v>
      </c>
      <c r="T941" s="97" t="s">
        <v>3639</v>
      </c>
      <c r="U941" s="97"/>
      <c r="V941" s="97" t="s">
        <v>5652</v>
      </c>
      <c r="W941" s="97"/>
      <c r="X941" s="97"/>
    </row>
    <row r="942" spans="1:24" ht="15" customHeight="1">
      <c r="A942" s="95">
        <v>285</v>
      </c>
      <c r="B942" s="97" t="s">
        <v>5292</v>
      </c>
      <c r="C942" s="97" t="s">
        <v>5293</v>
      </c>
      <c r="D942" s="97" t="s">
        <v>5294</v>
      </c>
      <c r="E942" s="101">
        <v>10966268</v>
      </c>
      <c r="F942" s="97" t="s">
        <v>5295</v>
      </c>
      <c r="G942" s="98">
        <v>31123</v>
      </c>
      <c r="H942" s="97" t="s">
        <v>156</v>
      </c>
      <c r="I942" s="99" t="s">
        <v>114</v>
      </c>
      <c r="J942" s="99" t="s">
        <v>4108</v>
      </c>
      <c r="K942" s="97" t="s">
        <v>5296</v>
      </c>
      <c r="L942" s="69" t="s">
        <v>5297</v>
      </c>
      <c r="M942" s="107">
        <v>2812000</v>
      </c>
      <c r="N942" s="97" t="s">
        <v>4300</v>
      </c>
      <c r="O942" s="107">
        <v>239</v>
      </c>
      <c r="P942" s="97" t="s">
        <v>4300</v>
      </c>
      <c r="Q942" s="97" t="s">
        <v>4636</v>
      </c>
      <c r="R942" s="97"/>
      <c r="S942" s="99" t="s">
        <v>9</v>
      </c>
      <c r="T942" s="97" t="s">
        <v>3639</v>
      </c>
      <c r="U942" s="97"/>
      <c r="V942" s="97" t="s">
        <v>5652</v>
      </c>
      <c r="W942" s="97"/>
      <c r="X942" s="97"/>
    </row>
    <row r="943" spans="1:24" ht="15" customHeight="1">
      <c r="A943" s="95">
        <v>286</v>
      </c>
      <c r="B943" s="97" t="s">
        <v>5298</v>
      </c>
      <c r="C943" s="97" t="s">
        <v>5299</v>
      </c>
      <c r="D943" s="97" t="s">
        <v>1589</v>
      </c>
      <c r="E943" s="101">
        <v>3806752</v>
      </c>
      <c r="F943" s="97" t="s">
        <v>3686</v>
      </c>
      <c r="G943" s="98">
        <v>29211</v>
      </c>
      <c r="H943" s="97" t="s">
        <v>3686</v>
      </c>
      <c r="I943" s="99" t="s">
        <v>114</v>
      </c>
      <c r="J943" s="99" t="s">
        <v>3775</v>
      </c>
      <c r="K943" s="97" t="s">
        <v>5300</v>
      </c>
      <c r="L943" s="69" t="s">
        <v>5301</v>
      </c>
      <c r="M943" s="107">
        <v>1412000</v>
      </c>
      <c r="N943" s="97" t="s">
        <v>4948</v>
      </c>
      <c r="O943" s="107">
        <v>239</v>
      </c>
      <c r="P943" s="97" t="s">
        <v>4121</v>
      </c>
      <c r="Q943" s="97" t="s">
        <v>114</v>
      </c>
      <c r="R943" s="97"/>
      <c r="S943" s="99" t="s">
        <v>9</v>
      </c>
      <c r="T943" s="97" t="s">
        <v>3639</v>
      </c>
      <c r="U943" s="97"/>
      <c r="V943" s="97" t="s">
        <v>5652</v>
      </c>
      <c r="W943" s="97"/>
      <c r="X943" s="97"/>
    </row>
    <row r="944" spans="1:24" ht="15" customHeight="1">
      <c r="A944" s="95">
        <v>287</v>
      </c>
      <c r="B944" s="97" t="s">
        <v>5302</v>
      </c>
      <c r="C944" s="97" t="s">
        <v>5303</v>
      </c>
      <c r="D944" s="97" t="s">
        <v>5304</v>
      </c>
      <c r="E944" s="101">
        <v>1082908323</v>
      </c>
      <c r="F944" s="97" t="s">
        <v>4504</v>
      </c>
      <c r="G944" s="98">
        <v>32720</v>
      </c>
      <c r="H944" s="97" t="s">
        <v>5305</v>
      </c>
      <c r="I944" s="99" t="s">
        <v>114</v>
      </c>
      <c r="J944" s="99" t="s">
        <v>4183</v>
      </c>
      <c r="K944" s="97" t="s">
        <v>5306</v>
      </c>
      <c r="L944" s="69" t="s">
        <v>5307</v>
      </c>
      <c r="M944" s="107">
        <v>1592000</v>
      </c>
      <c r="N944" s="97" t="s">
        <v>4300</v>
      </c>
      <c r="O944" s="107">
        <v>239</v>
      </c>
      <c r="P944" s="97" t="s">
        <v>4300</v>
      </c>
      <c r="Q944" s="97" t="s">
        <v>114</v>
      </c>
      <c r="R944" s="97"/>
      <c r="S944" s="99" t="s">
        <v>9</v>
      </c>
      <c r="T944" s="97" t="s">
        <v>3639</v>
      </c>
      <c r="U944" s="97"/>
      <c r="V944" s="97" t="s">
        <v>5652</v>
      </c>
      <c r="W944" s="97"/>
      <c r="X944" s="97"/>
    </row>
    <row r="945" spans="1:24" ht="15" customHeight="1">
      <c r="A945" s="95">
        <v>288</v>
      </c>
      <c r="B945" s="97" t="s">
        <v>5308</v>
      </c>
      <c r="C945" s="97" t="s">
        <v>5309</v>
      </c>
      <c r="D945" s="97" t="s">
        <v>5310</v>
      </c>
      <c r="E945" s="101">
        <v>1047421896</v>
      </c>
      <c r="F945" s="97" t="s">
        <v>3686</v>
      </c>
      <c r="G945" s="107" t="s">
        <v>5311</v>
      </c>
      <c r="H945" s="97" t="s">
        <v>3686</v>
      </c>
      <c r="I945" s="99" t="s">
        <v>114</v>
      </c>
      <c r="J945" s="99" t="s">
        <v>3801</v>
      </c>
      <c r="K945" s="97" t="s">
        <v>5312</v>
      </c>
      <c r="L945" s="108" t="s">
        <v>5313</v>
      </c>
      <c r="M945" s="107">
        <v>1412000</v>
      </c>
      <c r="N945" s="97" t="s">
        <v>4948</v>
      </c>
      <c r="O945" s="107">
        <v>239</v>
      </c>
      <c r="P945" s="97" t="s">
        <v>4121</v>
      </c>
      <c r="Q945" s="97" t="s">
        <v>5314</v>
      </c>
      <c r="R945" s="97"/>
      <c r="S945" s="99" t="s">
        <v>9</v>
      </c>
      <c r="T945" s="97" t="s">
        <v>3639</v>
      </c>
      <c r="U945" s="97"/>
      <c r="V945" s="97" t="s">
        <v>5652</v>
      </c>
      <c r="W945" s="97"/>
      <c r="X945" s="97"/>
    </row>
    <row r="946" spans="1:24" ht="15" customHeight="1">
      <c r="A946" s="95">
        <v>289</v>
      </c>
      <c r="B946" s="97" t="s">
        <v>5315</v>
      </c>
      <c r="C946" s="97" t="s">
        <v>5316</v>
      </c>
      <c r="D946" s="97" t="s">
        <v>5317</v>
      </c>
      <c r="E946" s="101">
        <v>73205048</v>
      </c>
      <c r="F946" s="97" t="s">
        <v>3686</v>
      </c>
      <c r="G946" s="98">
        <v>30562</v>
      </c>
      <c r="H946" s="97" t="s">
        <v>3686</v>
      </c>
      <c r="I946" s="99" t="s">
        <v>114</v>
      </c>
      <c r="J946" s="99" t="s">
        <v>4373</v>
      </c>
      <c r="K946" s="97" t="s">
        <v>5312</v>
      </c>
      <c r="L946" s="69" t="s">
        <v>5318</v>
      </c>
      <c r="M946" s="107">
        <v>1412000</v>
      </c>
      <c r="N946" s="97" t="s">
        <v>4948</v>
      </c>
      <c r="O946" s="107">
        <v>239</v>
      </c>
      <c r="P946" s="97" t="s">
        <v>4121</v>
      </c>
      <c r="Q946" s="97" t="s">
        <v>114</v>
      </c>
      <c r="R946" s="97"/>
      <c r="S946" s="99" t="s">
        <v>9</v>
      </c>
      <c r="T946" s="97" t="s">
        <v>3639</v>
      </c>
      <c r="U946" s="97"/>
      <c r="V946" s="97" t="s">
        <v>5652</v>
      </c>
      <c r="W946" s="97"/>
      <c r="X946" s="97"/>
    </row>
    <row r="947" spans="1:24" ht="15" customHeight="1">
      <c r="A947" s="101">
        <v>290</v>
      </c>
      <c r="B947" s="97" t="s">
        <v>5319</v>
      </c>
      <c r="C947" s="97" t="s">
        <v>5320</v>
      </c>
      <c r="D947" s="97" t="s">
        <v>5321</v>
      </c>
      <c r="E947" s="101">
        <v>23249360</v>
      </c>
      <c r="F947" s="97" t="s">
        <v>3790</v>
      </c>
      <c r="G947" s="98">
        <v>28641</v>
      </c>
      <c r="H947" s="97" t="s">
        <v>3790</v>
      </c>
      <c r="I947" s="99" t="s">
        <v>1266</v>
      </c>
      <c r="J947" s="99" t="s">
        <v>5322</v>
      </c>
      <c r="K947" s="97" t="s">
        <v>5323</v>
      </c>
      <c r="L947" s="69" t="s">
        <v>5324</v>
      </c>
      <c r="M947" s="107">
        <v>2330000</v>
      </c>
      <c r="N947" s="97" t="s">
        <v>3796</v>
      </c>
      <c r="O947" s="107">
        <v>239</v>
      </c>
      <c r="P947" s="97" t="s">
        <v>3796</v>
      </c>
      <c r="Q947" s="97" t="s">
        <v>5325</v>
      </c>
      <c r="R947" s="97"/>
      <c r="S947" s="99" t="s">
        <v>9</v>
      </c>
      <c r="T947" s="97" t="s">
        <v>3639</v>
      </c>
      <c r="U947" s="97"/>
      <c r="V947" s="97" t="s">
        <v>5652</v>
      </c>
      <c r="W947" s="97"/>
      <c r="X947" s="97"/>
    </row>
    <row r="948" spans="1:24" ht="15" customHeight="1">
      <c r="A948" s="95">
        <v>291</v>
      </c>
      <c r="B948" s="97" t="s">
        <v>5326</v>
      </c>
      <c r="C948" s="97" t="s">
        <v>5327</v>
      </c>
      <c r="D948" s="97" t="s">
        <v>5328</v>
      </c>
      <c r="E948" s="101">
        <v>1047479158</v>
      </c>
      <c r="F948" s="97" t="s">
        <v>3686</v>
      </c>
      <c r="G948" s="98">
        <v>34819</v>
      </c>
      <c r="H948" s="97" t="s">
        <v>3686</v>
      </c>
      <c r="I948" s="99" t="s">
        <v>114</v>
      </c>
      <c r="J948" s="99" t="s">
        <v>5329</v>
      </c>
      <c r="K948" s="97" t="s">
        <v>5330</v>
      </c>
      <c r="L948" s="108" t="s">
        <v>5331</v>
      </c>
      <c r="M948" s="107">
        <v>1412000</v>
      </c>
      <c r="N948" s="97" t="s">
        <v>4948</v>
      </c>
      <c r="O948" s="107">
        <v>238</v>
      </c>
      <c r="P948" s="97" t="s">
        <v>4121</v>
      </c>
      <c r="Q948" s="97" t="s">
        <v>114</v>
      </c>
      <c r="R948" s="97"/>
      <c r="S948" s="99" t="s">
        <v>9</v>
      </c>
      <c r="T948" s="97" t="s">
        <v>3639</v>
      </c>
      <c r="U948" s="97"/>
      <c r="V948" s="97" t="s">
        <v>5652</v>
      </c>
      <c r="W948" s="97"/>
      <c r="X948" s="97"/>
    </row>
    <row r="949" spans="1:24" ht="15" customHeight="1">
      <c r="A949" s="95">
        <v>292</v>
      </c>
      <c r="B949" s="97" t="s">
        <v>5332</v>
      </c>
      <c r="C949" s="97" t="s">
        <v>5333</v>
      </c>
      <c r="D949" s="97" t="s">
        <v>5334</v>
      </c>
      <c r="E949" s="101">
        <v>45552952</v>
      </c>
      <c r="F949" s="97" t="s">
        <v>3686</v>
      </c>
      <c r="G949" s="98">
        <v>29462</v>
      </c>
      <c r="H949" s="97" t="s">
        <v>3686</v>
      </c>
      <c r="I949" s="99" t="s">
        <v>114</v>
      </c>
      <c r="J949" s="99" t="s">
        <v>5335</v>
      </c>
      <c r="K949" s="97" t="s">
        <v>5336</v>
      </c>
      <c r="L949" s="69" t="s">
        <v>5337</v>
      </c>
      <c r="M949" s="107">
        <v>1412000</v>
      </c>
      <c r="N949" s="97" t="s">
        <v>4948</v>
      </c>
      <c r="O949" s="107">
        <v>238</v>
      </c>
      <c r="P949" s="97" t="s">
        <v>4121</v>
      </c>
      <c r="Q949" s="97" t="s">
        <v>114</v>
      </c>
      <c r="R949" s="97"/>
      <c r="S949" s="99" t="s">
        <v>9</v>
      </c>
      <c r="T949" s="97" t="s">
        <v>3639</v>
      </c>
      <c r="U949" s="97"/>
      <c r="V949" s="97" t="s">
        <v>5652</v>
      </c>
      <c r="W949" s="97"/>
      <c r="X949" s="97"/>
    </row>
    <row r="950" spans="1:24" ht="15" customHeight="1">
      <c r="A950" s="95">
        <v>293</v>
      </c>
      <c r="B950" s="97" t="s">
        <v>5338</v>
      </c>
      <c r="C950" s="97" t="s">
        <v>5339</v>
      </c>
      <c r="D950" s="97" t="s">
        <v>5340</v>
      </c>
      <c r="E950" s="101">
        <v>73159263</v>
      </c>
      <c r="F950" s="97" t="s">
        <v>3686</v>
      </c>
      <c r="G950" s="98">
        <v>23067</v>
      </c>
      <c r="H950" s="97" t="s">
        <v>3686</v>
      </c>
      <c r="I950" s="99" t="s">
        <v>114</v>
      </c>
      <c r="J950" s="99" t="s">
        <v>3679</v>
      </c>
      <c r="K950" s="97" t="s">
        <v>5330</v>
      </c>
      <c r="L950" s="69" t="s">
        <v>4606</v>
      </c>
      <c r="M950" s="107">
        <v>1412000</v>
      </c>
      <c r="N950" s="97" t="s">
        <v>4948</v>
      </c>
      <c r="O950" s="107">
        <v>235</v>
      </c>
      <c r="P950" s="97" t="s">
        <v>4121</v>
      </c>
      <c r="Q950" s="97" t="s">
        <v>114</v>
      </c>
      <c r="R950" s="97"/>
      <c r="S950" s="99" t="s">
        <v>9</v>
      </c>
      <c r="T950" s="97" t="s">
        <v>3639</v>
      </c>
      <c r="U950" s="97"/>
      <c r="V950" s="97" t="s">
        <v>5652</v>
      </c>
      <c r="W950" s="97"/>
      <c r="X950" s="97"/>
    </row>
    <row r="951" spans="1:24" ht="15" customHeight="1">
      <c r="A951" s="95">
        <v>294</v>
      </c>
      <c r="B951" s="97" t="s">
        <v>5341</v>
      </c>
      <c r="C951" s="97" t="s">
        <v>5342</v>
      </c>
      <c r="D951" s="97" t="s">
        <v>996</v>
      </c>
      <c r="E951" s="101">
        <v>7604096</v>
      </c>
      <c r="F951" s="97" t="s">
        <v>4504</v>
      </c>
      <c r="G951" s="98">
        <v>29309</v>
      </c>
      <c r="H951" s="97" t="s">
        <v>356</v>
      </c>
      <c r="I951" s="99" t="s">
        <v>1266</v>
      </c>
      <c r="J951" s="99" t="s">
        <v>4019</v>
      </c>
      <c r="K951" s="97" t="s">
        <v>5296</v>
      </c>
      <c r="L951" s="69" t="s">
        <v>5343</v>
      </c>
      <c r="M951" s="107">
        <v>2812000</v>
      </c>
      <c r="N951" s="97" t="s">
        <v>4300</v>
      </c>
      <c r="O951" s="107">
        <v>238</v>
      </c>
      <c r="P951" s="97" t="s">
        <v>4300</v>
      </c>
      <c r="Q951" s="97" t="s">
        <v>114</v>
      </c>
      <c r="R951" s="97"/>
      <c r="S951" s="99" t="s">
        <v>9</v>
      </c>
      <c r="T951" s="97" t="s">
        <v>3639</v>
      </c>
      <c r="U951" s="97"/>
      <c r="V951" s="97" t="s">
        <v>5652</v>
      </c>
      <c r="W951" s="97"/>
      <c r="X951" s="97"/>
    </row>
    <row r="952" spans="1:24" ht="15" customHeight="1">
      <c r="A952" s="95">
        <v>295</v>
      </c>
      <c r="B952" s="97" t="s">
        <v>5344</v>
      </c>
      <c r="C952" s="97" t="s">
        <v>5345</v>
      </c>
      <c r="D952" s="97" t="s">
        <v>5346</v>
      </c>
      <c r="E952" s="101">
        <v>1143325145</v>
      </c>
      <c r="F952" s="97" t="s">
        <v>3686</v>
      </c>
      <c r="G952" s="107" t="s">
        <v>5347</v>
      </c>
      <c r="H952" s="97" t="s">
        <v>3686</v>
      </c>
      <c r="I952" s="99" t="s">
        <v>114</v>
      </c>
      <c r="J952" s="99" t="s">
        <v>5199</v>
      </c>
      <c r="K952" s="97" t="s">
        <v>5330</v>
      </c>
      <c r="L952" s="69" t="s">
        <v>5348</v>
      </c>
      <c r="M952" s="107">
        <v>1412000</v>
      </c>
      <c r="N952" s="97" t="s">
        <v>4948</v>
      </c>
      <c r="O952" s="107">
        <v>238</v>
      </c>
      <c r="P952" s="97" t="s">
        <v>4121</v>
      </c>
      <c r="Q952" s="97" t="s">
        <v>5349</v>
      </c>
      <c r="R952" s="97"/>
      <c r="S952" s="99" t="s">
        <v>9</v>
      </c>
      <c r="T952" s="97" t="s">
        <v>3639</v>
      </c>
      <c r="U952" s="97"/>
      <c r="V952" s="97" t="s">
        <v>5652</v>
      </c>
      <c r="W952" s="97"/>
      <c r="X952" s="97"/>
    </row>
    <row r="953" spans="1:24" ht="15" customHeight="1">
      <c r="A953" s="95">
        <v>296</v>
      </c>
      <c r="B953" s="97" t="s">
        <v>5350</v>
      </c>
      <c r="C953" s="97" t="s">
        <v>5351</v>
      </c>
      <c r="D953" s="97" t="s">
        <v>5352</v>
      </c>
      <c r="E953" s="101">
        <v>78767833</v>
      </c>
      <c r="F953" s="97" t="s">
        <v>4018</v>
      </c>
      <c r="G953" s="98">
        <v>29276</v>
      </c>
      <c r="H953" s="97" t="s">
        <v>4018</v>
      </c>
      <c r="I953" s="99" t="s">
        <v>114</v>
      </c>
      <c r="J953" s="99" t="s">
        <v>4005</v>
      </c>
      <c r="K953" s="97" t="s">
        <v>5330</v>
      </c>
      <c r="L953" s="108" t="s">
        <v>5353</v>
      </c>
      <c r="M953" s="107">
        <v>1412000</v>
      </c>
      <c r="N953" s="97" t="s">
        <v>4948</v>
      </c>
      <c r="O953" s="107">
        <v>235</v>
      </c>
      <c r="P953" s="97" t="s">
        <v>4121</v>
      </c>
      <c r="Q953" s="97" t="s">
        <v>114</v>
      </c>
      <c r="R953" s="97"/>
      <c r="S953" s="99" t="s">
        <v>9</v>
      </c>
      <c r="T953" s="97" t="s">
        <v>3639</v>
      </c>
      <c r="U953" s="97"/>
      <c r="V953" s="97" t="s">
        <v>5652</v>
      </c>
      <c r="W953" s="97"/>
      <c r="X953" s="97"/>
    </row>
    <row r="954" spans="1:24" ht="15" customHeight="1">
      <c r="A954" s="95">
        <v>297</v>
      </c>
      <c r="B954" s="97" t="s">
        <v>5354</v>
      </c>
      <c r="C954" s="97" t="s">
        <v>5355</v>
      </c>
      <c r="D954" s="97" t="s">
        <v>5356</v>
      </c>
      <c r="E954" s="101">
        <v>1047424117</v>
      </c>
      <c r="F954" s="97" t="s">
        <v>3686</v>
      </c>
      <c r="G954" s="98">
        <v>32971</v>
      </c>
      <c r="H954" s="97" t="s">
        <v>3686</v>
      </c>
      <c r="I954" s="99" t="s">
        <v>114</v>
      </c>
      <c r="J954" s="99" t="s">
        <v>4458</v>
      </c>
      <c r="K954" s="97" t="s">
        <v>5336</v>
      </c>
      <c r="L954" s="69" t="s">
        <v>5357</v>
      </c>
      <c r="M954" s="107">
        <v>1412000</v>
      </c>
      <c r="N954" s="97" t="s">
        <v>4948</v>
      </c>
      <c r="O954" s="107">
        <v>238</v>
      </c>
      <c r="P954" s="97" t="s">
        <v>4121</v>
      </c>
      <c r="Q954" s="97" t="s">
        <v>5358</v>
      </c>
      <c r="R954" s="97"/>
      <c r="S954" s="99" t="s">
        <v>9</v>
      </c>
      <c r="T954" s="97" t="s">
        <v>3639</v>
      </c>
      <c r="U954" s="97"/>
      <c r="V954" s="97" t="s">
        <v>5652</v>
      </c>
      <c r="W954" s="97"/>
      <c r="X954" s="97"/>
    </row>
    <row r="955" spans="1:24" ht="15" customHeight="1">
      <c r="A955" s="95">
        <v>298</v>
      </c>
      <c r="B955" s="97" t="s">
        <v>5359</v>
      </c>
      <c r="C955" s="97" t="s">
        <v>5360</v>
      </c>
      <c r="D955" s="97" t="s">
        <v>5361</v>
      </c>
      <c r="E955" s="101">
        <v>1143329151</v>
      </c>
      <c r="F955" s="97" t="s">
        <v>3686</v>
      </c>
      <c r="G955" s="98">
        <v>32546</v>
      </c>
      <c r="H955" s="97" t="s">
        <v>3686</v>
      </c>
      <c r="I955" s="99" t="s">
        <v>114</v>
      </c>
      <c r="J955" s="99" t="s">
        <v>5362</v>
      </c>
      <c r="K955" s="97" t="s">
        <v>5330</v>
      </c>
      <c r="L955" s="69" t="s">
        <v>5363</v>
      </c>
      <c r="M955" s="107">
        <v>1412000</v>
      </c>
      <c r="N955" s="97" t="s">
        <v>4948</v>
      </c>
      <c r="O955" s="107">
        <v>238</v>
      </c>
      <c r="P955" s="97" t="s">
        <v>4121</v>
      </c>
      <c r="Q955" s="97" t="s">
        <v>114</v>
      </c>
      <c r="R955" s="97"/>
      <c r="S955" s="99" t="s">
        <v>9</v>
      </c>
      <c r="T955" s="97" t="s">
        <v>3639</v>
      </c>
      <c r="U955" s="97"/>
      <c r="V955" s="97" t="s">
        <v>5652</v>
      </c>
      <c r="W955" s="97"/>
      <c r="X955" s="97"/>
    </row>
    <row r="956" spans="1:24" ht="15" customHeight="1">
      <c r="A956" s="95">
        <v>299</v>
      </c>
      <c r="B956" s="97" t="s">
        <v>5364</v>
      </c>
      <c r="C956" s="97" t="s">
        <v>5365</v>
      </c>
      <c r="D956" s="97" t="s">
        <v>5366</v>
      </c>
      <c r="E956" s="101">
        <v>1047402158</v>
      </c>
      <c r="F956" s="97" t="s">
        <v>3686</v>
      </c>
      <c r="G956" s="98">
        <v>32429</v>
      </c>
      <c r="H956" s="97" t="s">
        <v>3686</v>
      </c>
      <c r="I956" s="99" t="s">
        <v>1266</v>
      </c>
      <c r="J956" s="99" t="s">
        <v>3679</v>
      </c>
      <c r="K956" s="97" t="s">
        <v>5336</v>
      </c>
      <c r="L956" s="69" t="s">
        <v>5367</v>
      </c>
      <c r="M956" s="107">
        <v>1412000</v>
      </c>
      <c r="N956" s="97" t="s">
        <v>4948</v>
      </c>
      <c r="O956" s="107">
        <v>235</v>
      </c>
      <c r="P956" s="97" t="s">
        <v>4121</v>
      </c>
      <c r="Q956" s="97" t="s">
        <v>5368</v>
      </c>
      <c r="R956" s="97"/>
      <c r="S956" s="99" t="s">
        <v>9</v>
      </c>
      <c r="T956" s="97" t="s">
        <v>3639</v>
      </c>
      <c r="U956" s="97"/>
      <c r="V956" s="97" t="s">
        <v>5652</v>
      </c>
      <c r="W956" s="97"/>
      <c r="X956" s="97"/>
    </row>
    <row r="957" spans="1:24" ht="15" customHeight="1">
      <c r="A957" s="95">
        <v>300</v>
      </c>
      <c r="B957" s="97" t="s">
        <v>5369</v>
      </c>
      <c r="C957" s="97" t="s">
        <v>5370</v>
      </c>
      <c r="D957" s="97" t="s">
        <v>5371</v>
      </c>
      <c r="E957" s="101">
        <v>7630604</v>
      </c>
      <c r="F957" s="97" t="s">
        <v>4504</v>
      </c>
      <c r="G957" s="98">
        <v>29556</v>
      </c>
      <c r="H957" s="97" t="s">
        <v>356</v>
      </c>
      <c r="I957" s="99" t="s">
        <v>114</v>
      </c>
      <c r="J957" s="99" t="s">
        <v>4040</v>
      </c>
      <c r="K957" s="97" t="s">
        <v>4499</v>
      </c>
      <c r="L957" s="69" t="s">
        <v>5372</v>
      </c>
      <c r="M957" s="107">
        <v>1412000</v>
      </c>
      <c r="N957" s="97" t="s">
        <v>4300</v>
      </c>
      <c r="O957" s="107">
        <v>235</v>
      </c>
      <c r="P957" s="97" t="s">
        <v>4300</v>
      </c>
      <c r="Q957" s="97" t="s">
        <v>114</v>
      </c>
      <c r="R957" s="97"/>
      <c r="S957" s="99" t="s">
        <v>9</v>
      </c>
      <c r="T957" s="97" t="s">
        <v>3639</v>
      </c>
      <c r="U957" s="97"/>
      <c r="V957" s="97" t="s">
        <v>5652</v>
      </c>
      <c r="W957" s="97"/>
      <c r="X957" s="97"/>
    </row>
    <row r="958" spans="1:24" ht="15" customHeight="1">
      <c r="A958" s="95">
        <v>301</v>
      </c>
      <c r="B958" s="97" t="s">
        <v>5373</v>
      </c>
      <c r="C958" s="97" t="s">
        <v>5374</v>
      </c>
      <c r="D958" s="97" t="s">
        <v>1328</v>
      </c>
      <c r="E958" s="101">
        <v>7140107</v>
      </c>
      <c r="F958" s="97" t="s">
        <v>4504</v>
      </c>
      <c r="G958" s="98">
        <v>22670</v>
      </c>
      <c r="H958" s="97" t="s">
        <v>356</v>
      </c>
      <c r="I958" s="99" t="s">
        <v>114</v>
      </c>
      <c r="J958" s="99" t="s">
        <v>3726</v>
      </c>
      <c r="K958" s="97" t="s">
        <v>4499</v>
      </c>
      <c r="L958" s="69" t="s">
        <v>5375</v>
      </c>
      <c r="M958" s="107">
        <v>1412000</v>
      </c>
      <c r="N958" s="97" t="s">
        <v>4300</v>
      </c>
      <c r="O958" s="107">
        <v>235</v>
      </c>
      <c r="P958" s="97" t="s">
        <v>4300</v>
      </c>
      <c r="Q958" s="97" t="s">
        <v>114</v>
      </c>
      <c r="R958" s="97"/>
      <c r="S958" s="99" t="s">
        <v>9</v>
      </c>
      <c r="T958" s="97" t="s">
        <v>3639</v>
      </c>
      <c r="U958" s="97"/>
      <c r="V958" s="97" t="s">
        <v>5652</v>
      </c>
      <c r="W958" s="97"/>
      <c r="X958" s="97"/>
    </row>
    <row r="959" spans="1:24" ht="15" customHeight="1">
      <c r="A959" s="95">
        <v>302</v>
      </c>
      <c r="B959" s="97" t="s">
        <v>5376</v>
      </c>
      <c r="C959" s="97" t="s">
        <v>5377</v>
      </c>
      <c r="D959" s="97" t="s">
        <v>5378</v>
      </c>
      <c r="E959" s="101">
        <v>84457023</v>
      </c>
      <c r="F959" s="97" t="s">
        <v>4504</v>
      </c>
      <c r="G959" s="98">
        <v>30196</v>
      </c>
      <c r="H959" s="97" t="s">
        <v>5379</v>
      </c>
      <c r="I959" s="99" t="s">
        <v>114</v>
      </c>
      <c r="J959" s="99" t="s">
        <v>5380</v>
      </c>
      <c r="K959" s="97" t="s">
        <v>5381</v>
      </c>
      <c r="L959" s="69" t="s">
        <v>5382</v>
      </c>
      <c r="M959" s="107">
        <v>1412000</v>
      </c>
      <c r="N959" s="97" t="s">
        <v>4300</v>
      </c>
      <c r="O959" s="107">
        <v>235</v>
      </c>
      <c r="P959" s="97" t="s">
        <v>4300</v>
      </c>
      <c r="Q959" s="97" t="s">
        <v>114</v>
      </c>
      <c r="R959" s="97"/>
      <c r="S959" s="99" t="s">
        <v>9</v>
      </c>
      <c r="T959" s="97" t="s">
        <v>3639</v>
      </c>
      <c r="U959" s="97"/>
      <c r="V959" s="97" t="s">
        <v>5652</v>
      </c>
      <c r="W959" s="97"/>
      <c r="X959" s="97"/>
    </row>
    <row r="960" spans="1:24" ht="15" customHeight="1">
      <c r="A960" s="95">
        <v>303</v>
      </c>
      <c r="B960" s="97" t="s">
        <v>5383</v>
      </c>
      <c r="C960" s="97" t="s">
        <v>5384</v>
      </c>
      <c r="D960" s="97" t="s">
        <v>5385</v>
      </c>
      <c r="E960" s="101">
        <v>85469381</v>
      </c>
      <c r="F960" s="97" t="s">
        <v>4504</v>
      </c>
      <c r="G960" s="98">
        <v>27187</v>
      </c>
      <c r="H960" s="97" t="s">
        <v>356</v>
      </c>
      <c r="I960" s="99" t="s">
        <v>114</v>
      </c>
      <c r="J960" s="99" t="s">
        <v>4129</v>
      </c>
      <c r="K960" s="97" t="s">
        <v>5381</v>
      </c>
      <c r="L960" s="69" t="s">
        <v>5386</v>
      </c>
      <c r="M960" s="107">
        <v>1412000</v>
      </c>
      <c r="N960" s="97" t="s">
        <v>4300</v>
      </c>
      <c r="O960" s="107">
        <v>235</v>
      </c>
      <c r="P960" s="97" t="s">
        <v>4300</v>
      </c>
      <c r="Q960" s="97" t="s">
        <v>114</v>
      </c>
      <c r="R960" s="97"/>
      <c r="S960" s="99" t="s">
        <v>9</v>
      </c>
      <c r="T960" s="97" t="s">
        <v>3639</v>
      </c>
      <c r="U960" s="97"/>
      <c r="V960" s="97" t="s">
        <v>5652</v>
      </c>
      <c r="W960" s="97"/>
      <c r="X960" s="97"/>
    </row>
    <row r="961" spans="1:24" ht="15" customHeight="1">
      <c r="A961" s="95">
        <v>304</v>
      </c>
      <c r="B961" s="97" t="s">
        <v>5387</v>
      </c>
      <c r="C961" s="97" t="s">
        <v>5388</v>
      </c>
      <c r="D961" s="97" t="s">
        <v>5389</v>
      </c>
      <c r="E961" s="101">
        <v>1082929041</v>
      </c>
      <c r="F961" s="97" t="s">
        <v>4504</v>
      </c>
      <c r="G961" s="98">
        <v>33273</v>
      </c>
      <c r="H961" s="97" t="s">
        <v>356</v>
      </c>
      <c r="I961" s="99" t="s">
        <v>114</v>
      </c>
      <c r="J961" s="99" t="s">
        <v>4140</v>
      </c>
      <c r="K961" s="97" t="s">
        <v>5381</v>
      </c>
      <c r="L961" s="69" t="s">
        <v>5390</v>
      </c>
      <c r="M961" s="107">
        <v>1412000</v>
      </c>
      <c r="N961" s="97" t="s">
        <v>4300</v>
      </c>
      <c r="O961" s="107">
        <v>235</v>
      </c>
      <c r="P961" s="97" t="s">
        <v>4300</v>
      </c>
      <c r="Q961" s="97" t="s">
        <v>114</v>
      </c>
      <c r="R961" s="97"/>
      <c r="S961" s="99" t="s">
        <v>9</v>
      </c>
      <c r="T961" s="97" t="s">
        <v>3639</v>
      </c>
      <c r="U961" s="97"/>
      <c r="V961" s="97" t="s">
        <v>5652</v>
      </c>
      <c r="W961" s="97"/>
      <c r="X961" s="97"/>
    </row>
    <row r="962" spans="1:24" ht="15" customHeight="1">
      <c r="A962" s="95">
        <v>305</v>
      </c>
      <c r="B962" s="97" t="s">
        <v>5391</v>
      </c>
      <c r="C962" s="97" t="s">
        <v>5392</v>
      </c>
      <c r="D962" s="97" t="s">
        <v>4906</v>
      </c>
      <c r="E962" s="101">
        <v>1052069071</v>
      </c>
      <c r="F962" s="97" t="s">
        <v>5393</v>
      </c>
      <c r="G962" s="98">
        <v>31639</v>
      </c>
      <c r="H962" s="97" t="s">
        <v>3896</v>
      </c>
      <c r="I962" s="99" t="s">
        <v>114</v>
      </c>
      <c r="J962" s="99" t="s">
        <v>4258</v>
      </c>
      <c r="K962" s="97" t="s">
        <v>5381</v>
      </c>
      <c r="L962" s="69" t="s">
        <v>5394</v>
      </c>
      <c r="M962" s="107">
        <v>1412000</v>
      </c>
      <c r="N962" s="97" t="s">
        <v>4300</v>
      </c>
      <c r="O962" s="107">
        <v>235</v>
      </c>
      <c r="P962" s="97" t="s">
        <v>4300</v>
      </c>
      <c r="Q962" s="97" t="s">
        <v>114</v>
      </c>
      <c r="R962" s="97"/>
      <c r="S962" s="99" t="s">
        <v>9</v>
      </c>
      <c r="T962" s="97" t="s">
        <v>3639</v>
      </c>
      <c r="U962" s="97"/>
      <c r="V962" s="97" t="s">
        <v>5652</v>
      </c>
      <c r="W962" s="97"/>
      <c r="X962" s="97"/>
    </row>
    <row r="963" spans="1:24" ht="15" customHeight="1">
      <c r="A963" s="95">
        <v>306</v>
      </c>
      <c r="B963" s="97" t="s">
        <v>5395</v>
      </c>
      <c r="C963" s="97" t="s">
        <v>5396</v>
      </c>
      <c r="D963" s="97" t="s">
        <v>5397</v>
      </c>
      <c r="E963" s="101">
        <v>84452620</v>
      </c>
      <c r="F963" s="97" t="s">
        <v>4504</v>
      </c>
      <c r="G963" s="98">
        <v>30132</v>
      </c>
      <c r="H963" s="97" t="s">
        <v>356</v>
      </c>
      <c r="I963" s="99" t="s">
        <v>114</v>
      </c>
      <c r="J963" s="99" t="s">
        <v>4190</v>
      </c>
      <c r="K963" s="97" t="s">
        <v>5381</v>
      </c>
      <c r="L963" s="69" t="s">
        <v>5398</v>
      </c>
      <c r="M963" s="107">
        <v>1412000</v>
      </c>
      <c r="N963" s="97" t="s">
        <v>4300</v>
      </c>
      <c r="O963" s="107">
        <v>235</v>
      </c>
      <c r="P963" s="97" t="s">
        <v>4300</v>
      </c>
      <c r="Q963" s="97" t="s">
        <v>114</v>
      </c>
      <c r="R963" s="97"/>
      <c r="S963" s="99" t="s">
        <v>9</v>
      </c>
      <c r="T963" s="97" t="s">
        <v>3639</v>
      </c>
      <c r="U963" s="97"/>
      <c r="V963" s="97" t="s">
        <v>5652</v>
      </c>
      <c r="W963" s="97"/>
      <c r="X963" s="97"/>
    </row>
    <row r="964" spans="1:24" ht="15" customHeight="1">
      <c r="A964" s="95">
        <v>307</v>
      </c>
      <c r="B964" s="97" t="s">
        <v>5399</v>
      </c>
      <c r="C964" s="97" t="s">
        <v>5400</v>
      </c>
      <c r="D964" s="97" t="s">
        <v>5401</v>
      </c>
      <c r="E964" s="101">
        <v>84458761</v>
      </c>
      <c r="F964" s="97" t="s">
        <v>4504</v>
      </c>
      <c r="G964" s="98">
        <v>30530</v>
      </c>
      <c r="H964" s="97" t="s">
        <v>356</v>
      </c>
      <c r="I964" s="99" t="s">
        <v>114</v>
      </c>
      <c r="J964" s="99" t="s">
        <v>5402</v>
      </c>
      <c r="K964" s="97" t="s">
        <v>5381</v>
      </c>
      <c r="L964" s="69" t="s">
        <v>5403</v>
      </c>
      <c r="M964" s="107">
        <v>1412000</v>
      </c>
      <c r="N964" s="97" t="s">
        <v>4300</v>
      </c>
      <c r="O964" s="107">
        <v>235</v>
      </c>
      <c r="P964" s="97" t="s">
        <v>4300</v>
      </c>
      <c r="Q964" s="97" t="s">
        <v>114</v>
      </c>
      <c r="R964" s="97"/>
      <c r="S964" s="99" t="s">
        <v>9</v>
      </c>
      <c r="T964" s="97" t="s">
        <v>3639</v>
      </c>
      <c r="U964" s="97"/>
      <c r="V964" s="97" t="s">
        <v>5652</v>
      </c>
      <c r="W964" s="97"/>
      <c r="X964" s="97"/>
    </row>
    <row r="965" spans="1:24" ht="15" customHeight="1">
      <c r="A965" s="95">
        <v>308</v>
      </c>
      <c r="B965" s="97" t="s">
        <v>5404</v>
      </c>
      <c r="C965" s="97" t="s">
        <v>5384</v>
      </c>
      <c r="D965" s="97" t="s">
        <v>5405</v>
      </c>
      <c r="E965" s="101">
        <v>85459883</v>
      </c>
      <c r="F965" s="97" t="s">
        <v>4504</v>
      </c>
      <c r="G965" s="98">
        <v>25856</v>
      </c>
      <c r="H965" s="97" t="s">
        <v>356</v>
      </c>
      <c r="I965" s="99" t="s">
        <v>114</v>
      </c>
      <c r="J965" s="99" t="s">
        <v>4190</v>
      </c>
      <c r="K965" s="97" t="s">
        <v>4499</v>
      </c>
      <c r="L965" s="69" t="s">
        <v>5406</v>
      </c>
      <c r="M965" s="107">
        <v>1412000</v>
      </c>
      <c r="N965" s="97" t="s">
        <v>4300</v>
      </c>
      <c r="O965" s="107">
        <v>232</v>
      </c>
      <c r="P965" s="97" t="s">
        <v>4300</v>
      </c>
      <c r="Q965" s="97" t="s">
        <v>114</v>
      </c>
      <c r="R965" s="97"/>
      <c r="S965" s="99" t="s">
        <v>9</v>
      </c>
      <c r="T965" s="97" t="s">
        <v>3639</v>
      </c>
      <c r="U965" s="97"/>
      <c r="V965" s="97" t="s">
        <v>5652</v>
      </c>
      <c r="W965" s="97"/>
      <c r="X965" s="97"/>
    </row>
    <row r="966" spans="1:24" ht="15" customHeight="1">
      <c r="A966" s="95">
        <v>309</v>
      </c>
      <c r="B966" s="97" t="s">
        <v>5407</v>
      </c>
      <c r="C966" s="97" t="s">
        <v>5408</v>
      </c>
      <c r="D966" s="97" t="s">
        <v>5409</v>
      </c>
      <c r="E966" s="101">
        <v>85462116</v>
      </c>
      <c r="F966" s="97" t="s">
        <v>4504</v>
      </c>
      <c r="G966" s="98">
        <v>26032</v>
      </c>
      <c r="H966" s="97" t="s">
        <v>356</v>
      </c>
      <c r="I966" s="99" t="s">
        <v>5410</v>
      </c>
      <c r="J966" s="99" t="s">
        <v>5411</v>
      </c>
      <c r="K966" s="97" t="s">
        <v>5381</v>
      </c>
      <c r="L966" s="69" t="s">
        <v>5412</v>
      </c>
      <c r="M966" s="107">
        <v>1412000</v>
      </c>
      <c r="N966" s="97" t="s">
        <v>4300</v>
      </c>
      <c r="O966" s="107">
        <v>228</v>
      </c>
      <c r="P966" s="97" t="s">
        <v>4300</v>
      </c>
      <c r="Q966" s="97" t="s">
        <v>5413</v>
      </c>
      <c r="R966" s="97"/>
      <c r="S966" s="99" t="s">
        <v>9</v>
      </c>
      <c r="T966" s="97" t="s">
        <v>3639</v>
      </c>
      <c r="U966" s="97"/>
      <c r="V966" s="97" t="s">
        <v>5652</v>
      </c>
      <c r="W966" s="97"/>
      <c r="X966" s="97"/>
    </row>
    <row r="967" spans="1:24" ht="15" customHeight="1">
      <c r="A967" s="95">
        <v>310</v>
      </c>
      <c r="B967" s="97" t="s">
        <v>5414</v>
      </c>
      <c r="C967" s="97" t="s">
        <v>5415</v>
      </c>
      <c r="D967" s="97" t="s">
        <v>5416</v>
      </c>
      <c r="E967" s="101">
        <v>84030103</v>
      </c>
      <c r="F967" s="97" t="s">
        <v>4614</v>
      </c>
      <c r="G967" s="98">
        <v>23619</v>
      </c>
      <c r="H967" s="97" t="s">
        <v>4614</v>
      </c>
      <c r="I967" s="99" t="s">
        <v>114</v>
      </c>
      <c r="J967" s="99" t="s">
        <v>4190</v>
      </c>
      <c r="K967" s="97" t="s">
        <v>5381</v>
      </c>
      <c r="L967" s="69" t="s">
        <v>5417</v>
      </c>
      <c r="M967" s="107">
        <v>1412000</v>
      </c>
      <c r="N967" s="97" t="s">
        <v>4300</v>
      </c>
      <c r="O967" s="107">
        <v>228</v>
      </c>
      <c r="P967" s="97" t="s">
        <v>4300</v>
      </c>
      <c r="Q967" s="97" t="s">
        <v>114</v>
      </c>
      <c r="R967" s="97"/>
      <c r="S967" s="99" t="s">
        <v>9</v>
      </c>
      <c r="T967" s="97" t="s">
        <v>3639</v>
      </c>
      <c r="U967" s="97"/>
      <c r="V967" s="97" t="s">
        <v>5652</v>
      </c>
      <c r="W967" s="97"/>
      <c r="X967" s="97"/>
    </row>
    <row r="968" spans="1:24" ht="15" customHeight="1">
      <c r="A968" s="95">
        <v>311</v>
      </c>
      <c r="B968" s="97" t="s">
        <v>5418</v>
      </c>
      <c r="C968" s="97" t="s">
        <v>5419</v>
      </c>
      <c r="D968" s="97" t="s">
        <v>5420</v>
      </c>
      <c r="E968" s="101">
        <v>85467018</v>
      </c>
      <c r="F968" s="97" t="s">
        <v>4504</v>
      </c>
      <c r="G968" s="98">
        <v>26197</v>
      </c>
      <c r="H968" s="97" t="s">
        <v>5421</v>
      </c>
      <c r="I968" s="99" t="s">
        <v>114</v>
      </c>
      <c r="J968" s="99" t="s">
        <v>3814</v>
      </c>
      <c r="K968" s="97" t="s">
        <v>5381</v>
      </c>
      <c r="L968" s="69" t="s">
        <v>5422</v>
      </c>
      <c r="M968" s="107">
        <v>1412000</v>
      </c>
      <c r="N968" s="97" t="s">
        <v>4300</v>
      </c>
      <c r="O968" s="107">
        <v>228</v>
      </c>
      <c r="P968" s="97" t="s">
        <v>4300</v>
      </c>
      <c r="Q968" s="97" t="s">
        <v>114</v>
      </c>
      <c r="R968" s="97"/>
      <c r="S968" s="99" t="s">
        <v>9</v>
      </c>
      <c r="T968" s="97" t="s">
        <v>3639</v>
      </c>
      <c r="U968" s="97"/>
      <c r="V968" s="97" t="s">
        <v>5652</v>
      </c>
      <c r="W968" s="97"/>
      <c r="X968" s="97"/>
    </row>
    <row r="969" spans="1:24" ht="15" customHeight="1">
      <c r="A969" s="95">
        <v>312</v>
      </c>
      <c r="B969" s="97" t="s">
        <v>5423</v>
      </c>
      <c r="C969" s="97" t="s">
        <v>5424</v>
      </c>
      <c r="D969" s="97" t="s">
        <v>5425</v>
      </c>
      <c r="E969" s="101">
        <v>1065581879</v>
      </c>
      <c r="F969" s="97" t="s">
        <v>5285</v>
      </c>
      <c r="G969" s="98">
        <v>31694</v>
      </c>
      <c r="H969" s="97" t="s">
        <v>355</v>
      </c>
      <c r="I969" s="99" t="s">
        <v>114</v>
      </c>
      <c r="J969" s="99" t="s">
        <v>4258</v>
      </c>
      <c r="K969" s="97" t="s">
        <v>5381</v>
      </c>
      <c r="L969" s="69" t="s">
        <v>5426</v>
      </c>
      <c r="M969" s="107">
        <v>1412000</v>
      </c>
      <c r="N969" s="97" t="s">
        <v>4300</v>
      </c>
      <c r="O969" s="107">
        <v>228</v>
      </c>
      <c r="P969" s="97" t="s">
        <v>4300</v>
      </c>
      <c r="Q969" s="97" t="s">
        <v>114</v>
      </c>
      <c r="R969" s="97"/>
      <c r="S969" s="99" t="s">
        <v>9</v>
      </c>
      <c r="T969" s="97" t="s">
        <v>3639</v>
      </c>
      <c r="U969" s="97"/>
      <c r="V969" s="97" t="s">
        <v>5652</v>
      </c>
      <c r="W969" s="97"/>
      <c r="X969" s="97"/>
    </row>
    <row r="970" spans="1:24" ht="15" customHeight="1">
      <c r="A970" s="95">
        <v>313</v>
      </c>
      <c r="B970" s="97" t="s">
        <v>5427</v>
      </c>
      <c r="C970" s="97" t="s">
        <v>5428</v>
      </c>
      <c r="D970" s="97" t="s">
        <v>5429</v>
      </c>
      <c r="E970" s="101">
        <v>85472661</v>
      </c>
      <c r="F970" s="97" t="s">
        <v>4504</v>
      </c>
      <c r="G970" s="98">
        <v>27344</v>
      </c>
      <c r="H970" s="97" t="s">
        <v>356</v>
      </c>
      <c r="I970" s="99" t="s">
        <v>114</v>
      </c>
      <c r="J970" s="99" t="s">
        <v>5004</v>
      </c>
      <c r="K970" s="97" t="s">
        <v>5381</v>
      </c>
      <c r="L970" s="69" t="s">
        <v>5430</v>
      </c>
      <c r="M970" s="107">
        <v>1412000</v>
      </c>
      <c r="N970" s="97" t="s">
        <v>4300</v>
      </c>
      <c r="O970" s="107">
        <v>228</v>
      </c>
      <c r="P970" s="97" t="s">
        <v>4300</v>
      </c>
      <c r="Q970" s="97" t="s">
        <v>114</v>
      </c>
      <c r="R970" s="97"/>
      <c r="S970" s="99" t="s">
        <v>9</v>
      </c>
      <c r="T970" s="97" t="s">
        <v>3639</v>
      </c>
      <c r="U970" s="97"/>
      <c r="V970" s="97" t="s">
        <v>5652</v>
      </c>
      <c r="W970" s="97"/>
      <c r="X970" s="97"/>
    </row>
    <row r="971" spans="1:24" ht="15" customHeight="1">
      <c r="A971" s="95">
        <v>314</v>
      </c>
      <c r="B971" s="97" t="s">
        <v>5431</v>
      </c>
      <c r="C971" s="97" t="s">
        <v>5432</v>
      </c>
      <c r="D971" s="97" t="s">
        <v>5433</v>
      </c>
      <c r="E971" s="101">
        <v>1082884734</v>
      </c>
      <c r="F971" s="97" t="s">
        <v>4504</v>
      </c>
      <c r="G971" s="98">
        <v>32391</v>
      </c>
      <c r="H971" s="97" t="s">
        <v>356</v>
      </c>
      <c r="I971" s="99" t="s">
        <v>114</v>
      </c>
      <c r="J971" s="99" t="s">
        <v>4108</v>
      </c>
      <c r="K971" s="97" t="s">
        <v>5381</v>
      </c>
      <c r="L971" s="69" t="s">
        <v>5434</v>
      </c>
      <c r="M971" s="107">
        <v>1412000</v>
      </c>
      <c r="N971" s="97" t="s">
        <v>4300</v>
      </c>
      <c r="O971" s="107">
        <v>227</v>
      </c>
      <c r="P971" s="97" t="s">
        <v>4300</v>
      </c>
      <c r="Q971" s="97" t="s">
        <v>114</v>
      </c>
      <c r="R971" s="97"/>
      <c r="S971" s="99" t="s">
        <v>9</v>
      </c>
      <c r="T971" s="97" t="s">
        <v>3639</v>
      </c>
      <c r="U971" s="97"/>
      <c r="V971" s="97" t="s">
        <v>5652</v>
      </c>
      <c r="W971" s="97"/>
      <c r="X971" s="97"/>
    </row>
    <row r="972" spans="1:24" ht="15" customHeight="1">
      <c r="A972" s="95">
        <v>315</v>
      </c>
      <c r="B972" s="97" t="s">
        <v>5435</v>
      </c>
      <c r="C972" s="97" t="s">
        <v>5436</v>
      </c>
      <c r="D972" s="97" t="s">
        <v>996</v>
      </c>
      <c r="E972" s="101">
        <v>85448686</v>
      </c>
      <c r="F972" s="97" t="s">
        <v>4504</v>
      </c>
      <c r="G972" s="98">
        <v>24358</v>
      </c>
      <c r="H972" s="97" t="s">
        <v>356</v>
      </c>
      <c r="I972" s="99" t="s">
        <v>114</v>
      </c>
      <c r="J972" s="99" t="s">
        <v>4268</v>
      </c>
      <c r="K972" s="97" t="s">
        <v>5381</v>
      </c>
      <c r="L972" s="69" t="s">
        <v>5437</v>
      </c>
      <c r="M972" s="107">
        <v>1412000</v>
      </c>
      <c r="N972" s="97" t="s">
        <v>4300</v>
      </c>
      <c r="O972" s="107">
        <v>228</v>
      </c>
      <c r="P972" s="97" t="s">
        <v>4300</v>
      </c>
      <c r="Q972" s="97" t="s">
        <v>114</v>
      </c>
      <c r="R972" s="97"/>
      <c r="S972" s="99" t="s">
        <v>9</v>
      </c>
      <c r="T972" s="97" t="s">
        <v>3639</v>
      </c>
      <c r="U972" s="97"/>
      <c r="V972" s="97" t="s">
        <v>5652</v>
      </c>
      <c r="W972" s="97"/>
      <c r="X972" s="97"/>
    </row>
    <row r="973" spans="1:24" ht="15" customHeight="1">
      <c r="A973" s="95">
        <v>316</v>
      </c>
      <c r="B973" s="97" t="s">
        <v>5438</v>
      </c>
      <c r="C973" s="97" t="s">
        <v>5439</v>
      </c>
      <c r="D973" s="97" t="s">
        <v>5440</v>
      </c>
      <c r="E973" s="101">
        <v>1082840122</v>
      </c>
      <c r="F973" s="97" t="s">
        <v>4504</v>
      </c>
      <c r="G973" s="98">
        <v>31487</v>
      </c>
      <c r="H973" s="97" t="s">
        <v>356</v>
      </c>
      <c r="I973" s="99" t="s">
        <v>114</v>
      </c>
      <c r="J973" s="99" t="s">
        <v>3814</v>
      </c>
      <c r="K973" s="97" t="s">
        <v>5381</v>
      </c>
      <c r="L973" s="69" t="s">
        <v>5441</v>
      </c>
      <c r="M973" s="107">
        <v>1412000</v>
      </c>
      <c r="N973" s="97" t="s">
        <v>4300</v>
      </c>
      <c r="O973" s="107">
        <v>227</v>
      </c>
      <c r="P973" s="97" t="s">
        <v>4300</v>
      </c>
      <c r="Q973" s="97" t="s">
        <v>114</v>
      </c>
      <c r="R973" s="97"/>
      <c r="S973" s="99" t="s">
        <v>9</v>
      </c>
      <c r="T973" s="97" t="s">
        <v>3639</v>
      </c>
      <c r="U973" s="97"/>
      <c r="V973" s="97" t="s">
        <v>5652</v>
      </c>
      <c r="W973" s="97"/>
      <c r="X973" s="97"/>
    </row>
    <row r="974" spans="1:24" ht="15" customHeight="1">
      <c r="A974" s="95">
        <v>317</v>
      </c>
      <c r="B974" s="97" t="s">
        <v>5442</v>
      </c>
      <c r="C974" s="97" t="s">
        <v>5443</v>
      </c>
      <c r="D974" s="97" t="s">
        <v>5444</v>
      </c>
      <c r="E974" s="101">
        <v>1193048521</v>
      </c>
      <c r="F974" s="97" t="s">
        <v>4504</v>
      </c>
      <c r="G974" s="98">
        <v>34057</v>
      </c>
      <c r="H974" s="97" t="s">
        <v>5445</v>
      </c>
      <c r="I974" s="99" t="s">
        <v>5446</v>
      </c>
      <c r="J974" s="99" t="s">
        <v>4953</v>
      </c>
      <c r="K974" s="97" t="s">
        <v>5381</v>
      </c>
      <c r="L974" s="69" t="s">
        <v>5447</v>
      </c>
      <c r="M974" s="107">
        <v>1412000</v>
      </c>
      <c r="N974" s="97" t="s">
        <v>4300</v>
      </c>
      <c r="O974" s="107">
        <v>228</v>
      </c>
      <c r="P974" s="97" t="s">
        <v>4300</v>
      </c>
      <c r="Q974" s="97" t="s">
        <v>5448</v>
      </c>
      <c r="R974" s="97"/>
      <c r="S974" s="99" t="s">
        <v>9</v>
      </c>
      <c r="T974" s="97" t="s">
        <v>3639</v>
      </c>
      <c r="U974" s="97"/>
      <c r="V974" s="97" t="s">
        <v>5652</v>
      </c>
      <c r="W974" s="97"/>
      <c r="X974" s="97"/>
    </row>
    <row r="975" spans="1:24" ht="15" customHeight="1">
      <c r="A975" s="95">
        <v>318</v>
      </c>
      <c r="B975" s="97" t="s">
        <v>5449</v>
      </c>
      <c r="C975" s="97" t="s">
        <v>5450</v>
      </c>
      <c r="D975" s="97" t="s">
        <v>3997</v>
      </c>
      <c r="E975" s="101">
        <v>85476442</v>
      </c>
      <c r="F975" s="97" t="s">
        <v>4504</v>
      </c>
      <c r="G975" s="98">
        <v>27961</v>
      </c>
      <c r="H975" s="97" t="s">
        <v>356</v>
      </c>
      <c r="I975" s="99" t="s">
        <v>114</v>
      </c>
      <c r="J975" s="99" t="s">
        <v>4152</v>
      </c>
      <c r="K975" s="97" t="s">
        <v>5381</v>
      </c>
      <c r="L975" s="69" t="s">
        <v>5451</v>
      </c>
      <c r="M975" s="107">
        <v>1412000</v>
      </c>
      <c r="N975" s="97" t="s">
        <v>4300</v>
      </c>
      <c r="O975" s="107">
        <v>228</v>
      </c>
      <c r="P975" s="97" t="s">
        <v>4300</v>
      </c>
      <c r="Q975" s="97" t="s">
        <v>114</v>
      </c>
      <c r="R975" s="97"/>
      <c r="S975" s="99" t="s">
        <v>9</v>
      </c>
      <c r="T975" s="97" t="s">
        <v>3639</v>
      </c>
      <c r="U975" s="97"/>
      <c r="V975" s="97" t="s">
        <v>5652</v>
      </c>
      <c r="W975" s="97"/>
      <c r="X975" s="97"/>
    </row>
    <row r="976" spans="1:24" ht="15" customHeight="1">
      <c r="A976" s="95">
        <v>319</v>
      </c>
      <c r="B976" s="97" t="s">
        <v>5452</v>
      </c>
      <c r="C976" s="97" t="s">
        <v>5453</v>
      </c>
      <c r="D976" s="97" t="s">
        <v>5454</v>
      </c>
      <c r="E976" s="101">
        <v>1082990002</v>
      </c>
      <c r="F976" s="97" t="s">
        <v>4504</v>
      </c>
      <c r="G976" s="98">
        <v>34576</v>
      </c>
      <c r="H976" s="97" t="s">
        <v>5455</v>
      </c>
      <c r="I976" s="99" t="s">
        <v>114</v>
      </c>
      <c r="J976" s="99" t="s">
        <v>4190</v>
      </c>
      <c r="K976" s="97" t="s">
        <v>5381</v>
      </c>
      <c r="L976" s="69" t="s">
        <v>5456</v>
      </c>
      <c r="M976" s="107">
        <v>1412000</v>
      </c>
      <c r="N976" s="97" t="s">
        <v>4300</v>
      </c>
      <c r="O976" s="107">
        <v>228</v>
      </c>
      <c r="P976" s="97" t="s">
        <v>4300</v>
      </c>
      <c r="Q976" s="97" t="s">
        <v>114</v>
      </c>
      <c r="R976" s="97"/>
      <c r="S976" s="99" t="s">
        <v>9</v>
      </c>
      <c r="T976" s="97" t="s">
        <v>3639</v>
      </c>
      <c r="U976" s="97"/>
      <c r="V976" s="97" t="s">
        <v>5652</v>
      </c>
      <c r="W976" s="97"/>
      <c r="X976" s="97"/>
    </row>
    <row r="977" spans="1:24" ht="15" customHeight="1">
      <c r="A977" s="95">
        <v>320</v>
      </c>
      <c r="B977" s="97" t="s">
        <v>5457</v>
      </c>
      <c r="C977" s="97" t="s">
        <v>5458</v>
      </c>
      <c r="D977" s="97" t="s">
        <v>5459</v>
      </c>
      <c r="E977" s="101">
        <v>84456428</v>
      </c>
      <c r="F977" s="97" t="s">
        <v>4504</v>
      </c>
      <c r="G977" s="98">
        <v>30499</v>
      </c>
      <c r="H977" s="97" t="s">
        <v>356</v>
      </c>
      <c r="I977" s="99" t="s">
        <v>114</v>
      </c>
      <c r="J977" s="99" t="s">
        <v>4190</v>
      </c>
      <c r="K977" s="97" t="s">
        <v>5381</v>
      </c>
      <c r="L977" s="69" t="s">
        <v>5460</v>
      </c>
      <c r="M977" s="107">
        <v>1412000</v>
      </c>
      <c r="N977" s="97" t="s">
        <v>4300</v>
      </c>
      <c r="O977" s="107">
        <v>227</v>
      </c>
      <c r="P977" s="97" t="s">
        <v>4300</v>
      </c>
      <c r="Q977" s="97" t="s">
        <v>114</v>
      </c>
      <c r="R977" s="97"/>
      <c r="S977" s="99" t="s">
        <v>9</v>
      </c>
      <c r="T977" s="97" t="s">
        <v>3639</v>
      </c>
      <c r="U977" s="97"/>
      <c r="V977" s="97" t="s">
        <v>5652</v>
      </c>
      <c r="W977" s="97"/>
      <c r="X977" s="97"/>
    </row>
    <row r="978" spans="1:24" ht="15" customHeight="1">
      <c r="A978" s="95">
        <v>321</v>
      </c>
      <c r="B978" s="97" t="s">
        <v>5461</v>
      </c>
      <c r="C978" s="97" t="s">
        <v>5462</v>
      </c>
      <c r="D978" s="97" t="s">
        <v>5463</v>
      </c>
      <c r="E978" s="101">
        <v>36555046</v>
      </c>
      <c r="F978" s="97" t="s">
        <v>356</v>
      </c>
      <c r="G978" s="98">
        <v>23497</v>
      </c>
      <c r="H978" s="97" t="s">
        <v>356</v>
      </c>
      <c r="I978" s="99" t="s">
        <v>26</v>
      </c>
      <c r="J978" s="99" t="s">
        <v>5464</v>
      </c>
      <c r="K978" s="97" t="s">
        <v>5465</v>
      </c>
      <c r="L978" s="109" t="s">
        <v>5466</v>
      </c>
      <c r="M978" s="107">
        <v>1592000</v>
      </c>
      <c r="N978" s="97" t="s">
        <v>4300</v>
      </c>
      <c r="O978" s="107">
        <v>184</v>
      </c>
      <c r="P978" s="97" t="s">
        <v>4300</v>
      </c>
      <c r="Q978" s="97" t="s">
        <v>5467</v>
      </c>
      <c r="R978" s="97"/>
      <c r="S978" s="99" t="s">
        <v>9</v>
      </c>
      <c r="T978" s="97" t="s">
        <v>3639</v>
      </c>
      <c r="U978" s="97"/>
      <c r="V978" s="97" t="s">
        <v>5652</v>
      </c>
      <c r="W978" s="97"/>
      <c r="X978" s="97"/>
    </row>
    <row r="979" spans="1:24" ht="15" customHeight="1">
      <c r="A979" s="95">
        <v>322</v>
      </c>
      <c r="B979" s="97" t="s">
        <v>5468</v>
      </c>
      <c r="C979" s="97" t="s">
        <v>5469</v>
      </c>
      <c r="D979" s="97" t="s">
        <v>5470</v>
      </c>
      <c r="E979" s="101">
        <v>1082974547</v>
      </c>
      <c r="F979" s="97" t="s">
        <v>356</v>
      </c>
      <c r="G979" s="98">
        <v>34247</v>
      </c>
      <c r="H979" s="97" t="s">
        <v>3781</v>
      </c>
      <c r="I979" s="99" t="s">
        <v>114</v>
      </c>
      <c r="J979" s="99" t="s">
        <v>3974</v>
      </c>
      <c r="K979" s="97" t="s">
        <v>5465</v>
      </c>
      <c r="L979" s="69" t="s">
        <v>5471</v>
      </c>
      <c r="M979" s="107">
        <v>1592000</v>
      </c>
      <c r="N979" s="97" t="s">
        <v>4300</v>
      </c>
      <c r="O979" s="107">
        <v>187</v>
      </c>
      <c r="P979" s="97" t="s">
        <v>4300</v>
      </c>
      <c r="Q979" s="97" t="s">
        <v>114</v>
      </c>
      <c r="R979" s="97"/>
      <c r="S979" s="99" t="s">
        <v>9</v>
      </c>
      <c r="T979" s="97" t="s">
        <v>3639</v>
      </c>
      <c r="U979" s="97"/>
      <c r="V979" s="97" t="s">
        <v>5652</v>
      </c>
      <c r="W979" s="97"/>
      <c r="X979" s="97"/>
    </row>
    <row r="980" spans="1:24" ht="15" customHeight="1">
      <c r="A980" s="95">
        <v>323</v>
      </c>
      <c r="B980" s="97" t="s">
        <v>5472</v>
      </c>
      <c r="C980" s="97" t="s">
        <v>5473</v>
      </c>
      <c r="D980" s="97" t="s">
        <v>5474</v>
      </c>
      <c r="E980" s="101">
        <v>1102549786</v>
      </c>
      <c r="F980" s="97" t="s">
        <v>5475</v>
      </c>
      <c r="G980" s="98">
        <v>35097</v>
      </c>
      <c r="H980" s="97" t="s">
        <v>5476</v>
      </c>
      <c r="I980" s="99" t="s">
        <v>114</v>
      </c>
      <c r="J980" s="99" t="s">
        <v>4071</v>
      </c>
      <c r="K980" s="97" t="s">
        <v>5465</v>
      </c>
      <c r="L980" s="108" t="s">
        <v>5477</v>
      </c>
      <c r="M980" s="107">
        <v>1592000</v>
      </c>
      <c r="N980" s="97" t="s">
        <v>4300</v>
      </c>
      <c r="O980" s="107">
        <v>187</v>
      </c>
      <c r="P980" s="97" t="s">
        <v>4300</v>
      </c>
      <c r="Q980" s="97" t="s">
        <v>114</v>
      </c>
      <c r="R980" s="97"/>
      <c r="S980" s="99" t="s">
        <v>9</v>
      </c>
      <c r="T980" s="97" t="s">
        <v>3639</v>
      </c>
      <c r="U980" s="97"/>
      <c r="V980" s="97" t="s">
        <v>5652</v>
      </c>
      <c r="W980" s="97"/>
      <c r="X980" s="97"/>
    </row>
    <row r="981" spans="1:24" ht="15" customHeight="1">
      <c r="A981" s="95">
        <v>324</v>
      </c>
      <c r="B981" s="97" t="s">
        <v>5478</v>
      </c>
      <c r="C981" s="97" t="s">
        <v>5479</v>
      </c>
      <c r="D981" s="97" t="s">
        <v>5480</v>
      </c>
      <c r="E981" s="101">
        <v>1082997289</v>
      </c>
      <c r="F981" s="97" t="s">
        <v>4504</v>
      </c>
      <c r="G981" s="98">
        <v>34731</v>
      </c>
      <c r="H981" s="97" t="s">
        <v>356</v>
      </c>
      <c r="I981" s="99" t="s">
        <v>114</v>
      </c>
      <c r="J981" s="99" t="s">
        <v>3814</v>
      </c>
      <c r="K981" s="97" t="s">
        <v>5465</v>
      </c>
      <c r="L981" s="69" t="s">
        <v>5481</v>
      </c>
      <c r="M981" s="107">
        <v>1592000</v>
      </c>
      <c r="N981" s="97" t="s">
        <v>4300</v>
      </c>
      <c r="O981" s="107">
        <v>187</v>
      </c>
      <c r="P981" s="97" t="s">
        <v>4300</v>
      </c>
      <c r="Q981" s="97" t="s">
        <v>114</v>
      </c>
      <c r="R981" s="97"/>
      <c r="S981" s="99" t="s">
        <v>9</v>
      </c>
      <c r="T981" s="97" t="s">
        <v>3639</v>
      </c>
      <c r="U981" s="97"/>
      <c r="V981" s="97" t="s">
        <v>5652</v>
      </c>
      <c r="W981" s="97"/>
      <c r="X981" s="97"/>
    </row>
    <row r="982" spans="1:24" ht="15" customHeight="1">
      <c r="A982" s="95">
        <v>325</v>
      </c>
      <c r="B982" s="97" t="s">
        <v>5482</v>
      </c>
      <c r="C982" s="97" t="s">
        <v>5483</v>
      </c>
      <c r="D982" s="97" t="s">
        <v>5484</v>
      </c>
      <c r="E982" s="101">
        <v>36727292</v>
      </c>
      <c r="F982" s="97" t="s">
        <v>4504</v>
      </c>
      <c r="G982" s="98">
        <v>30004</v>
      </c>
      <c r="H982" s="97" t="s">
        <v>356</v>
      </c>
      <c r="I982" s="99" t="s">
        <v>114</v>
      </c>
      <c r="J982" s="99" t="s">
        <v>4146</v>
      </c>
      <c r="K982" s="97" t="s">
        <v>5485</v>
      </c>
      <c r="L982" s="69" t="s">
        <v>5486</v>
      </c>
      <c r="M982" s="107">
        <v>1592000</v>
      </c>
      <c r="N982" s="97" t="s">
        <v>4300</v>
      </c>
      <c r="O982" s="107">
        <v>187</v>
      </c>
      <c r="P982" s="97" t="s">
        <v>4300</v>
      </c>
      <c r="Q982" s="97" t="s">
        <v>114</v>
      </c>
      <c r="R982" s="97"/>
      <c r="S982" s="99" t="s">
        <v>9</v>
      </c>
      <c r="T982" s="97" t="s">
        <v>3639</v>
      </c>
      <c r="U982" s="97"/>
      <c r="V982" s="97" t="s">
        <v>5652</v>
      </c>
      <c r="W982" s="97"/>
      <c r="X982" s="97"/>
    </row>
    <row r="983" spans="1:24" ht="15" customHeight="1">
      <c r="A983" s="95">
        <v>326</v>
      </c>
      <c r="B983" s="97" t="s">
        <v>5487</v>
      </c>
      <c r="C983" s="97" t="s">
        <v>5488</v>
      </c>
      <c r="D983" s="97" t="s">
        <v>5489</v>
      </c>
      <c r="E983" s="101">
        <v>1082972089</v>
      </c>
      <c r="F983" s="97" t="s">
        <v>4504</v>
      </c>
      <c r="G983" s="98">
        <v>34213</v>
      </c>
      <c r="H983" s="97" t="s">
        <v>3973</v>
      </c>
      <c r="I983" s="99" t="s">
        <v>1266</v>
      </c>
      <c r="J983" s="99" t="s">
        <v>3814</v>
      </c>
      <c r="K983" s="97" t="s">
        <v>5465</v>
      </c>
      <c r="L983" s="69" t="s">
        <v>5490</v>
      </c>
      <c r="M983" s="107">
        <v>1592000</v>
      </c>
      <c r="N983" s="97" t="s">
        <v>4300</v>
      </c>
      <c r="O983" s="107">
        <v>187</v>
      </c>
      <c r="P983" s="97" t="s">
        <v>4300</v>
      </c>
      <c r="Q983" s="97" t="s">
        <v>114</v>
      </c>
      <c r="R983" s="97"/>
      <c r="S983" s="99" t="s">
        <v>9</v>
      </c>
      <c r="T983" s="97" t="s">
        <v>3639</v>
      </c>
      <c r="U983" s="97"/>
      <c r="V983" s="97" t="s">
        <v>5652</v>
      </c>
      <c r="W983" s="97"/>
      <c r="X983" s="97"/>
    </row>
    <row r="984" spans="1:24" ht="15" customHeight="1">
      <c r="A984" s="95">
        <v>327</v>
      </c>
      <c r="B984" s="97" t="s">
        <v>5491</v>
      </c>
      <c r="C984" s="97" t="s">
        <v>5492</v>
      </c>
      <c r="D984" s="97" t="s">
        <v>5493</v>
      </c>
      <c r="E984" s="101">
        <v>57427242</v>
      </c>
      <c r="F984" s="97" t="s">
        <v>356</v>
      </c>
      <c r="G984" s="98">
        <v>25395</v>
      </c>
      <c r="H984" s="97" t="s">
        <v>5494</v>
      </c>
      <c r="I984" s="99" t="s">
        <v>26</v>
      </c>
      <c r="J984" s="99" t="s">
        <v>4425</v>
      </c>
      <c r="K984" s="97" t="s">
        <v>5495</v>
      </c>
      <c r="L984" s="108" t="s">
        <v>5496</v>
      </c>
      <c r="M984" s="107">
        <v>1960000</v>
      </c>
      <c r="N984" s="97" t="s">
        <v>4300</v>
      </c>
      <c r="O984" s="107">
        <v>187</v>
      </c>
      <c r="P984" s="97" t="s">
        <v>4300</v>
      </c>
      <c r="Q984" s="97" t="s">
        <v>5497</v>
      </c>
      <c r="R984" s="97"/>
      <c r="S984" s="99" t="s">
        <v>9</v>
      </c>
      <c r="T984" s="97" t="s">
        <v>3639</v>
      </c>
      <c r="U984" s="97"/>
      <c r="V984" s="97" t="s">
        <v>5652</v>
      </c>
      <c r="W984" s="97"/>
      <c r="X984" s="97"/>
    </row>
    <row r="985" spans="1:24" ht="15" customHeight="1">
      <c r="A985" s="95">
        <v>328</v>
      </c>
      <c r="B985" s="97" t="s">
        <v>5498</v>
      </c>
      <c r="C985" s="97" t="s">
        <v>5499</v>
      </c>
      <c r="D985" s="97" t="s">
        <v>5500</v>
      </c>
      <c r="E985" s="101">
        <v>1082953690</v>
      </c>
      <c r="F985" s="97" t="s">
        <v>4504</v>
      </c>
      <c r="G985" s="98">
        <v>33796</v>
      </c>
      <c r="H985" s="97" t="s">
        <v>356</v>
      </c>
      <c r="I985" s="99" t="s">
        <v>114</v>
      </c>
      <c r="J985" s="99" t="s">
        <v>4358</v>
      </c>
      <c r="K985" s="97" t="s">
        <v>5485</v>
      </c>
      <c r="L985" s="69" t="s">
        <v>5501</v>
      </c>
      <c r="M985" s="107">
        <v>1960000</v>
      </c>
      <c r="N985" s="97" t="s">
        <v>4300</v>
      </c>
      <c r="O985" s="107">
        <v>187</v>
      </c>
      <c r="P985" s="97" t="s">
        <v>4300</v>
      </c>
      <c r="Q985" s="97" t="s">
        <v>114</v>
      </c>
      <c r="R985" s="97"/>
      <c r="S985" s="99" t="s">
        <v>9</v>
      </c>
      <c r="T985" s="97" t="s">
        <v>3639</v>
      </c>
      <c r="U985" s="97"/>
      <c r="V985" s="97" t="s">
        <v>5652</v>
      </c>
      <c r="W985" s="97"/>
      <c r="X985" s="97"/>
    </row>
    <row r="986" spans="1:24" ht="15" customHeight="1">
      <c r="A986" s="95">
        <v>329</v>
      </c>
      <c r="B986" s="97" t="s">
        <v>5502</v>
      </c>
      <c r="C986" s="97" t="s">
        <v>5503</v>
      </c>
      <c r="D986" s="97" t="s">
        <v>5504</v>
      </c>
      <c r="E986" s="101">
        <v>73435373</v>
      </c>
      <c r="F986" s="97" t="s">
        <v>5505</v>
      </c>
      <c r="G986" s="98">
        <v>31102</v>
      </c>
      <c r="H986" s="97" t="s">
        <v>3896</v>
      </c>
      <c r="I986" s="99" t="s">
        <v>26</v>
      </c>
      <c r="J986" s="99" t="s">
        <v>3643</v>
      </c>
      <c r="K986" s="97" t="s">
        <v>5506</v>
      </c>
      <c r="L986" s="69" t="s">
        <v>5507</v>
      </c>
      <c r="M986" s="107">
        <v>1960000</v>
      </c>
      <c r="N986" s="97" t="s">
        <v>4300</v>
      </c>
      <c r="O986" s="107">
        <v>187</v>
      </c>
      <c r="P986" s="97" t="s">
        <v>4300</v>
      </c>
      <c r="Q986" s="97" t="s">
        <v>5508</v>
      </c>
      <c r="R986" s="97"/>
      <c r="S986" s="99" t="s">
        <v>9</v>
      </c>
      <c r="T986" s="97" t="s">
        <v>3639</v>
      </c>
      <c r="U986" s="97"/>
      <c r="V986" s="97" t="s">
        <v>5652</v>
      </c>
      <c r="W986" s="97"/>
      <c r="X986" s="97"/>
    </row>
    <row r="987" spans="1:24" ht="15" customHeight="1">
      <c r="A987" s="95">
        <v>330</v>
      </c>
      <c r="B987" s="97" t="s">
        <v>5509</v>
      </c>
      <c r="C987" s="97" t="s">
        <v>5510</v>
      </c>
      <c r="D987" s="97" t="s">
        <v>5511</v>
      </c>
      <c r="E987" s="101">
        <v>1004369685</v>
      </c>
      <c r="F987" s="97" t="s">
        <v>4504</v>
      </c>
      <c r="G987" s="98">
        <v>36042</v>
      </c>
      <c r="H987" s="97" t="s">
        <v>356</v>
      </c>
      <c r="I987" s="99" t="s">
        <v>114</v>
      </c>
      <c r="J987" s="99" t="s">
        <v>4268</v>
      </c>
      <c r="K987" s="97" t="s">
        <v>5465</v>
      </c>
      <c r="L987" s="69" t="s">
        <v>5512</v>
      </c>
      <c r="M987" s="107">
        <v>1592000</v>
      </c>
      <c r="N987" s="97" t="s">
        <v>4300</v>
      </c>
      <c r="O987" s="107">
        <v>187</v>
      </c>
      <c r="P987" s="97" t="s">
        <v>4300</v>
      </c>
      <c r="Q987" s="97" t="s">
        <v>114</v>
      </c>
      <c r="R987" s="97"/>
      <c r="S987" s="99" t="s">
        <v>9</v>
      </c>
      <c r="T987" s="97" t="s">
        <v>3639</v>
      </c>
      <c r="U987" s="97"/>
      <c r="V987" s="97" t="s">
        <v>5652</v>
      </c>
      <c r="W987" s="97"/>
      <c r="X987" s="97"/>
    </row>
    <row r="988" spans="1:24" ht="15" customHeight="1">
      <c r="A988" s="95">
        <v>331</v>
      </c>
      <c r="B988" s="97" t="s">
        <v>5513</v>
      </c>
      <c r="C988" s="97" t="s">
        <v>5514</v>
      </c>
      <c r="D988" s="97" t="s">
        <v>5515</v>
      </c>
      <c r="E988" s="101">
        <v>1007693060</v>
      </c>
      <c r="F988" s="97" t="s">
        <v>4504</v>
      </c>
      <c r="G988" s="98">
        <v>35801</v>
      </c>
      <c r="H988" s="97" t="s">
        <v>356</v>
      </c>
      <c r="I988" s="99" t="s">
        <v>114</v>
      </c>
      <c r="J988" s="99" t="s">
        <v>5144</v>
      </c>
      <c r="K988" s="97" t="s">
        <v>5465</v>
      </c>
      <c r="L988" s="69" t="s">
        <v>5516</v>
      </c>
      <c r="M988" s="107">
        <v>1592000</v>
      </c>
      <c r="N988" s="97" t="s">
        <v>4300</v>
      </c>
      <c r="O988" s="107">
        <v>187</v>
      </c>
      <c r="P988" s="97" t="s">
        <v>4300</v>
      </c>
      <c r="Q988" s="97" t="s">
        <v>114</v>
      </c>
      <c r="R988" s="97"/>
      <c r="S988" s="99" t="s">
        <v>9</v>
      </c>
      <c r="T988" s="97" t="s">
        <v>3639</v>
      </c>
      <c r="U988" s="97"/>
      <c r="V988" s="97" t="s">
        <v>5652</v>
      </c>
      <c r="W988" s="97"/>
      <c r="X988" s="97"/>
    </row>
    <row r="989" spans="1:24" ht="15" customHeight="1">
      <c r="A989" s="95">
        <v>332</v>
      </c>
      <c r="B989" s="97" t="s">
        <v>5517</v>
      </c>
      <c r="C989" s="97" t="s">
        <v>5518</v>
      </c>
      <c r="D989" s="97" t="s">
        <v>5519</v>
      </c>
      <c r="E989" s="101">
        <v>77165120</v>
      </c>
      <c r="F989" s="97" t="s">
        <v>5520</v>
      </c>
      <c r="G989" s="98">
        <v>26188</v>
      </c>
      <c r="H989" s="97" t="s">
        <v>5520</v>
      </c>
      <c r="I989" s="99" t="s">
        <v>114</v>
      </c>
      <c r="J989" s="99" t="s">
        <v>5521</v>
      </c>
      <c r="K989" s="97" t="s">
        <v>5522</v>
      </c>
      <c r="L989" s="109" t="s">
        <v>5523</v>
      </c>
      <c r="M989" s="107">
        <v>1960000</v>
      </c>
      <c r="N989" s="97" t="s">
        <v>4300</v>
      </c>
      <c r="O989" s="107">
        <v>187</v>
      </c>
      <c r="P989" s="97" t="s">
        <v>4300</v>
      </c>
      <c r="Q989" s="97" t="s">
        <v>114</v>
      </c>
      <c r="R989" s="97"/>
      <c r="S989" s="99" t="s">
        <v>9</v>
      </c>
      <c r="T989" s="97" t="s">
        <v>3639</v>
      </c>
      <c r="U989" s="97"/>
      <c r="V989" s="97" t="s">
        <v>5652</v>
      </c>
      <c r="W989" s="97"/>
      <c r="X989" s="97"/>
    </row>
    <row r="990" spans="1:24" ht="15" customHeight="1">
      <c r="A990" s="95">
        <v>333</v>
      </c>
      <c r="B990" s="97" t="s">
        <v>5524</v>
      </c>
      <c r="C990" s="97" t="s">
        <v>5525</v>
      </c>
      <c r="D990" s="97" t="s">
        <v>5526</v>
      </c>
      <c r="E990" s="101">
        <v>1082842459</v>
      </c>
      <c r="F990" s="97" t="s">
        <v>356</v>
      </c>
      <c r="G990" s="98">
        <v>30361</v>
      </c>
      <c r="H990" s="97" t="s">
        <v>3933</v>
      </c>
      <c r="I990" s="99" t="s">
        <v>114</v>
      </c>
      <c r="J990" s="99" t="s">
        <v>5527</v>
      </c>
      <c r="K990" s="97" t="s">
        <v>5465</v>
      </c>
      <c r="L990" s="109" t="s">
        <v>5528</v>
      </c>
      <c r="M990" s="107">
        <v>1960000</v>
      </c>
      <c r="N990" s="97" t="s">
        <v>4300</v>
      </c>
      <c r="O990" s="107">
        <v>187</v>
      </c>
      <c r="P990" s="97" t="s">
        <v>4300</v>
      </c>
      <c r="Q990" s="97" t="s">
        <v>114</v>
      </c>
      <c r="R990" s="97"/>
      <c r="S990" s="99" t="s">
        <v>9</v>
      </c>
      <c r="T990" s="97" t="s">
        <v>3639</v>
      </c>
      <c r="U990" s="97"/>
      <c r="V990" s="97" t="s">
        <v>5652</v>
      </c>
      <c r="W990" s="97"/>
      <c r="X990" s="97"/>
    </row>
    <row r="991" spans="1:24" ht="15" customHeight="1">
      <c r="A991" s="95">
        <v>334</v>
      </c>
      <c r="B991" s="97" t="s">
        <v>5529</v>
      </c>
      <c r="C991" s="97" t="s">
        <v>5530</v>
      </c>
      <c r="D991" s="97" t="s">
        <v>5531</v>
      </c>
      <c r="E991" s="101">
        <v>15174069</v>
      </c>
      <c r="F991" s="97" t="s">
        <v>5285</v>
      </c>
      <c r="G991" s="98">
        <v>29927</v>
      </c>
      <c r="H991" s="97" t="s">
        <v>355</v>
      </c>
      <c r="I991" s="99" t="s">
        <v>114</v>
      </c>
      <c r="J991" s="99" t="s">
        <v>5532</v>
      </c>
      <c r="K991" s="97" t="s">
        <v>5533</v>
      </c>
      <c r="L991" s="69" t="s">
        <v>5534</v>
      </c>
      <c r="M991" s="107">
        <v>1960000</v>
      </c>
      <c r="N991" s="97" t="s">
        <v>4300</v>
      </c>
      <c r="O991" s="107">
        <v>187</v>
      </c>
      <c r="P991" s="97" t="s">
        <v>4300</v>
      </c>
      <c r="Q991" s="97" t="s">
        <v>114</v>
      </c>
      <c r="R991" s="97"/>
      <c r="S991" s="99" t="s">
        <v>9</v>
      </c>
      <c r="T991" s="97" t="s">
        <v>3639</v>
      </c>
      <c r="U991" s="97"/>
      <c r="V991" s="97" t="s">
        <v>5652</v>
      </c>
      <c r="W991" s="97"/>
      <c r="X991" s="97"/>
    </row>
    <row r="992" spans="1:24" ht="15" customHeight="1">
      <c r="A992" s="95">
        <v>335</v>
      </c>
      <c r="B992" s="97" t="s">
        <v>5535</v>
      </c>
      <c r="C992" s="97" t="s">
        <v>5536</v>
      </c>
      <c r="D992" s="97" t="s">
        <v>5537</v>
      </c>
      <c r="E992" s="101">
        <v>57461657</v>
      </c>
      <c r="F992" s="97" t="s">
        <v>356</v>
      </c>
      <c r="G992" s="98">
        <v>34213</v>
      </c>
      <c r="H992" s="97" t="s">
        <v>3973</v>
      </c>
      <c r="I992" s="99" t="s">
        <v>114</v>
      </c>
      <c r="J992" s="99" t="s">
        <v>3814</v>
      </c>
      <c r="K992" s="97" t="s">
        <v>5538</v>
      </c>
      <c r="L992" s="109" t="s">
        <v>5490</v>
      </c>
      <c r="M992" s="107">
        <v>1592000</v>
      </c>
      <c r="N992" s="97" t="s">
        <v>4300</v>
      </c>
      <c r="O992" s="107">
        <v>187</v>
      </c>
      <c r="P992" s="97" t="s">
        <v>4300</v>
      </c>
      <c r="Q992" s="97" t="s">
        <v>114</v>
      </c>
      <c r="R992" s="97"/>
      <c r="S992" s="99" t="s">
        <v>9</v>
      </c>
      <c r="T992" s="97" t="s">
        <v>3639</v>
      </c>
      <c r="U992" s="97"/>
      <c r="V992" s="97" t="s">
        <v>5652</v>
      </c>
      <c r="W992" s="97"/>
      <c r="X992" s="97"/>
    </row>
    <row r="993" spans="1:24" ht="15" customHeight="1">
      <c r="A993" s="95">
        <v>336</v>
      </c>
      <c r="B993" s="97" t="s">
        <v>5539</v>
      </c>
      <c r="C993" s="97" t="s">
        <v>5540</v>
      </c>
      <c r="D993" s="97" t="s">
        <v>5541</v>
      </c>
      <c r="E993" s="101">
        <v>1004359688</v>
      </c>
      <c r="F993" s="97" t="s">
        <v>356</v>
      </c>
      <c r="G993" s="98">
        <v>36958</v>
      </c>
      <c r="H993" s="97" t="s">
        <v>356</v>
      </c>
      <c r="I993" s="99" t="s">
        <v>114</v>
      </c>
      <c r="J993" s="99" t="s">
        <v>4492</v>
      </c>
      <c r="K993" s="97" t="s">
        <v>5465</v>
      </c>
      <c r="L993" s="109" t="s">
        <v>5542</v>
      </c>
      <c r="M993" s="107">
        <v>1592000</v>
      </c>
      <c r="N993" s="97" t="s">
        <v>4300</v>
      </c>
      <c r="O993" s="107">
        <v>187</v>
      </c>
      <c r="P993" s="97" t="s">
        <v>4300</v>
      </c>
      <c r="Q993" s="97" t="s">
        <v>114</v>
      </c>
      <c r="R993" s="97"/>
      <c r="S993" s="99" t="s">
        <v>9</v>
      </c>
      <c r="T993" s="97" t="s">
        <v>3639</v>
      </c>
      <c r="U993" s="97"/>
      <c r="V993" s="97" t="s">
        <v>5652</v>
      </c>
      <c r="W993" s="97"/>
      <c r="X993" s="97"/>
    </row>
    <row r="994" spans="1:24" ht="15" customHeight="1">
      <c r="A994" s="95">
        <v>337</v>
      </c>
      <c r="B994" s="97" t="s">
        <v>5543</v>
      </c>
      <c r="C994" s="97" t="s">
        <v>5544</v>
      </c>
      <c r="D994" s="97" t="s">
        <v>5545</v>
      </c>
      <c r="E994" s="101">
        <v>57297007</v>
      </c>
      <c r="F994" s="97" t="s">
        <v>356</v>
      </c>
      <c r="G994" s="98">
        <v>30578</v>
      </c>
      <c r="H994" s="97" t="s">
        <v>356</v>
      </c>
      <c r="I994" s="99" t="s">
        <v>1266</v>
      </c>
      <c r="J994" s="99" t="s">
        <v>4380</v>
      </c>
      <c r="K994" s="97" t="s">
        <v>5546</v>
      </c>
      <c r="L994" s="69" t="s">
        <v>5547</v>
      </c>
      <c r="M994" s="107">
        <v>1960000</v>
      </c>
      <c r="N994" s="97" t="s">
        <v>4300</v>
      </c>
      <c r="O994" s="107">
        <v>184</v>
      </c>
      <c r="P994" s="97" t="s">
        <v>4300</v>
      </c>
      <c r="Q994" s="97" t="s">
        <v>5548</v>
      </c>
      <c r="R994" s="97"/>
      <c r="S994" s="99" t="s">
        <v>9</v>
      </c>
      <c r="T994" s="97" t="s">
        <v>3639</v>
      </c>
      <c r="U994" s="97"/>
      <c r="V994" s="97" t="s">
        <v>5652</v>
      </c>
      <c r="W994" s="97"/>
      <c r="X994" s="97"/>
    </row>
    <row r="995" spans="1:24" ht="15" customHeight="1">
      <c r="A995" s="95">
        <v>338</v>
      </c>
      <c r="B995" s="97" t="s">
        <v>5549</v>
      </c>
      <c r="C995" s="97" t="s">
        <v>5550</v>
      </c>
      <c r="D995" s="97" t="s">
        <v>5551</v>
      </c>
      <c r="E995" s="101">
        <v>7631689</v>
      </c>
      <c r="F995" s="97" t="s">
        <v>356</v>
      </c>
      <c r="G995" s="98">
        <v>34213</v>
      </c>
      <c r="H995" s="97" t="s">
        <v>3973</v>
      </c>
      <c r="I995" s="99" t="s">
        <v>114</v>
      </c>
      <c r="J995" s="99" t="s">
        <v>5362</v>
      </c>
      <c r="K995" s="97" t="s">
        <v>5485</v>
      </c>
      <c r="L995" s="109" t="s">
        <v>5490</v>
      </c>
      <c r="M995" s="107">
        <v>1960000</v>
      </c>
      <c r="N995" s="97" t="s">
        <v>4300</v>
      </c>
      <c r="O995" s="107">
        <v>184</v>
      </c>
      <c r="P995" s="97" t="s">
        <v>4300</v>
      </c>
      <c r="Q995" s="97" t="s">
        <v>114</v>
      </c>
      <c r="R995" s="97"/>
      <c r="S995" s="99" t="s">
        <v>9</v>
      </c>
      <c r="T995" s="97" t="s">
        <v>3639</v>
      </c>
      <c r="U995" s="97"/>
      <c r="V995" s="97" t="s">
        <v>5652</v>
      </c>
      <c r="W995" s="97"/>
      <c r="X995" s="97"/>
    </row>
    <row r="996" spans="1:24" ht="15" customHeight="1">
      <c r="A996" s="95">
        <v>339</v>
      </c>
      <c r="B996" s="97" t="s">
        <v>5552</v>
      </c>
      <c r="C996" s="97" t="s">
        <v>5553</v>
      </c>
      <c r="D996" s="97" t="s">
        <v>5554</v>
      </c>
      <c r="E996" s="101">
        <v>1083003398</v>
      </c>
      <c r="F996" s="97" t="s">
        <v>356</v>
      </c>
      <c r="G996" s="98">
        <v>34954</v>
      </c>
      <c r="H996" s="97" t="s">
        <v>356</v>
      </c>
      <c r="I996" s="99" t="s">
        <v>26</v>
      </c>
      <c r="J996" s="99" t="s">
        <v>3981</v>
      </c>
      <c r="K996" s="97" t="s">
        <v>5465</v>
      </c>
      <c r="L996" s="109" t="s">
        <v>5555</v>
      </c>
      <c r="M996" s="107">
        <v>1960000</v>
      </c>
      <c r="N996" s="97" t="s">
        <v>4300</v>
      </c>
      <c r="O996" s="107">
        <v>184</v>
      </c>
      <c r="P996" s="97" t="s">
        <v>4300</v>
      </c>
      <c r="Q996" s="97" t="s">
        <v>5094</v>
      </c>
      <c r="R996" s="97"/>
      <c r="S996" s="99" t="s">
        <v>9</v>
      </c>
      <c r="T996" s="97" t="s">
        <v>3639</v>
      </c>
      <c r="U996" s="97"/>
      <c r="V996" s="97" t="s">
        <v>5652</v>
      </c>
      <c r="W996" s="97"/>
      <c r="X996" s="97"/>
    </row>
    <row r="997" spans="1:24" ht="15" customHeight="1">
      <c r="A997" s="95">
        <v>340</v>
      </c>
      <c r="B997" s="97" t="s">
        <v>5556</v>
      </c>
      <c r="C997" s="97" t="s">
        <v>5540</v>
      </c>
      <c r="D997" s="97" t="s">
        <v>5557</v>
      </c>
      <c r="E997" s="101">
        <v>43997088</v>
      </c>
      <c r="F997" s="97" t="s">
        <v>5558</v>
      </c>
      <c r="G997" s="98">
        <v>30515</v>
      </c>
      <c r="H997" s="97" t="s">
        <v>5559</v>
      </c>
      <c r="I997" s="99" t="s">
        <v>1266</v>
      </c>
      <c r="J997" s="99" t="s">
        <v>4886</v>
      </c>
      <c r="K997" s="97" t="s">
        <v>5465</v>
      </c>
      <c r="L997" s="69" t="s">
        <v>5560</v>
      </c>
      <c r="M997" s="107">
        <v>1960000</v>
      </c>
      <c r="N997" s="97" t="s">
        <v>4300</v>
      </c>
      <c r="O997" s="107">
        <v>184</v>
      </c>
      <c r="P997" s="97" t="s">
        <v>4300</v>
      </c>
      <c r="Q997" s="97" t="s">
        <v>5561</v>
      </c>
      <c r="R997" s="97"/>
      <c r="S997" s="99" t="s">
        <v>9</v>
      </c>
      <c r="T997" s="97" t="s">
        <v>3639</v>
      </c>
      <c r="U997" s="97"/>
      <c r="V997" s="97" t="s">
        <v>5652</v>
      </c>
      <c r="W997" s="97"/>
      <c r="X997" s="97"/>
    </row>
    <row r="998" spans="1:24" ht="15" customHeight="1">
      <c r="A998" s="95">
        <v>341</v>
      </c>
      <c r="B998" s="97" t="s">
        <v>5562</v>
      </c>
      <c r="C998" s="97" t="s">
        <v>5563</v>
      </c>
      <c r="D998" s="97" t="s">
        <v>5564</v>
      </c>
      <c r="E998" s="101">
        <v>57461702</v>
      </c>
      <c r="F998" s="97" t="s">
        <v>356</v>
      </c>
      <c r="G998" s="98">
        <v>31002</v>
      </c>
      <c r="H998" s="97" t="s">
        <v>356</v>
      </c>
      <c r="I998" s="99" t="s">
        <v>114</v>
      </c>
      <c r="J998" s="99" t="s">
        <v>4140</v>
      </c>
      <c r="K998" s="97" t="s">
        <v>5465</v>
      </c>
      <c r="L998" s="109" t="s">
        <v>5565</v>
      </c>
      <c r="M998" s="107">
        <v>1592000</v>
      </c>
      <c r="N998" s="97" t="s">
        <v>4300</v>
      </c>
      <c r="O998" s="107">
        <v>184</v>
      </c>
      <c r="P998" s="97" t="s">
        <v>4300</v>
      </c>
      <c r="Q998" s="97" t="s">
        <v>114</v>
      </c>
      <c r="R998" s="97"/>
      <c r="S998" s="99" t="s">
        <v>9</v>
      </c>
      <c r="T998" s="97" t="s">
        <v>3639</v>
      </c>
      <c r="U998" s="97"/>
      <c r="V998" s="97" t="s">
        <v>5652</v>
      </c>
      <c r="W998" s="97"/>
      <c r="X998" s="97"/>
    </row>
    <row r="999" spans="1:24" ht="15" customHeight="1">
      <c r="A999" s="95">
        <v>342</v>
      </c>
      <c r="B999" s="97" t="s">
        <v>5566</v>
      </c>
      <c r="C999" s="97" t="s">
        <v>5567</v>
      </c>
      <c r="D999" s="97" t="s">
        <v>5568</v>
      </c>
      <c r="E999" s="101">
        <v>1082965184</v>
      </c>
      <c r="F999" s="97" t="s">
        <v>356</v>
      </c>
      <c r="G999" s="98">
        <v>33826</v>
      </c>
      <c r="H999" s="97" t="s">
        <v>5569</v>
      </c>
      <c r="I999" s="99" t="s">
        <v>114</v>
      </c>
      <c r="J999" s="99" t="s">
        <v>4713</v>
      </c>
      <c r="K999" s="97" t="s">
        <v>5465</v>
      </c>
      <c r="L999" s="109" t="s">
        <v>5570</v>
      </c>
      <c r="M999" s="107">
        <v>1592000</v>
      </c>
      <c r="N999" s="97" t="s">
        <v>4300</v>
      </c>
      <c r="O999" s="107">
        <v>184</v>
      </c>
      <c r="P999" s="97" t="s">
        <v>4300</v>
      </c>
      <c r="Q999" s="97" t="s">
        <v>114</v>
      </c>
      <c r="R999" s="97"/>
      <c r="S999" s="99" t="s">
        <v>9</v>
      </c>
      <c r="T999" s="97" t="s">
        <v>3639</v>
      </c>
      <c r="U999" s="97"/>
      <c r="V999" s="97" t="s">
        <v>5652</v>
      </c>
      <c r="W999" s="97"/>
      <c r="X999" s="97"/>
    </row>
    <row r="1000" spans="1:24" ht="15" customHeight="1">
      <c r="A1000" s="95">
        <v>343</v>
      </c>
      <c r="B1000" s="97" t="s">
        <v>5571</v>
      </c>
      <c r="C1000" s="97" t="s">
        <v>5572</v>
      </c>
      <c r="D1000" s="97" t="s">
        <v>5573</v>
      </c>
      <c r="E1000" s="101">
        <v>1082854382</v>
      </c>
      <c r="F1000" s="97" t="s">
        <v>356</v>
      </c>
      <c r="G1000" s="98">
        <v>31776</v>
      </c>
      <c r="H1000" s="97" t="s">
        <v>356</v>
      </c>
      <c r="I1000" s="99" t="s">
        <v>2576</v>
      </c>
      <c r="J1000" s="99" t="s">
        <v>4358</v>
      </c>
      <c r="K1000" s="97" t="s">
        <v>5546</v>
      </c>
      <c r="L1000" s="109" t="s">
        <v>5574</v>
      </c>
      <c r="M1000" s="107">
        <v>1960000</v>
      </c>
      <c r="N1000" s="97" t="s">
        <v>4300</v>
      </c>
      <c r="O1000" s="107">
        <v>184</v>
      </c>
      <c r="P1000" s="97" t="s">
        <v>4300</v>
      </c>
      <c r="Q1000" s="97" t="s">
        <v>5575</v>
      </c>
      <c r="R1000" s="97"/>
      <c r="S1000" s="99" t="s">
        <v>9</v>
      </c>
      <c r="T1000" s="97" t="s">
        <v>3639</v>
      </c>
      <c r="U1000" s="97"/>
      <c r="V1000" s="97" t="s">
        <v>5652</v>
      </c>
      <c r="W1000" s="97"/>
      <c r="X1000" s="97"/>
    </row>
    <row r="1001" spans="1:24" ht="15" customHeight="1">
      <c r="A1001" s="95">
        <v>344</v>
      </c>
      <c r="B1001" s="97" t="s">
        <v>5576</v>
      </c>
      <c r="C1001" s="97" t="s">
        <v>5577</v>
      </c>
      <c r="D1001" s="97" t="s">
        <v>5578</v>
      </c>
      <c r="E1001" s="101">
        <v>12563996</v>
      </c>
      <c r="F1001" s="97" t="s">
        <v>356</v>
      </c>
      <c r="G1001" s="98">
        <v>23137</v>
      </c>
      <c r="H1001" s="97" t="s">
        <v>1364</v>
      </c>
      <c r="I1001" s="99" t="s">
        <v>114</v>
      </c>
      <c r="J1001" s="99" t="s">
        <v>4527</v>
      </c>
      <c r="K1001" s="97" t="s">
        <v>5579</v>
      </c>
      <c r="L1001" s="109" t="s">
        <v>5580</v>
      </c>
      <c r="M1001" s="107">
        <v>1960000</v>
      </c>
      <c r="N1001" s="97" t="s">
        <v>4300</v>
      </c>
      <c r="O1001" s="107">
        <v>184</v>
      </c>
      <c r="P1001" s="97" t="s">
        <v>4300</v>
      </c>
      <c r="Q1001" s="97" t="s">
        <v>114</v>
      </c>
      <c r="R1001" s="97"/>
      <c r="S1001" s="99" t="s">
        <v>9</v>
      </c>
      <c r="T1001" s="97" t="s">
        <v>3639</v>
      </c>
      <c r="U1001" s="97"/>
      <c r="V1001" s="97" t="s">
        <v>5652</v>
      </c>
      <c r="W1001" s="97"/>
      <c r="X1001" s="97"/>
    </row>
    <row r="1002" spans="1:24" ht="15" customHeight="1">
      <c r="A1002" s="95">
        <v>345</v>
      </c>
      <c r="B1002" s="97" t="s">
        <v>5581</v>
      </c>
      <c r="C1002" s="97" t="s">
        <v>5582</v>
      </c>
      <c r="D1002" s="97" t="s">
        <v>5583</v>
      </c>
      <c r="E1002" s="101">
        <v>1082888074</v>
      </c>
      <c r="F1002" s="97" t="s">
        <v>356</v>
      </c>
      <c r="G1002" s="98">
        <v>32293</v>
      </c>
      <c r="H1002" s="97" t="s">
        <v>5520</v>
      </c>
      <c r="I1002" s="99" t="s">
        <v>5584</v>
      </c>
      <c r="J1002" s="99" t="s">
        <v>4713</v>
      </c>
      <c r="K1002" s="97" t="s">
        <v>5533</v>
      </c>
      <c r="L1002" s="109" t="s">
        <v>5585</v>
      </c>
      <c r="M1002" s="107">
        <v>1960000</v>
      </c>
      <c r="N1002" s="97" t="s">
        <v>4300</v>
      </c>
      <c r="O1002" s="107">
        <v>184</v>
      </c>
      <c r="P1002" s="97" t="s">
        <v>4300</v>
      </c>
      <c r="Q1002" s="97" t="s">
        <v>5586</v>
      </c>
      <c r="R1002" s="97"/>
      <c r="S1002" s="99" t="s">
        <v>9</v>
      </c>
      <c r="T1002" s="97" t="s">
        <v>3639</v>
      </c>
      <c r="U1002" s="97"/>
      <c r="V1002" s="97" t="s">
        <v>5652</v>
      </c>
      <c r="W1002" s="97"/>
      <c r="X1002" s="97"/>
    </row>
    <row r="1003" spans="1:24" ht="15" customHeight="1">
      <c r="A1003" s="95">
        <v>346</v>
      </c>
      <c r="B1003" s="97" t="s">
        <v>5587</v>
      </c>
      <c r="C1003" s="97" t="s">
        <v>5588</v>
      </c>
      <c r="D1003" s="97" t="s">
        <v>5589</v>
      </c>
      <c r="E1003" s="101">
        <v>1083012364</v>
      </c>
      <c r="F1003" s="97" t="s">
        <v>4504</v>
      </c>
      <c r="G1003" s="98">
        <v>35164</v>
      </c>
      <c r="H1003" s="97" t="s">
        <v>356</v>
      </c>
      <c r="I1003" s="99" t="s">
        <v>1266</v>
      </c>
      <c r="J1003" s="99" t="s">
        <v>4335</v>
      </c>
      <c r="K1003" s="97" t="s">
        <v>5465</v>
      </c>
      <c r="L1003" s="69" t="s">
        <v>5590</v>
      </c>
      <c r="M1003" s="107">
        <v>1592000</v>
      </c>
      <c r="N1003" s="97" t="s">
        <v>4300</v>
      </c>
      <c r="O1003" s="107">
        <v>184</v>
      </c>
      <c r="P1003" s="97" t="s">
        <v>4300</v>
      </c>
      <c r="Q1003" s="97" t="s">
        <v>114</v>
      </c>
      <c r="R1003" s="97"/>
      <c r="S1003" s="99" t="s">
        <v>9</v>
      </c>
      <c r="T1003" s="97" t="s">
        <v>3639</v>
      </c>
      <c r="U1003" s="97"/>
      <c r="V1003" s="97" t="s">
        <v>5652</v>
      </c>
      <c r="W1003" s="97"/>
      <c r="X1003" s="97"/>
    </row>
    <row r="1004" spans="1:24" ht="15" customHeight="1">
      <c r="A1004" s="95">
        <v>347</v>
      </c>
      <c r="B1004" s="97" t="s">
        <v>5591</v>
      </c>
      <c r="C1004" s="97" t="s">
        <v>5592</v>
      </c>
      <c r="D1004" s="97" t="s">
        <v>5593</v>
      </c>
      <c r="E1004" s="101">
        <v>1083013665</v>
      </c>
      <c r="F1004" s="97" t="s">
        <v>356</v>
      </c>
      <c r="G1004" s="98">
        <v>35247</v>
      </c>
      <c r="H1004" s="97" t="s">
        <v>356</v>
      </c>
      <c r="I1004" s="99" t="s">
        <v>114</v>
      </c>
      <c r="J1004" s="99" t="s">
        <v>5594</v>
      </c>
      <c r="K1004" s="97" t="s">
        <v>5485</v>
      </c>
      <c r="L1004" s="109" t="s">
        <v>5595</v>
      </c>
      <c r="M1004" s="107">
        <v>1592000</v>
      </c>
      <c r="N1004" s="97" t="s">
        <v>4300</v>
      </c>
      <c r="O1004" s="107">
        <v>184</v>
      </c>
      <c r="P1004" s="97" t="s">
        <v>4300</v>
      </c>
      <c r="Q1004" s="97" t="s">
        <v>114</v>
      </c>
      <c r="R1004" s="97"/>
      <c r="S1004" s="99" t="s">
        <v>9</v>
      </c>
      <c r="T1004" s="97" t="s">
        <v>3639</v>
      </c>
      <c r="U1004" s="97"/>
      <c r="V1004" s="97" t="s">
        <v>5652</v>
      </c>
      <c r="W1004" s="97"/>
      <c r="X1004" s="97"/>
    </row>
    <row r="1005" spans="1:24" ht="15" customHeight="1">
      <c r="A1005" s="95">
        <v>348</v>
      </c>
      <c r="B1005" s="97" t="s">
        <v>5596</v>
      </c>
      <c r="C1005" s="97" t="s">
        <v>5597</v>
      </c>
      <c r="D1005" s="97" t="s">
        <v>5598</v>
      </c>
      <c r="E1005" s="101">
        <v>1004463835</v>
      </c>
      <c r="F1005" s="97" t="s">
        <v>356</v>
      </c>
      <c r="G1005" s="98">
        <v>37068</v>
      </c>
      <c r="H1005" s="97" t="s">
        <v>356</v>
      </c>
      <c r="I1005" s="99" t="s">
        <v>114</v>
      </c>
      <c r="J1005" s="99" t="s">
        <v>4728</v>
      </c>
      <c r="K1005" s="97" t="s">
        <v>5465</v>
      </c>
      <c r="L1005" s="109" t="s">
        <v>5599</v>
      </c>
      <c r="M1005" s="107">
        <v>1412000</v>
      </c>
      <c r="N1005" s="97" t="s">
        <v>4300</v>
      </c>
      <c r="O1005" s="107">
        <v>184</v>
      </c>
      <c r="P1005" s="97" t="s">
        <v>4300</v>
      </c>
      <c r="Q1005" s="97" t="s">
        <v>114</v>
      </c>
      <c r="R1005" s="97"/>
      <c r="S1005" s="99" t="s">
        <v>9</v>
      </c>
      <c r="T1005" s="97" t="s">
        <v>3639</v>
      </c>
      <c r="U1005" s="97"/>
      <c r="V1005" s="97" t="s">
        <v>5652</v>
      </c>
      <c r="W1005" s="97"/>
      <c r="X1005" s="97"/>
    </row>
    <row r="1006" spans="1:24" ht="15" customHeight="1">
      <c r="A1006" s="95">
        <v>349</v>
      </c>
      <c r="B1006" s="97" t="s">
        <v>5600</v>
      </c>
      <c r="C1006" s="97" t="s">
        <v>5601</v>
      </c>
      <c r="D1006" s="97" t="s">
        <v>5602</v>
      </c>
      <c r="E1006" s="101">
        <v>57461171</v>
      </c>
      <c r="F1006" s="97" t="s">
        <v>356</v>
      </c>
      <c r="G1006" s="98">
        <v>30810</v>
      </c>
      <c r="H1006" s="97" t="s">
        <v>356</v>
      </c>
      <c r="I1006" s="99" t="s">
        <v>114</v>
      </c>
      <c r="J1006" s="99" t="s">
        <v>4134</v>
      </c>
      <c r="K1006" s="97" t="s">
        <v>5485</v>
      </c>
      <c r="L1006" s="109" t="s">
        <v>5603</v>
      </c>
      <c r="M1006" s="107">
        <v>1592000</v>
      </c>
      <c r="N1006" s="97" t="s">
        <v>4300</v>
      </c>
      <c r="O1006" s="107">
        <v>184</v>
      </c>
      <c r="P1006" s="97" t="s">
        <v>4300</v>
      </c>
      <c r="Q1006" s="97" t="s">
        <v>114</v>
      </c>
      <c r="R1006" s="97"/>
      <c r="S1006" s="99" t="s">
        <v>9</v>
      </c>
      <c r="T1006" s="97" t="s">
        <v>3639</v>
      </c>
      <c r="U1006" s="97"/>
      <c r="V1006" s="97" t="s">
        <v>5652</v>
      </c>
      <c r="W1006" s="97"/>
      <c r="X1006" s="97"/>
    </row>
    <row r="1007" spans="1:24" ht="15" customHeight="1">
      <c r="A1007" s="95">
        <v>350</v>
      </c>
      <c r="B1007" s="97" t="s">
        <v>5604</v>
      </c>
      <c r="C1007" s="97" t="s">
        <v>5605</v>
      </c>
      <c r="D1007" s="97" t="s">
        <v>5606</v>
      </c>
      <c r="E1007" s="101">
        <v>1072648474</v>
      </c>
      <c r="F1007" s="97" t="s">
        <v>5607</v>
      </c>
      <c r="G1007" s="98">
        <v>32217</v>
      </c>
      <c r="H1007" s="97" t="s">
        <v>3933</v>
      </c>
      <c r="I1007" s="99" t="s">
        <v>1266</v>
      </c>
      <c r="J1007" s="99" t="s">
        <v>5402</v>
      </c>
      <c r="K1007" s="97" t="s">
        <v>5465</v>
      </c>
      <c r="L1007" s="69" t="s">
        <v>5608</v>
      </c>
      <c r="M1007" s="107">
        <v>1592000</v>
      </c>
      <c r="N1007" s="97" t="s">
        <v>4300</v>
      </c>
      <c r="O1007" s="107">
        <v>184</v>
      </c>
      <c r="P1007" s="97" t="s">
        <v>4300</v>
      </c>
      <c r="Q1007" s="97" t="s">
        <v>5609</v>
      </c>
      <c r="R1007" s="97"/>
      <c r="S1007" s="99" t="s">
        <v>9</v>
      </c>
      <c r="T1007" s="97" t="s">
        <v>3639</v>
      </c>
      <c r="U1007" s="97"/>
      <c r="V1007" s="97" t="s">
        <v>5652</v>
      </c>
      <c r="W1007" s="97"/>
      <c r="X1007" s="97"/>
    </row>
    <row r="1008" spans="1:24" ht="15" customHeight="1">
      <c r="A1008" s="95">
        <v>351</v>
      </c>
      <c r="B1008" s="97" t="s">
        <v>5610</v>
      </c>
      <c r="C1008" s="97" t="s">
        <v>5611</v>
      </c>
      <c r="D1008" s="97" t="s">
        <v>5612</v>
      </c>
      <c r="E1008" s="101">
        <v>1104434744</v>
      </c>
      <c r="F1008" s="97" t="s">
        <v>5613</v>
      </c>
      <c r="G1008" s="98">
        <v>35705</v>
      </c>
      <c r="H1008" s="97" t="s">
        <v>356</v>
      </c>
      <c r="I1008" s="99" t="s">
        <v>114</v>
      </c>
      <c r="J1008" s="99" t="s">
        <v>5362</v>
      </c>
      <c r="K1008" s="97" t="s">
        <v>5485</v>
      </c>
      <c r="L1008" s="109" t="s">
        <v>5614</v>
      </c>
      <c r="M1008" s="107">
        <v>1592000</v>
      </c>
      <c r="N1008" s="97" t="s">
        <v>4300</v>
      </c>
      <c r="O1008" s="107">
        <v>184</v>
      </c>
      <c r="P1008" s="97" t="s">
        <v>4300</v>
      </c>
      <c r="Q1008" s="97" t="s">
        <v>114</v>
      </c>
      <c r="R1008" s="97"/>
      <c r="S1008" s="99" t="s">
        <v>9</v>
      </c>
      <c r="T1008" s="97" t="s">
        <v>3639</v>
      </c>
      <c r="U1008" s="97"/>
      <c r="V1008" s="97" t="s">
        <v>5652</v>
      </c>
      <c r="W1008" s="97"/>
      <c r="X1008" s="97"/>
    </row>
    <row r="1009" spans="1:24" ht="15" customHeight="1">
      <c r="A1009" s="95">
        <v>352</v>
      </c>
      <c r="B1009" s="97" t="s">
        <v>5615</v>
      </c>
      <c r="C1009" s="97" t="s">
        <v>5616</v>
      </c>
      <c r="D1009" s="97" t="s">
        <v>1577</v>
      </c>
      <c r="E1009" s="101">
        <v>85471206</v>
      </c>
      <c r="F1009" s="97" t="s">
        <v>4504</v>
      </c>
      <c r="G1009" s="98">
        <v>27495</v>
      </c>
      <c r="H1009" s="97" t="s">
        <v>356</v>
      </c>
      <c r="I1009" s="99" t="s">
        <v>1428</v>
      </c>
      <c r="J1009" s="99" t="s">
        <v>5617</v>
      </c>
      <c r="K1009" s="97" t="s">
        <v>5465</v>
      </c>
      <c r="L1009" s="69" t="s">
        <v>5618</v>
      </c>
      <c r="M1009" s="107">
        <v>1412000</v>
      </c>
      <c r="N1009" s="97" t="s">
        <v>4300</v>
      </c>
      <c r="O1009" s="107">
        <v>184</v>
      </c>
      <c r="P1009" s="97" t="s">
        <v>4300</v>
      </c>
      <c r="Q1009" s="99" t="s">
        <v>1428</v>
      </c>
      <c r="R1009" s="99"/>
      <c r="S1009" s="99" t="s">
        <v>9</v>
      </c>
      <c r="T1009" s="97" t="s">
        <v>3639</v>
      </c>
      <c r="U1009" s="97"/>
      <c r="V1009" s="97" t="s">
        <v>5652</v>
      </c>
      <c r="W1009" s="97"/>
      <c r="X1009" s="97"/>
    </row>
    <row r="1010" spans="1:24" ht="15" customHeight="1">
      <c r="A1010" s="95">
        <v>353</v>
      </c>
      <c r="B1010" s="97" t="s">
        <v>5619</v>
      </c>
      <c r="C1010" s="97" t="s">
        <v>5620</v>
      </c>
      <c r="D1010" s="97" t="s">
        <v>5621</v>
      </c>
      <c r="E1010" s="101">
        <v>1004461626</v>
      </c>
      <c r="F1010" s="97" t="s">
        <v>356</v>
      </c>
      <c r="G1010" s="98">
        <v>33556</v>
      </c>
      <c r="H1010" s="97" t="s">
        <v>356</v>
      </c>
      <c r="I1010" s="99" t="s">
        <v>1266</v>
      </c>
      <c r="J1010" s="99" t="s">
        <v>5622</v>
      </c>
      <c r="K1010" s="97" t="s">
        <v>5485</v>
      </c>
      <c r="L1010" s="110" t="s">
        <v>5623</v>
      </c>
      <c r="M1010" s="107">
        <v>1592000</v>
      </c>
      <c r="N1010" s="97" t="s">
        <v>4300</v>
      </c>
      <c r="O1010" s="107">
        <v>184</v>
      </c>
      <c r="P1010" s="97" t="s">
        <v>4300</v>
      </c>
      <c r="Q1010" s="97" t="s">
        <v>5624</v>
      </c>
      <c r="R1010" s="97"/>
      <c r="S1010" s="99" t="s">
        <v>9</v>
      </c>
      <c r="T1010" s="97" t="s">
        <v>3639</v>
      </c>
      <c r="U1010" s="97"/>
      <c r="V1010" s="97" t="s">
        <v>5652</v>
      </c>
      <c r="W1010" s="97"/>
      <c r="X1010" s="97"/>
    </row>
    <row r="1011" spans="1:24" ht="15" customHeight="1">
      <c r="A1011" s="95">
        <v>354</v>
      </c>
      <c r="B1011" s="97" t="s">
        <v>5625</v>
      </c>
      <c r="C1011" s="97" t="s">
        <v>5626</v>
      </c>
      <c r="D1011" s="97" t="s">
        <v>5627</v>
      </c>
      <c r="E1011" s="101">
        <v>1079915405</v>
      </c>
      <c r="F1011" s="97" t="s">
        <v>4646</v>
      </c>
      <c r="G1011" s="98">
        <v>32585</v>
      </c>
      <c r="H1011" s="97" t="s">
        <v>4646</v>
      </c>
      <c r="I1011" s="99" t="s">
        <v>26</v>
      </c>
      <c r="J1011" s="99" t="s">
        <v>4026</v>
      </c>
      <c r="K1011" s="97" t="s">
        <v>5465</v>
      </c>
      <c r="L1011" s="110" t="s">
        <v>5628</v>
      </c>
      <c r="M1011" s="107">
        <v>1412000</v>
      </c>
      <c r="N1011" s="97" t="s">
        <v>4300</v>
      </c>
      <c r="O1011" s="107">
        <v>183</v>
      </c>
      <c r="P1011" s="97" t="s">
        <v>4300</v>
      </c>
      <c r="Q1011" s="97" t="s">
        <v>5629</v>
      </c>
      <c r="R1011" s="97"/>
      <c r="S1011" s="99" t="s">
        <v>9</v>
      </c>
      <c r="T1011" s="97" t="s">
        <v>3639</v>
      </c>
      <c r="U1011" s="97"/>
      <c r="V1011" s="97" t="s">
        <v>5652</v>
      </c>
      <c r="W1011" s="97"/>
      <c r="X1011" s="97"/>
    </row>
    <row r="1012" spans="1:24" ht="15" customHeight="1">
      <c r="A1012" s="95">
        <v>355</v>
      </c>
      <c r="B1012" s="97" t="s">
        <v>5630</v>
      </c>
      <c r="C1012" s="97" t="s">
        <v>5631</v>
      </c>
      <c r="D1012" s="97" t="s">
        <v>55</v>
      </c>
      <c r="E1012" s="101">
        <v>73182081</v>
      </c>
      <c r="F1012" s="97" t="s">
        <v>3686</v>
      </c>
      <c r="G1012" s="98">
        <v>29777</v>
      </c>
      <c r="H1012" s="97" t="s">
        <v>5632</v>
      </c>
      <c r="I1012" s="99" t="s">
        <v>26</v>
      </c>
      <c r="J1012" s="99" t="s">
        <v>5633</v>
      </c>
      <c r="K1012" s="97" t="s">
        <v>5579</v>
      </c>
      <c r="L1012" s="69" t="s">
        <v>5634</v>
      </c>
      <c r="M1012" s="107">
        <v>1960000</v>
      </c>
      <c r="N1012" s="97" t="s">
        <v>4300</v>
      </c>
      <c r="O1012" s="107">
        <v>184</v>
      </c>
      <c r="P1012" s="97" t="s">
        <v>4300</v>
      </c>
      <c r="Q1012" s="97" t="s">
        <v>5635</v>
      </c>
      <c r="R1012" s="97"/>
      <c r="S1012" s="99" t="s">
        <v>9</v>
      </c>
      <c r="T1012" s="97" t="s">
        <v>3639</v>
      </c>
      <c r="U1012" s="97"/>
      <c r="V1012" s="97" t="s">
        <v>5652</v>
      </c>
      <c r="W1012" s="97"/>
      <c r="X1012" s="97"/>
    </row>
    <row r="1013" spans="1:24" ht="15" customHeight="1">
      <c r="A1013" s="95">
        <v>356</v>
      </c>
      <c r="B1013" s="97" t="s">
        <v>5636</v>
      </c>
      <c r="C1013" s="97" t="s">
        <v>5637</v>
      </c>
      <c r="D1013" s="97" t="s">
        <v>5638</v>
      </c>
      <c r="E1013" s="101">
        <v>1083016642</v>
      </c>
      <c r="F1013" s="97" t="s">
        <v>356</v>
      </c>
      <c r="G1013" s="98">
        <v>35315</v>
      </c>
      <c r="H1013" s="97" t="s">
        <v>356</v>
      </c>
      <c r="I1013" s="99" t="s">
        <v>26</v>
      </c>
      <c r="J1013" s="99" t="s">
        <v>4058</v>
      </c>
      <c r="K1013" s="97" t="s">
        <v>5639</v>
      </c>
      <c r="L1013" s="69" t="s">
        <v>5640</v>
      </c>
      <c r="M1013" s="107">
        <v>3333000</v>
      </c>
      <c r="N1013" s="97" t="s">
        <v>4300</v>
      </c>
      <c r="O1013" s="107">
        <v>183</v>
      </c>
      <c r="P1013" s="97" t="s">
        <v>4300</v>
      </c>
      <c r="Q1013" s="97" t="s">
        <v>5641</v>
      </c>
      <c r="R1013" s="97"/>
      <c r="S1013" s="99" t="s">
        <v>9</v>
      </c>
      <c r="T1013" s="97" t="s">
        <v>3639</v>
      </c>
      <c r="U1013" s="97"/>
      <c r="V1013" s="97" t="s">
        <v>5652</v>
      </c>
      <c r="W1013" s="97"/>
      <c r="X1013" s="97"/>
    </row>
    <row r="1014" spans="1:24" ht="15" customHeight="1">
      <c r="A1014" s="95">
        <v>357</v>
      </c>
      <c r="B1014" s="97" t="s">
        <v>5642</v>
      </c>
      <c r="C1014" s="97" t="s">
        <v>5582</v>
      </c>
      <c r="D1014" s="97" t="s">
        <v>5643</v>
      </c>
      <c r="E1014" s="101">
        <v>84457149</v>
      </c>
      <c r="F1014" s="97" t="s">
        <v>4504</v>
      </c>
      <c r="G1014" s="98">
        <v>30636</v>
      </c>
      <c r="H1014" s="97" t="s">
        <v>5520</v>
      </c>
      <c r="I1014" s="99" t="s">
        <v>26</v>
      </c>
      <c r="J1014" s="99" t="s">
        <v>3775</v>
      </c>
      <c r="K1014" s="97" t="s">
        <v>5644</v>
      </c>
      <c r="L1014" s="69" t="s">
        <v>5645</v>
      </c>
      <c r="M1014" s="107">
        <v>4100000</v>
      </c>
      <c r="N1014" s="97" t="s">
        <v>4300</v>
      </c>
      <c r="O1014" s="107">
        <v>183</v>
      </c>
      <c r="P1014" s="97" t="s">
        <v>4300</v>
      </c>
      <c r="Q1014" s="97" t="s">
        <v>5641</v>
      </c>
      <c r="R1014" s="97"/>
      <c r="S1014" s="99" t="s">
        <v>9</v>
      </c>
      <c r="T1014" s="97" t="s">
        <v>3639</v>
      </c>
      <c r="U1014" s="97"/>
      <c r="V1014" s="97" t="s">
        <v>5652</v>
      </c>
      <c r="W1014" s="97"/>
      <c r="X1014" s="97"/>
    </row>
    <row r="1015" spans="1:24" ht="15" customHeight="1">
      <c r="A1015" s="95">
        <v>358</v>
      </c>
      <c r="B1015" s="97" t="s">
        <v>5646</v>
      </c>
      <c r="C1015" s="97" t="s">
        <v>5647</v>
      </c>
      <c r="D1015" s="97" t="s">
        <v>5648</v>
      </c>
      <c r="E1015" s="101">
        <v>79643280</v>
      </c>
      <c r="F1015" s="97" t="s">
        <v>1417</v>
      </c>
      <c r="G1015" s="98">
        <v>26737</v>
      </c>
      <c r="H1015" s="97" t="s">
        <v>1417</v>
      </c>
      <c r="I1015" s="99" t="s">
        <v>26</v>
      </c>
      <c r="J1015" s="99" t="s">
        <v>5649</v>
      </c>
      <c r="K1015" s="97" t="s">
        <v>5650</v>
      </c>
      <c r="L1015" s="69" t="s">
        <v>5651</v>
      </c>
      <c r="M1015" s="107">
        <v>9590000</v>
      </c>
      <c r="N1015" s="97" t="s">
        <v>4300</v>
      </c>
      <c r="O1015" s="107">
        <v>183</v>
      </c>
      <c r="P1015" s="97" t="s">
        <v>4300</v>
      </c>
      <c r="Q1015" s="97" t="s">
        <v>5635</v>
      </c>
      <c r="R1015" s="97"/>
      <c r="S1015" s="99" t="s">
        <v>9</v>
      </c>
      <c r="T1015" s="97" t="s">
        <v>3639</v>
      </c>
      <c r="U1015" s="97"/>
      <c r="V1015" s="97" t="s">
        <v>5652</v>
      </c>
      <c r="W1015" s="97"/>
      <c r="X1015" s="97"/>
    </row>
    <row r="1016" spans="1:24" ht="15" customHeight="1">
      <c r="B1016" t="s">
        <v>5653</v>
      </c>
      <c r="C1016" t="s">
        <v>5654</v>
      </c>
      <c r="D1016" t="s">
        <v>5655</v>
      </c>
      <c r="E1016" s="111">
        <v>1010213553</v>
      </c>
      <c r="F1016" t="s">
        <v>5656</v>
      </c>
      <c r="G1016" s="112">
        <v>34389</v>
      </c>
      <c r="H1016" t="s">
        <v>5656</v>
      </c>
      <c r="I1016" t="s">
        <v>5657</v>
      </c>
      <c r="K1016" t="s">
        <v>6251</v>
      </c>
      <c r="L1016" t="s">
        <v>5658</v>
      </c>
      <c r="M1016" s="113">
        <v>5100000</v>
      </c>
      <c r="N1016" t="s">
        <v>5656</v>
      </c>
      <c r="O1016" t="s">
        <v>4190</v>
      </c>
      <c r="P1016" t="s">
        <v>5659</v>
      </c>
      <c r="Q1016" t="s">
        <v>5660</v>
      </c>
      <c r="S1016" t="s">
        <v>9</v>
      </c>
      <c r="T1016" t="s">
        <v>5661</v>
      </c>
      <c r="U1016">
        <v>1</v>
      </c>
      <c r="V1016" t="s">
        <v>6360</v>
      </c>
    </row>
    <row r="1017" spans="1:24" ht="15" customHeight="1">
      <c r="B1017" t="s">
        <v>5662</v>
      </c>
      <c r="C1017" t="s">
        <v>5663</v>
      </c>
      <c r="D1017" t="s">
        <v>5664</v>
      </c>
      <c r="E1017" s="111">
        <v>80853037</v>
      </c>
      <c r="F1017" t="s">
        <v>5656</v>
      </c>
      <c r="G1017" s="112">
        <v>31202</v>
      </c>
      <c r="H1017" t="s">
        <v>5656</v>
      </c>
      <c r="I1017" t="s">
        <v>26</v>
      </c>
      <c r="K1017" t="s">
        <v>6252</v>
      </c>
      <c r="L1017" t="s">
        <v>5665</v>
      </c>
      <c r="M1017" s="113">
        <v>5100000</v>
      </c>
      <c r="N1017" t="s">
        <v>5656</v>
      </c>
      <c r="O1017" t="s">
        <v>6349</v>
      </c>
      <c r="P1017" t="s">
        <v>5659</v>
      </c>
      <c r="Q1017" t="s">
        <v>345</v>
      </c>
      <c r="S1017" t="s">
        <v>9</v>
      </c>
      <c r="T1017" t="s">
        <v>5661</v>
      </c>
      <c r="U1017">
        <v>1</v>
      </c>
      <c r="V1017" t="s">
        <v>6360</v>
      </c>
    </row>
    <row r="1018" spans="1:24" ht="15" customHeight="1">
      <c r="B1018" t="s">
        <v>5666</v>
      </c>
      <c r="C1018" t="s">
        <v>5667</v>
      </c>
      <c r="D1018" t="s">
        <v>5668</v>
      </c>
      <c r="E1018" s="111">
        <v>52931785</v>
      </c>
      <c r="F1018" t="s">
        <v>5656</v>
      </c>
      <c r="G1018" s="112">
        <v>30205</v>
      </c>
      <c r="H1018" t="s">
        <v>5656</v>
      </c>
      <c r="I1018" s="39" t="s">
        <v>114</v>
      </c>
      <c r="K1018" t="s">
        <v>6253</v>
      </c>
      <c r="L1018" t="s">
        <v>5669</v>
      </c>
      <c r="M1018" s="113">
        <v>2812000</v>
      </c>
      <c r="N1018" t="s">
        <v>5656</v>
      </c>
      <c r="O1018" t="s">
        <v>6350</v>
      </c>
      <c r="P1018" t="s">
        <v>5659</v>
      </c>
      <c r="Q1018" s="114" t="s">
        <v>114</v>
      </c>
      <c r="R1018" s="114"/>
      <c r="S1018" t="s">
        <v>9</v>
      </c>
      <c r="T1018" t="s">
        <v>5661</v>
      </c>
      <c r="U1018">
        <v>1</v>
      </c>
      <c r="V1018" t="s">
        <v>6360</v>
      </c>
    </row>
    <row r="1019" spans="1:24" ht="15" customHeight="1">
      <c r="B1019" t="s">
        <v>5670</v>
      </c>
      <c r="C1019" t="s">
        <v>5671</v>
      </c>
      <c r="D1019" t="s">
        <v>5672</v>
      </c>
      <c r="E1019" s="111">
        <v>18261541</v>
      </c>
      <c r="F1019" t="s">
        <v>5673</v>
      </c>
      <c r="G1019" s="112">
        <v>25665</v>
      </c>
      <c r="H1019" t="s">
        <v>5674</v>
      </c>
      <c r="I1019" t="s">
        <v>26</v>
      </c>
      <c r="K1019" t="s">
        <v>6254</v>
      </c>
      <c r="L1019" t="s">
        <v>5675</v>
      </c>
      <c r="M1019" s="113">
        <v>5100000</v>
      </c>
      <c r="N1019" t="s">
        <v>5656</v>
      </c>
      <c r="O1019" t="s">
        <v>6351</v>
      </c>
      <c r="P1019" t="s">
        <v>5659</v>
      </c>
      <c r="Q1019" s="39" t="s">
        <v>5676</v>
      </c>
      <c r="R1019" s="39"/>
      <c r="S1019" t="s">
        <v>9</v>
      </c>
      <c r="T1019" t="s">
        <v>5661</v>
      </c>
      <c r="U1019">
        <v>1</v>
      </c>
      <c r="V1019" t="s">
        <v>6360</v>
      </c>
    </row>
    <row r="1020" spans="1:24" ht="15" customHeight="1">
      <c r="B1020" t="s">
        <v>5677</v>
      </c>
      <c r="C1020" t="s">
        <v>5678</v>
      </c>
      <c r="D1020" t="s">
        <v>996</v>
      </c>
      <c r="E1020" s="111">
        <v>79187416</v>
      </c>
      <c r="F1020" t="s">
        <v>5679</v>
      </c>
      <c r="G1020" s="112">
        <v>26398</v>
      </c>
      <c r="H1020" t="s">
        <v>5680</v>
      </c>
      <c r="I1020" t="s">
        <v>5681</v>
      </c>
      <c r="K1020" t="s">
        <v>6255</v>
      </c>
      <c r="L1020" t="s">
        <v>5682</v>
      </c>
      <c r="M1020" s="113">
        <v>5700000</v>
      </c>
      <c r="N1020" t="s">
        <v>5656</v>
      </c>
      <c r="O1020" t="s">
        <v>4190</v>
      </c>
      <c r="P1020" t="s">
        <v>5659</v>
      </c>
      <c r="Q1020" s="39" t="s">
        <v>5683</v>
      </c>
      <c r="R1020" s="39"/>
      <c r="S1020" t="s">
        <v>9</v>
      </c>
      <c r="T1020" t="s">
        <v>5661</v>
      </c>
      <c r="U1020">
        <v>1</v>
      </c>
      <c r="V1020" t="s">
        <v>6360</v>
      </c>
    </row>
    <row r="1021" spans="1:24" ht="15" customHeight="1">
      <c r="B1021" t="s">
        <v>5684</v>
      </c>
      <c r="C1021" t="s">
        <v>5685</v>
      </c>
      <c r="D1021" t="s">
        <v>5686</v>
      </c>
      <c r="E1021" s="111">
        <v>65631263</v>
      </c>
      <c r="F1021" t="s">
        <v>5687</v>
      </c>
      <c r="G1021" s="112">
        <v>30530</v>
      </c>
      <c r="H1021" t="s">
        <v>5688</v>
      </c>
      <c r="I1021" t="s">
        <v>2576</v>
      </c>
      <c r="J1021" t="s">
        <v>5689</v>
      </c>
      <c r="K1021" t="s">
        <v>6256</v>
      </c>
      <c r="L1021" t="s">
        <v>5690</v>
      </c>
      <c r="M1021" s="113">
        <v>2812000</v>
      </c>
      <c r="N1021" s="39" t="s">
        <v>5691</v>
      </c>
      <c r="O1021" t="s">
        <v>4190</v>
      </c>
      <c r="P1021" t="s">
        <v>5692</v>
      </c>
      <c r="Q1021" s="114" t="s">
        <v>5693</v>
      </c>
      <c r="R1021" s="114"/>
      <c r="S1021" t="s">
        <v>9</v>
      </c>
      <c r="T1021" t="s">
        <v>5661</v>
      </c>
      <c r="U1021">
        <v>1</v>
      </c>
      <c r="V1021" t="s">
        <v>6360</v>
      </c>
    </row>
    <row r="1022" spans="1:24" ht="15" customHeight="1">
      <c r="B1022" t="s">
        <v>5694</v>
      </c>
      <c r="C1022" t="s">
        <v>5695</v>
      </c>
      <c r="D1022" t="s">
        <v>5696</v>
      </c>
      <c r="E1022" s="111">
        <v>41058861</v>
      </c>
      <c r="F1022" t="s">
        <v>5697</v>
      </c>
      <c r="G1022" s="112">
        <v>29885</v>
      </c>
      <c r="H1022" t="s">
        <v>5698</v>
      </c>
      <c r="I1022" s="39" t="s">
        <v>2576</v>
      </c>
      <c r="J1022" s="39" t="s">
        <v>5699</v>
      </c>
      <c r="K1022" t="s">
        <v>6257</v>
      </c>
      <c r="L1022" t="s">
        <v>5700</v>
      </c>
      <c r="M1022" s="113">
        <v>2812000</v>
      </c>
      <c r="N1022" s="39" t="s">
        <v>5691</v>
      </c>
      <c r="O1022" t="s">
        <v>4190</v>
      </c>
      <c r="P1022" t="s">
        <v>5701</v>
      </c>
      <c r="Q1022" s="114" t="s">
        <v>5702</v>
      </c>
      <c r="R1022" s="114"/>
      <c r="S1022" t="s">
        <v>9</v>
      </c>
      <c r="T1022" t="s">
        <v>5661</v>
      </c>
      <c r="U1022">
        <v>1</v>
      </c>
      <c r="V1022" t="s">
        <v>6360</v>
      </c>
    </row>
    <row r="1023" spans="1:24" ht="15" customHeight="1">
      <c r="B1023" t="s">
        <v>5703</v>
      </c>
      <c r="C1023" t="s">
        <v>5704</v>
      </c>
      <c r="D1023" t="s">
        <v>3700</v>
      </c>
      <c r="E1023" s="111">
        <v>41214147</v>
      </c>
      <c r="F1023" t="s">
        <v>5705</v>
      </c>
      <c r="G1023" s="112">
        <v>27375</v>
      </c>
      <c r="H1023" t="s">
        <v>5706</v>
      </c>
      <c r="K1023" t="s">
        <v>6258</v>
      </c>
      <c r="M1023" s="113">
        <v>1412000</v>
      </c>
      <c r="O1023" t="s">
        <v>4190</v>
      </c>
      <c r="P1023" t="s">
        <v>5707</v>
      </c>
      <c r="S1023" t="s">
        <v>9</v>
      </c>
      <c r="T1023" t="s">
        <v>5661</v>
      </c>
      <c r="U1023">
        <v>1</v>
      </c>
      <c r="V1023" t="s">
        <v>6360</v>
      </c>
    </row>
    <row r="1024" spans="1:24" ht="15" customHeight="1">
      <c r="B1024" t="s">
        <v>5708</v>
      </c>
      <c r="C1024" t="s">
        <v>5709</v>
      </c>
      <c r="D1024" t="s">
        <v>699</v>
      </c>
      <c r="E1024" s="111">
        <v>1018419668</v>
      </c>
      <c r="F1024" t="s">
        <v>5710</v>
      </c>
      <c r="G1024" s="112">
        <v>32440</v>
      </c>
      <c r="H1024" t="s">
        <v>5710</v>
      </c>
      <c r="I1024" t="s">
        <v>5681</v>
      </c>
      <c r="K1024" t="s">
        <v>6259</v>
      </c>
      <c r="L1024" t="s">
        <v>5711</v>
      </c>
      <c r="M1024" s="113">
        <v>5700000</v>
      </c>
      <c r="N1024" t="s">
        <v>5656</v>
      </c>
      <c r="O1024" t="s">
        <v>4190</v>
      </c>
      <c r="P1024" t="s">
        <v>5659</v>
      </c>
      <c r="Q1024" s="39" t="s">
        <v>5712</v>
      </c>
      <c r="R1024" s="39"/>
      <c r="S1024" t="s">
        <v>9</v>
      </c>
      <c r="T1024" t="s">
        <v>5661</v>
      </c>
      <c r="U1024">
        <v>1</v>
      </c>
      <c r="V1024" t="s">
        <v>6360</v>
      </c>
    </row>
    <row r="1025" spans="2:22" ht="15" customHeight="1">
      <c r="B1025" t="s">
        <v>5713</v>
      </c>
      <c r="C1025" t="s">
        <v>5714</v>
      </c>
      <c r="D1025" t="s">
        <v>5715</v>
      </c>
      <c r="E1025" s="111">
        <v>53037983</v>
      </c>
      <c r="F1025" t="s">
        <v>5656</v>
      </c>
      <c r="G1025" s="112">
        <v>30728</v>
      </c>
      <c r="H1025" t="s">
        <v>5656</v>
      </c>
      <c r="I1025" t="s">
        <v>5681</v>
      </c>
      <c r="J1025" s="39" t="s">
        <v>5716</v>
      </c>
      <c r="K1025" t="s">
        <v>6260</v>
      </c>
      <c r="L1025" t="s">
        <v>5717</v>
      </c>
      <c r="M1025" s="113">
        <v>5100000</v>
      </c>
      <c r="N1025" s="39" t="s">
        <v>1417</v>
      </c>
      <c r="O1025" t="s">
        <v>6352</v>
      </c>
      <c r="P1025" t="s">
        <v>5718</v>
      </c>
      <c r="Q1025" s="115" t="s">
        <v>5719</v>
      </c>
      <c r="R1025" s="115"/>
      <c r="S1025" t="s">
        <v>9</v>
      </c>
      <c r="T1025" t="s">
        <v>5661</v>
      </c>
      <c r="U1025">
        <v>1</v>
      </c>
      <c r="V1025" t="s">
        <v>6360</v>
      </c>
    </row>
    <row r="1026" spans="2:22" ht="15" customHeight="1">
      <c r="B1026" t="s">
        <v>5720</v>
      </c>
      <c r="C1026" t="s">
        <v>5721</v>
      </c>
      <c r="D1026" t="s">
        <v>5722</v>
      </c>
      <c r="E1026" s="111">
        <v>79972371</v>
      </c>
      <c r="F1026" t="s">
        <v>5656</v>
      </c>
      <c r="G1026" s="112">
        <v>28909</v>
      </c>
      <c r="H1026" t="s">
        <v>5723</v>
      </c>
      <c r="I1026" t="s">
        <v>26</v>
      </c>
      <c r="J1026" s="39" t="s">
        <v>5724</v>
      </c>
      <c r="K1026" t="s">
        <v>6261</v>
      </c>
      <c r="L1026" t="s">
        <v>5725</v>
      </c>
      <c r="M1026" s="113">
        <v>2812000</v>
      </c>
      <c r="N1026" t="s">
        <v>5726</v>
      </c>
      <c r="O1026" t="s">
        <v>4190</v>
      </c>
      <c r="P1026" t="s">
        <v>5718</v>
      </c>
      <c r="Q1026" t="s">
        <v>5727</v>
      </c>
      <c r="S1026" t="s">
        <v>9</v>
      </c>
      <c r="T1026" t="s">
        <v>5661</v>
      </c>
      <c r="U1026">
        <v>1</v>
      </c>
      <c r="V1026" t="s">
        <v>6360</v>
      </c>
    </row>
    <row r="1027" spans="2:22" ht="15" customHeight="1">
      <c r="B1027" t="s">
        <v>5728</v>
      </c>
      <c r="C1027" t="s">
        <v>5729</v>
      </c>
      <c r="D1027" t="s">
        <v>5730</v>
      </c>
      <c r="E1027" s="111">
        <v>1121920541</v>
      </c>
      <c r="F1027" t="s">
        <v>5674</v>
      </c>
      <c r="G1027" s="112">
        <v>34758</v>
      </c>
      <c r="H1027" t="s">
        <v>5731</v>
      </c>
      <c r="I1027" t="s">
        <v>26</v>
      </c>
      <c r="J1027" s="39" t="s">
        <v>5732</v>
      </c>
      <c r="K1027" t="s">
        <v>6262</v>
      </c>
      <c r="L1027" t="s">
        <v>5733</v>
      </c>
      <c r="M1027" s="113">
        <v>1412000</v>
      </c>
      <c r="N1027" s="39" t="s">
        <v>5726</v>
      </c>
      <c r="O1027" t="s">
        <v>4190</v>
      </c>
      <c r="P1027" t="s">
        <v>5718</v>
      </c>
      <c r="Q1027" t="s">
        <v>52</v>
      </c>
      <c r="S1027" t="s">
        <v>9</v>
      </c>
      <c r="T1027" t="s">
        <v>5661</v>
      </c>
      <c r="U1027">
        <v>1</v>
      </c>
      <c r="V1027" t="s">
        <v>6360</v>
      </c>
    </row>
    <row r="1028" spans="2:22" ht="15" customHeight="1">
      <c r="B1028" t="s">
        <v>5734</v>
      </c>
      <c r="C1028" t="s">
        <v>5735</v>
      </c>
      <c r="D1028" t="s">
        <v>5736</v>
      </c>
      <c r="E1028" s="111">
        <v>40438814</v>
      </c>
      <c r="F1028" t="s">
        <v>5674</v>
      </c>
      <c r="G1028" s="112">
        <v>27423</v>
      </c>
      <c r="H1028" s="39" t="s">
        <v>5737</v>
      </c>
      <c r="I1028" s="39" t="s">
        <v>114</v>
      </c>
      <c r="J1028" s="39" t="s">
        <v>5738</v>
      </c>
      <c r="K1028" s="39" t="s">
        <v>6263</v>
      </c>
      <c r="L1028" t="s">
        <v>5739</v>
      </c>
      <c r="M1028" s="116">
        <v>1412000</v>
      </c>
      <c r="N1028" s="39" t="s">
        <v>5726</v>
      </c>
      <c r="O1028" s="39" t="s">
        <v>4190</v>
      </c>
      <c r="P1028" t="s">
        <v>5718</v>
      </c>
      <c r="Q1028" t="s">
        <v>114</v>
      </c>
      <c r="S1028" t="s">
        <v>9</v>
      </c>
      <c r="T1028" t="s">
        <v>5661</v>
      </c>
      <c r="U1028">
        <v>1</v>
      </c>
      <c r="V1028" t="s">
        <v>6360</v>
      </c>
    </row>
    <row r="1029" spans="2:22" ht="15" customHeight="1">
      <c r="B1029" t="s">
        <v>5740</v>
      </c>
      <c r="C1029" t="s">
        <v>5741</v>
      </c>
      <c r="D1029" t="s">
        <v>5742</v>
      </c>
      <c r="E1029" s="111">
        <v>1122679661</v>
      </c>
      <c r="F1029" t="s">
        <v>5743</v>
      </c>
      <c r="G1029" s="112">
        <v>36044</v>
      </c>
      <c r="H1029" s="39" t="s">
        <v>5723</v>
      </c>
      <c r="I1029" s="39" t="s">
        <v>114</v>
      </c>
      <c r="J1029" s="39" t="s">
        <v>5744</v>
      </c>
      <c r="K1029" s="39" t="s">
        <v>6263</v>
      </c>
      <c r="L1029" t="s">
        <v>5745</v>
      </c>
      <c r="M1029" s="116">
        <v>1412000</v>
      </c>
      <c r="N1029" s="39" t="s">
        <v>5726</v>
      </c>
      <c r="O1029" s="39" t="s">
        <v>4190</v>
      </c>
      <c r="P1029" t="s">
        <v>5718</v>
      </c>
      <c r="Q1029" t="s">
        <v>114</v>
      </c>
      <c r="S1029" t="s">
        <v>9</v>
      </c>
      <c r="T1029" t="s">
        <v>5661</v>
      </c>
      <c r="U1029">
        <v>1</v>
      </c>
      <c r="V1029" t="s">
        <v>6360</v>
      </c>
    </row>
    <row r="1030" spans="2:22" ht="15" customHeight="1">
      <c r="B1030" t="s">
        <v>5746</v>
      </c>
      <c r="C1030" t="s">
        <v>1287</v>
      </c>
      <c r="D1030" t="s">
        <v>5747</v>
      </c>
      <c r="E1030" s="111">
        <v>17690665</v>
      </c>
      <c r="F1030" t="s">
        <v>4700</v>
      </c>
      <c r="G1030" s="112">
        <v>31262</v>
      </c>
      <c r="H1030" s="39" t="s">
        <v>5731</v>
      </c>
      <c r="I1030" s="39" t="s">
        <v>2576</v>
      </c>
      <c r="J1030" s="39" t="s">
        <v>5748</v>
      </c>
      <c r="K1030" s="39" t="s">
        <v>6264</v>
      </c>
      <c r="L1030" t="s">
        <v>5749</v>
      </c>
      <c r="M1030" s="116">
        <v>1960000</v>
      </c>
      <c r="N1030" s="117" t="s">
        <v>5750</v>
      </c>
      <c r="O1030" s="39" t="s">
        <v>4190</v>
      </c>
      <c r="P1030" t="s">
        <v>5718</v>
      </c>
      <c r="Q1030" s="115" t="s">
        <v>5751</v>
      </c>
      <c r="R1030" s="115"/>
      <c r="S1030" t="s">
        <v>9</v>
      </c>
      <c r="T1030" t="s">
        <v>5661</v>
      </c>
      <c r="U1030">
        <v>1</v>
      </c>
      <c r="V1030" t="s">
        <v>6360</v>
      </c>
    </row>
    <row r="1031" spans="2:22" ht="15" customHeight="1">
      <c r="B1031" t="s">
        <v>5752</v>
      </c>
      <c r="C1031" t="s">
        <v>5753</v>
      </c>
      <c r="D1031" s="39" t="s">
        <v>5754</v>
      </c>
      <c r="E1031" s="111">
        <v>1117971344</v>
      </c>
      <c r="F1031" t="s">
        <v>5755</v>
      </c>
      <c r="G1031" s="112">
        <v>34390</v>
      </c>
      <c r="H1031" s="39" t="s">
        <v>5756</v>
      </c>
      <c r="I1031" s="39" t="s">
        <v>114</v>
      </c>
      <c r="J1031" s="39" t="s">
        <v>5757</v>
      </c>
      <c r="K1031" s="39" t="s">
        <v>6262</v>
      </c>
      <c r="L1031" t="s">
        <v>5758</v>
      </c>
      <c r="M1031" s="116">
        <v>1412000</v>
      </c>
      <c r="N1031" s="39" t="s">
        <v>5750</v>
      </c>
      <c r="O1031" s="39" t="s">
        <v>4190</v>
      </c>
      <c r="P1031" t="s">
        <v>5718</v>
      </c>
      <c r="Q1031" t="s">
        <v>114</v>
      </c>
      <c r="S1031" t="s">
        <v>9</v>
      </c>
      <c r="T1031" t="s">
        <v>5661</v>
      </c>
      <c r="U1031">
        <v>1</v>
      </c>
      <c r="V1031" t="s">
        <v>6360</v>
      </c>
    </row>
    <row r="1032" spans="2:22" ht="15" customHeight="1">
      <c r="B1032" t="s">
        <v>5759</v>
      </c>
      <c r="C1032" t="s">
        <v>5760</v>
      </c>
      <c r="D1032" t="s">
        <v>5761</v>
      </c>
      <c r="E1032" s="111">
        <v>17669470</v>
      </c>
      <c r="F1032" t="s">
        <v>5762</v>
      </c>
      <c r="G1032" s="112">
        <v>23054</v>
      </c>
      <c r="H1032" s="39" t="s">
        <v>5763</v>
      </c>
      <c r="I1032" s="39" t="s">
        <v>5764</v>
      </c>
      <c r="J1032" s="39" t="s">
        <v>5765</v>
      </c>
      <c r="K1032" s="39" t="s">
        <v>6262</v>
      </c>
      <c r="L1032" t="s">
        <v>5766</v>
      </c>
      <c r="M1032" s="116">
        <v>1412000</v>
      </c>
      <c r="N1032" s="39" t="s">
        <v>5750</v>
      </c>
      <c r="O1032" s="39" t="s">
        <v>4190</v>
      </c>
      <c r="P1032" t="s">
        <v>5718</v>
      </c>
      <c r="Q1032" t="s">
        <v>5764</v>
      </c>
      <c r="S1032" t="s">
        <v>9</v>
      </c>
      <c r="T1032" t="s">
        <v>5661</v>
      </c>
      <c r="U1032">
        <v>1</v>
      </c>
      <c r="V1032" t="s">
        <v>6360</v>
      </c>
    </row>
    <row r="1033" spans="2:22" ht="15" customHeight="1">
      <c r="B1033" t="s">
        <v>5767</v>
      </c>
      <c r="C1033" t="s">
        <v>5768</v>
      </c>
      <c r="D1033" t="s">
        <v>417</v>
      </c>
      <c r="E1033" s="111">
        <v>17615993</v>
      </c>
      <c r="F1033" t="s">
        <v>5769</v>
      </c>
      <c r="G1033" s="112">
        <v>27722</v>
      </c>
      <c r="H1033" s="39" t="s">
        <v>5656</v>
      </c>
      <c r="I1033" s="39" t="s">
        <v>26</v>
      </c>
      <c r="J1033" s="39" t="s">
        <v>5770</v>
      </c>
      <c r="K1033" s="39" t="s">
        <v>6265</v>
      </c>
      <c r="L1033" t="s">
        <v>5771</v>
      </c>
      <c r="M1033" s="116">
        <v>4100000</v>
      </c>
      <c r="N1033" s="117" t="s">
        <v>2627</v>
      </c>
      <c r="O1033" s="39" t="s">
        <v>6353</v>
      </c>
      <c r="P1033" t="s">
        <v>5718</v>
      </c>
      <c r="Q1033" t="s">
        <v>337</v>
      </c>
      <c r="S1033" t="s">
        <v>9</v>
      </c>
      <c r="T1033" t="s">
        <v>5661</v>
      </c>
      <c r="U1033">
        <v>1</v>
      </c>
      <c r="V1033" t="s">
        <v>6360</v>
      </c>
    </row>
    <row r="1034" spans="2:22" ht="15" customHeight="1">
      <c r="B1034" t="s">
        <v>5772</v>
      </c>
      <c r="C1034" t="s">
        <v>5773</v>
      </c>
      <c r="D1034" t="s">
        <v>5774</v>
      </c>
      <c r="E1034" s="111">
        <v>18205648</v>
      </c>
      <c r="F1034" t="s">
        <v>5775</v>
      </c>
      <c r="G1034" s="112">
        <v>31361</v>
      </c>
      <c r="H1034" s="39" t="s">
        <v>5776</v>
      </c>
      <c r="I1034" s="39" t="s">
        <v>114</v>
      </c>
      <c r="J1034" s="39" t="s">
        <v>5777</v>
      </c>
      <c r="K1034" s="39" t="s">
        <v>6266</v>
      </c>
      <c r="L1034" t="s">
        <v>5778</v>
      </c>
      <c r="M1034" s="116">
        <v>2330000</v>
      </c>
      <c r="N1034" s="39" t="s">
        <v>2627</v>
      </c>
      <c r="O1034" s="39" t="s">
        <v>6352</v>
      </c>
      <c r="P1034" t="s">
        <v>5718</v>
      </c>
      <c r="Q1034" t="s">
        <v>114</v>
      </c>
      <c r="S1034" t="s">
        <v>9</v>
      </c>
      <c r="T1034" t="s">
        <v>5661</v>
      </c>
      <c r="U1034">
        <v>1</v>
      </c>
      <c r="V1034" t="s">
        <v>6360</v>
      </c>
    </row>
    <row r="1035" spans="2:22" ht="15" customHeight="1">
      <c r="B1035" t="s">
        <v>5779</v>
      </c>
      <c r="C1035" t="s">
        <v>5780</v>
      </c>
      <c r="D1035" t="s">
        <v>5781</v>
      </c>
      <c r="E1035" s="111">
        <v>1122678671</v>
      </c>
      <c r="F1035" t="s">
        <v>5782</v>
      </c>
      <c r="G1035" s="112">
        <v>34313</v>
      </c>
      <c r="H1035" s="39" t="s">
        <v>5783</v>
      </c>
      <c r="I1035" s="39" t="s">
        <v>114</v>
      </c>
      <c r="J1035" s="39" t="s">
        <v>5784</v>
      </c>
      <c r="K1035" s="39" t="s">
        <v>6267</v>
      </c>
      <c r="L1035" t="s">
        <v>5785</v>
      </c>
      <c r="M1035" s="116">
        <v>1960000</v>
      </c>
      <c r="N1035" s="117" t="s">
        <v>5786</v>
      </c>
      <c r="O1035" s="39" t="s">
        <v>4190</v>
      </c>
      <c r="P1035" t="s">
        <v>5718</v>
      </c>
      <c r="Q1035" t="s">
        <v>114</v>
      </c>
      <c r="S1035" t="s">
        <v>9</v>
      </c>
      <c r="T1035" t="s">
        <v>5661</v>
      </c>
      <c r="U1035">
        <v>1</v>
      </c>
      <c r="V1035" t="s">
        <v>6360</v>
      </c>
    </row>
    <row r="1036" spans="2:22" ht="15" customHeight="1">
      <c r="B1036" t="s">
        <v>5787</v>
      </c>
      <c r="C1036" t="s">
        <v>5780</v>
      </c>
      <c r="D1036" t="s">
        <v>2054</v>
      </c>
      <c r="E1036" s="111">
        <v>1122139404</v>
      </c>
      <c r="F1036" t="s">
        <v>5788</v>
      </c>
      <c r="G1036" s="112">
        <v>34873</v>
      </c>
      <c r="H1036" s="39" t="s">
        <v>5789</v>
      </c>
      <c r="I1036" s="39" t="s">
        <v>114</v>
      </c>
      <c r="J1036" s="39" t="s">
        <v>5790</v>
      </c>
      <c r="K1036" s="39" t="s">
        <v>6268</v>
      </c>
      <c r="L1036" t="s">
        <v>5791</v>
      </c>
      <c r="M1036" s="116">
        <v>1412000</v>
      </c>
      <c r="N1036" s="39" t="s">
        <v>5786</v>
      </c>
      <c r="O1036" s="39" t="s">
        <v>4190</v>
      </c>
      <c r="P1036" t="s">
        <v>5718</v>
      </c>
      <c r="Q1036" t="s">
        <v>114</v>
      </c>
      <c r="S1036" t="s">
        <v>9</v>
      </c>
      <c r="T1036" t="s">
        <v>5661</v>
      </c>
      <c r="U1036">
        <v>1</v>
      </c>
      <c r="V1036" t="s">
        <v>6360</v>
      </c>
    </row>
    <row r="1037" spans="2:22" ht="15" customHeight="1">
      <c r="B1037" t="s">
        <v>5792</v>
      </c>
      <c r="C1037" t="s">
        <v>5793</v>
      </c>
      <c r="D1037" t="s">
        <v>5794</v>
      </c>
      <c r="E1037" s="111">
        <v>1122677782</v>
      </c>
      <c r="F1037" t="s">
        <v>5782</v>
      </c>
      <c r="G1037" s="112">
        <v>33091</v>
      </c>
      <c r="H1037" s="39" t="s">
        <v>5795</v>
      </c>
      <c r="I1037" s="39" t="s">
        <v>5681</v>
      </c>
      <c r="J1037" s="39" t="s">
        <v>5796</v>
      </c>
      <c r="K1037" s="39" t="s">
        <v>6269</v>
      </c>
      <c r="L1037" t="s">
        <v>5797</v>
      </c>
      <c r="M1037" s="116">
        <v>2330000</v>
      </c>
      <c r="N1037" s="39" t="s">
        <v>1559</v>
      </c>
      <c r="O1037" s="39" t="s">
        <v>6352</v>
      </c>
      <c r="P1037" t="s">
        <v>5718</v>
      </c>
      <c r="Q1037" t="s">
        <v>5798</v>
      </c>
      <c r="S1037" t="s">
        <v>9</v>
      </c>
      <c r="T1037" t="s">
        <v>5661</v>
      </c>
      <c r="U1037">
        <v>1</v>
      </c>
      <c r="V1037" t="s">
        <v>6360</v>
      </c>
    </row>
    <row r="1038" spans="2:22" ht="15" customHeight="1">
      <c r="B1038" t="s">
        <v>5799</v>
      </c>
      <c r="C1038" t="s">
        <v>5800</v>
      </c>
      <c r="D1038" t="s">
        <v>5801</v>
      </c>
      <c r="E1038" s="111">
        <v>1120579269</v>
      </c>
      <c r="F1038" t="s">
        <v>5705</v>
      </c>
      <c r="G1038" s="112">
        <v>35096</v>
      </c>
      <c r="H1038" s="39" t="s">
        <v>5802</v>
      </c>
      <c r="I1038" s="39" t="s">
        <v>2576</v>
      </c>
      <c r="J1038" s="39" t="s">
        <v>5803</v>
      </c>
      <c r="K1038" s="39" t="s">
        <v>6262</v>
      </c>
      <c r="L1038" t="s">
        <v>5804</v>
      </c>
      <c r="M1038" s="116">
        <v>1412000</v>
      </c>
      <c r="N1038" s="39" t="s">
        <v>1559</v>
      </c>
      <c r="O1038" s="39" t="s">
        <v>4190</v>
      </c>
      <c r="P1038" t="s">
        <v>5718</v>
      </c>
      <c r="Q1038" t="s">
        <v>5805</v>
      </c>
      <c r="S1038" t="s">
        <v>9</v>
      </c>
      <c r="T1038" t="s">
        <v>5661</v>
      </c>
      <c r="U1038">
        <v>1</v>
      </c>
      <c r="V1038" t="s">
        <v>6360</v>
      </c>
    </row>
    <row r="1039" spans="2:22" ht="15" customHeight="1">
      <c r="B1039" t="s">
        <v>5806</v>
      </c>
      <c r="C1039" t="s">
        <v>5807</v>
      </c>
      <c r="D1039" t="s">
        <v>5808</v>
      </c>
      <c r="E1039" s="111">
        <v>17674137</v>
      </c>
      <c r="F1039" t="s">
        <v>5809</v>
      </c>
      <c r="G1039" s="112">
        <v>27851</v>
      </c>
      <c r="H1039" s="39" t="s">
        <v>5810</v>
      </c>
      <c r="I1039" s="39" t="s">
        <v>114</v>
      </c>
      <c r="J1039" s="39" t="s">
        <v>5811</v>
      </c>
      <c r="K1039" s="39" t="s">
        <v>6269</v>
      </c>
      <c r="L1039" t="s">
        <v>5812</v>
      </c>
      <c r="M1039" s="116">
        <v>1960000</v>
      </c>
      <c r="N1039" s="39" t="s">
        <v>1447</v>
      </c>
      <c r="O1039" s="39" t="s">
        <v>4190</v>
      </c>
      <c r="P1039" t="s">
        <v>5718</v>
      </c>
      <c r="Q1039" s="39" t="s">
        <v>114</v>
      </c>
      <c r="R1039" s="39"/>
      <c r="S1039" t="s">
        <v>9</v>
      </c>
      <c r="T1039" t="s">
        <v>5661</v>
      </c>
      <c r="U1039">
        <v>1</v>
      </c>
      <c r="V1039" t="s">
        <v>6360</v>
      </c>
    </row>
    <row r="1040" spans="2:22" ht="15" customHeight="1">
      <c r="B1040" t="s">
        <v>5813</v>
      </c>
      <c r="C1040" t="s">
        <v>5814</v>
      </c>
      <c r="D1040" t="s">
        <v>5815</v>
      </c>
      <c r="E1040" s="111">
        <v>17652974</v>
      </c>
      <c r="F1040" t="s">
        <v>4700</v>
      </c>
      <c r="G1040" s="112">
        <v>25705</v>
      </c>
      <c r="H1040" s="39" t="s">
        <v>5816</v>
      </c>
      <c r="I1040" s="39" t="s">
        <v>2576</v>
      </c>
      <c r="J1040" s="39" t="s">
        <v>5817</v>
      </c>
      <c r="K1040" s="39" t="s">
        <v>6269</v>
      </c>
      <c r="L1040" t="s">
        <v>5818</v>
      </c>
      <c r="M1040" s="116">
        <v>1960000</v>
      </c>
      <c r="N1040" s="39" t="s">
        <v>5819</v>
      </c>
      <c r="O1040" s="39" t="s">
        <v>4190</v>
      </c>
      <c r="P1040" t="s">
        <v>5718</v>
      </c>
      <c r="Q1040" s="39" t="s">
        <v>5820</v>
      </c>
      <c r="R1040" s="39"/>
      <c r="S1040" t="s">
        <v>9</v>
      </c>
      <c r="T1040" t="s">
        <v>5661</v>
      </c>
      <c r="U1040">
        <v>1</v>
      </c>
      <c r="V1040" t="s">
        <v>6360</v>
      </c>
    </row>
    <row r="1041" spans="2:22" ht="15" customHeight="1">
      <c r="B1041" t="s">
        <v>5821</v>
      </c>
      <c r="C1041" t="s">
        <v>5822</v>
      </c>
      <c r="D1041" t="s">
        <v>5823</v>
      </c>
      <c r="E1041" s="111">
        <v>1075263644</v>
      </c>
      <c r="F1041" t="s">
        <v>5731</v>
      </c>
      <c r="G1041" s="112">
        <v>33731</v>
      </c>
      <c r="H1041" s="39" t="s">
        <v>5824</v>
      </c>
      <c r="I1041" s="39" t="s">
        <v>114</v>
      </c>
      <c r="J1041" s="39" t="s">
        <v>5825</v>
      </c>
      <c r="K1041" s="39" t="s">
        <v>6270</v>
      </c>
      <c r="L1041" t="s">
        <v>5826</v>
      </c>
      <c r="M1041" s="116">
        <v>1412000</v>
      </c>
      <c r="N1041" s="39" t="s">
        <v>5819</v>
      </c>
      <c r="O1041" s="39" t="s">
        <v>4190</v>
      </c>
      <c r="P1041" t="s">
        <v>5718</v>
      </c>
      <c r="Q1041" s="39" t="s">
        <v>114</v>
      </c>
      <c r="R1041" s="39"/>
      <c r="S1041" t="s">
        <v>9</v>
      </c>
      <c r="T1041" t="s">
        <v>5661</v>
      </c>
      <c r="U1041">
        <v>1</v>
      </c>
      <c r="V1041" t="s">
        <v>6360</v>
      </c>
    </row>
    <row r="1042" spans="2:22" ht="15" customHeight="1">
      <c r="B1042" t="s">
        <v>5827</v>
      </c>
      <c r="C1042" t="s">
        <v>5828</v>
      </c>
      <c r="D1042" t="s">
        <v>5829</v>
      </c>
      <c r="E1042" s="111">
        <v>1117497746</v>
      </c>
      <c r="F1042" t="s">
        <v>4700</v>
      </c>
      <c r="G1042" s="112">
        <v>32025</v>
      </c>
      <c r="H1042" s="39" t="s">
        <v>5830</v>
      </c>
      <c r="I1042" s="39" t="s">
        <v>114</v>
      </c>
      <c r="J1042" s="39" t="s">
        <v>5790</v>
      </c>
      <c r="K1042" s="39" t="s">
        <v>6270</v>
      </c>
      <c r="L1042" t="s">
        <v>5831</v>
      </c>
      <c r="M1042" s="116">
        <v>1412000</v>
      </c>
      <c r="N1042" s="39" t="s">
        <v>5819</v>
      </c>
      <c r="O1042" s="39" t="s">
        <v>4190</v>
      </c>
      <c r="P1042" t="s">
        <v>5718</v>
      </c>
      <c r="Q1042" s="39" t="s">
        <v>114</v>
      </c>
      <c r="R1042" s="39"/>
      <c r="S1042" t="s">
        <v>9</v>
      </c>
      <c r="T1042" t="s">
        <v>5661</v>
      </c>
      <c r="U1042">
        <v>1</v>
      </c>
      <c r="V1042" t="s">
        <v>6360</v>
      </c>
    </row>
    <row r="1043" spans="2:22" ht="15" customHeight="1">
      <c r="B1043" t="s">
        <v>5832</v>
      </c>
      <c r="C1043" t="s">
        <v>5833</v>
      </c>
      <c r="D1043" t="s">
        <v>4945</v>
      </c>
      <c r="E1043" s="111">
        <v>52884555</v>
      </c>
      <c r="F1043" t="s">
        <v>5656</v>
      </c>
      <c r="G1043" s="112">
        <v>29772</v>
      </c>
      <c r="H1043" t="s">
        <v>5656</v>
      </c>
      <c r="K1043" t="s">
        <v>6271</v>
      </c>
      <c r="M1043" s="113">
        <v>5100000</v>
      </c>
      <c r="O1043" t="s">
        <v>4190</v>
      </c>
      <c r="P1043" t="s">
        <v>5707</v>
      </c>
      <c r="S1043" t="s">
        <v>9</v>
      </c>
      <c r="T1043" t="s">
        <v>5661</v>
      </c>
      <c r="U1043">
        <v>1</v>
      </c>
      <c r="V1043" t="s">
        <v>6360</v>
      </c>
    </row>
    <row r="1044" spans="2:22" ht="15" customHeight="1">
      <c r="B1044" t="s">
        <v>5834</v>
      </c>
      <c r="C1044" t="s">
        <v>5835</v>
      </c>
      <c r="D1044" t="s">
        <v>5836</v>
      </c>
      <c r="E1044" s="111">
        <v>27359199</v>
      </c>
      <c r="F1044" t="s">
        <v>5837</v>
      </c>
      <c r="G1044" s="112">
        <v>27337</v>
      </c>
      <c r="H1044" t="s">
        <v>5838</v>
      </c>
      <c r="I1044" s="39" t="s">
        <v>26</v>
      </c>
      <c r="J1044" s="39" t="s">
        <v>5839</v>
      </c>
      <c r="K1044" t="s">
        <v>6272</v>
      </c>
      <c r="L1044" t="s">
        <v>5840</v>
      </c>
      <c r="M1044" s="113">
        <v>3333000</v>
      </c>
      <c r="N1044" s="117" t="s">
        <v>5841</v>
      </c>
      <c r="O1044" t="s">
        <v>6352</v>
      </c>
      <c r="P1044" t="s">
        <v>5842</v>
      </c>
      <c r="Q1044" t="s">
        <v>5843</v>
      </c>
      <c r="S1044" t="s">
        <v>9</v>
      </c>
      <c r="T1044" t="s">
        <v>5661</v>
      </c>
      <c r="U1044">
        <v>1</v>
      </c>
      <c r="V1044" t="s">
        <v>6360</v>
      </c>
    </row>
    <row r="1045" spans="2:22" ht="15" customHeight="1">
      <c r="B1045" t="s">
        <v>5844</v>
      </c>
      <c r="C1045" t="s">
        <v>5845</v>
      </c>
      <c r="D1045" t="s">
        <v>5846</v>
      </c>
      <c r="E1045" s="111">
        <v>40601723</v>
      </c>
      <c r="F1045" s="39" t="s">
        <v>5847</v>
      </c>
      <c r="G1045" s="112">
        <v>30958</v>
      </c>
      <c r="H1045" t="s">
        <v>5847</v>
      </c>
      <c r="I1045" t="s">
        <v>26</v>
      </c>
      <c r="J1045" s="39" t="s">
        <v>5848</v>
      </c>
      <c r="K1045" t="s">
        <v>6273</v>
      </c>
      <c r="L1045" t="s">
        <v>5849</v>
      </c>
      <c r="M1045" s="113">
        <v>4680000</v>
      </c>
      <c r="N1045" t="s">
        <v>5850</v>
      </c>
      <c r="O1045" t="s">
        <v>6352</v>
      </c>
      <c r="P1045" t="s">
        <v>5851</v>
      </c>
      <c r="Q1045" t="s">
        <v>950</v>
      </c>
      <c r="S1045" t="s">
        <v>9</v>
      </c>
      <c r="T1045" t="s">
        <v>5661</v>
      </c>
      <c r="U1045">
        <v>1</v>
      </c>
      <c r="V1045" t="s">
        <v>6360</v>
      </c>
    </row>
    <row r="1046" spans="2:22" ht="15" customHeight="1">
      <c r="B1046" t="s">
        <v>5852</v>
      </c>
      <c r="C1046" t="s">
        <v>5853</v>
      </c>
      <c r="D1046" t="s">
        <v>2391</v>
      </c>
      <c r="E1046" s="111">
        <v>1006840454</v>
      </c>
      <c r="F1046" t="s">
        <v>5854</v>
      </c>
      <c r="G1046" s="112">
        <v>31783</v>
      </c>
      <c r="H1046" t="s">
        <v>5789</v>
      </c>
      <c r="K1046" t="s">
        <v>6274</v>
      </c>
      <c r="M1046" s="113">
        <v>2812000</v>
      </c>
      <c r="O1046" t="s">
        <v>4190</v>
      </c>
      <c r="P1046" t="s">
        <v>5707</v>
      </c>
      <c r="S1046" t="s">
        <v>9</v>
      </c>
      <c r="T1046" t="s">
        <v>5661</v>
      </c>
      <c r="U1046">
        <v>1</v>
      </c>
      <c r="V1046" t="s">
        <v>6360</v>
      </c>
    </row>
    <row r="1047" spans="2:22" ht="15" customHeight="1">
      <c r="B1047" t="s">
        <v>5855</v>
      </c>
      <c r="C1047" t="s">
        <v>5856</v>
      </c>
      <c r="D1047" t="s">
        <v>5857</v>
      </c>
      <c r="E1047" s="111">
        <v>63501128</v>
      </c>
      <c r="F1047" t="s">
        <v>5858</v>
      </c>
      <c r="G1047" s="112">
        <v>26883</v>
      </c>
      <c r="H1047" t="s">
        <v>5859</v>
      </c>
      <c r="K1047" t="s">
        <v>6275</v>
      </c>
      <c r="M1047" s="113">
        <v>2812000</v>
      </c>
      <c r="O1047" t="s">
        <v>4190</v>
      </c>
      <c r="P1047" t="s">
        <v>5707</v>
      </c>
      <c r="S1047" t="s">
        <v>9</v>
      </c>
      <c r="T1047" t="s">
        <v>5661</v>
      </c>
      <c r="U1047">
        <v>1</v>
      </c>
      <c r="V1047" t="s">
        <v>6360</v>
      </c>
    </row>
    <row r="1048" spans="2:22" ht="15" customHeight="1">
      <c r="B1048" t="s">
        <v>5860</v>
      </c>
      <c r="C1048" t="s">
        <v>5861</v>
      </c>
      <c r="D1048" t="s">
        <v>5862</v>
      </c>
      <c r="E1048" s="111">
        <v>1022397856</v>
      </c>
      <c r="F1048" s="39" t="s">
        <v>5656</v>
      </c>
      <c r="G1048" s="112">
        <v>34598</v>
      </c>
      <c r="H1048" s="39" t="s">
        <v>5656</v>
      </c>
      <c r="I1048" s="39" t="s">
        <v>2576</v>
      </c>
      <c r="J1048" s="39"/>
      <c r="K1048" s="39" t="s">
        <v>6276</v>
      </c>
      <c r="L1048" t="s">
        <v>5863</v>
      </c>
      <c r="M1048" s="118">
        <v>2812000</v>
      </c>
      <c r="N1048" s="39" t="s">
        <v>5656</v>
      </c>
      <c r="O1048" s="39" t="s">
        <v>4190</v>
      </c>
      <c r="P1048" t="s">
        <v>5659</v>
      </c>
      <c r="Q1048" s="39" t="s">
        <v>5864</v>
      </c>
      <c r="R1048" s="39"/>
      <c r="S1048" t="s">
        <v>9</v>
      </c>
      <c r="T1048" t="s">
        <v>5661</v>
      </c>
      <c r="U1048">
        <v>1</v>
      </c>
      <c r="V1048" t="s">
        <v>6360</v>
      </c>
    </row>
    <row r="1049" spans="2:22" ht="15" customHeight="1">
      <c r="B1049" t="s">
        <v>5865</v>
      </c>
      <c r="C1049" t="s">
        <v>5866</v>
      </c>
      <c r="D1049" t="s">
        <v>5867</v>
      </c>
      <c r="E1049" s="111">
        <v>1121198647</v>
      </c>
      <c r="F1049" t="s">
        <v>5697</v>
      </c>
      <c r="G1049" s="112">
        <v>31768</v>
      </c>
      <c r="H1049" t="s">
        <v>5697</v>
      </c>
      <c r="I1049" t="s">
        <v>2576</v>
      </c>
      <c r="K1049" t="s">
        <v>6277</v>
      </c>
      <c r="L1049" t="s">
        <v>5868</v>
      </c>
      <c r="M1049" s="113">
        <v>2812000</v>
      </c>
      <c r="O1049" t="s">
        <v>4190</v>
      </c>
      <c r="P1049" t="s">
        <v>5869</v>
      </c>
      <c r="Q1049" s="39" t="s">
        <v>5870</v>
      </c>
      <c r="R1049" s="39"/>
      <c r="S1049" t="s">
        <v>9</v>
      </c>
      <c r="T1049" t="s">
        <v>5661</v>
      </c>
      <c r="U1049">
        <v>1</v>
      </c>
      <c r="V1049" t="s">
        <v>6360</v>
      </c>
    </row>
    <row r="1050" spans="2:22" ht="15" customHeight="1">
      <c r="B1050" t="s">
        <v>5871</v>
      </c>
      <c r="C1050" t="s">
        <v>5872</v>
      </c>
      <c r="D1050" t="s">
        <v>5873</v>
      </c>
      <c r="E1050" s="111">
        <v>79866558</v>
      </c>
      <c r="F1050" s="39" t="s">
        <v>5656</v>
      </c>
      <c r="G1050" s="112">
        <v>27128</v>
      </c>
      <c r="H1050" s="39" t="s">
        <v>5874</v>
      </c>
      <c r="I1050" s="39" t="s">
        <v>2576</v>
      </c>
      <c r="J1050" s="39"/>
      <c r="K1050" s="39" t="s">
        <v>6278</v>
      </c>
      <c r="L1050" t="s">
        <v>5875</v>
      </c>
      <c r="M1050" s="118">
        <v>2812000</v>
      </c>
      <c r="N1050" s="39" t="s">
        <v>5656</v>
      </c>
      <c r="O1050" s="39" t="s">
        <v>6354</v>
      </c>
      <c r="P1050" t="s">
        <v>5659</v>
      </c>
      <c r="Q1050" s="39" t="s">
        <v>5876</v>
      </c>
      <c r="R1050" s="39"/>
      <c r="S1050" t="s">
        <v>9</v>
      </c>
      <c r="T1050" t="s">
        <v>5661</v>
      </c>
      <c r="U1050">
        <v>1</v>
      </c>
      <c r="V1050" t="s">
        <v>6360</v>
      </c>
    </row>
    <row r="1051" spans="2:22" ht="15" customHeight="1">
      <c r="B1051" t="s">
        <v>5877</v>
      </c>
      <c r="C1051" t="s">
        <v>5878</v>
      </c>
      <c r="D1051" t="s">
        <v>5879</v>
      </c>
      <c r="E1051" s="111">
        <v>17616332</v>
      </c>
      <c r="F1051" s="39" t="s">
        <v>5847</v>
      </c>
      <c r="G1051" s="112">
        <v>29543</v>
      </c>
      <c r="H1051" s="39" t="s">
        <v>5847</v>
      </c>
      <c r="I1051" s="39" t="s">
        <v>114</v>
      </c>
      <c r="J1051" s="119" t="s">
        <v>5880</v>
      </c>
      <c r="K1051" s="39" t="s">
        <v>6279</v>
      </c>
      <c r="L1051" t="s">
        <v>5881</v>
      </c>
      <c r="M1051" s="118">
        <v>1412000</v>
      </c>
      <c r="N1051" t="s">
        <v>5850</v>
      </c>
      <c r="O1051" s="39" t="s">
        <v>4190</v>
      </c>
      <c r="P1051" t="s">
        <v>5851</v>
      </c>
      <c r="Q1051" s="39" t="s">
        <v>114</v>
      </c>
      <c r="R1051" s="39"/>
      <c r="S1051" t="s">
        <v>9</v>
      </c>
      <c r="T1051" t="s">
        <v>5661</v>
      </c>
      <c r="U1051">
        <v>1</v>
      </c>
      <c r="V1051" t="s">
        <v>6360</v>
      </c>
    </row>
    <row r="1052" spans="2:22" ht="15" customHeight="1">
      <c r="B1052" t="s">
        <v>5882</v>
      </c>
      <c r="C1052" t="s">
        <v>5883</v>
      </c>
      <c r="D1052" t="s">
        <v>5884</v>
      </c>
      <c r="E1052" s="111">
        <v>59395312</v>
      </c>
      <c r="F1052" t="s">
        <v>5885</v>
      </c>
      <c r="G1052" s="112">
        <v>29865</v>
      </c>
      <c r="H1052" t="s">
        <v>5886</v>
      </c>
      <c r="K1052" t="s">
        <v>6280</v>
      </c>
      <c r="M1052" s="113">
        <v>3333000</v>
      </c>
      <c r="O1052" t="s">
        <v>6355</v>
      </c>
      <c r="P1052" t="s">
        <v>5887</v>
      </c>
      <c r="S1052" t="s">
        <v>9</v>
      </c>
      <c r="T1052" t="s">
        <v>5661</v>
      </c>
      <c r="U1052">
        <v>1</v>
      </c>
      <c r="V1052" t="s">
        <v>6360</v>
      </c>
    </row>
    <row r="1053" spans="2:22" ht="15" customHeight="1">
      <c r="B1053" t="s">
        <v>5888</v>
      </c>
      <c r="C1053" t="s">
        <v>5889</v>
      </c>
      <c r="D1053" t="s">
        <v>5890</v>
      </c>
      <c r="E1053" s="111">
        <v>1124865219</v>
      </c>
      <c r="F1053" t="s">
        <v>5837</v>
      </c>
      <c r="G1053" s="112">
        <v>35571</v>
      </c>
      <c r="H1053" t="s">
        <v>5891</v>
      </c>
      <c r="K1053" t="s">
        <v>6281</v>
      </c>
      <c r="M1053" s="113">
        <v>1412000</v>
      </c>
      <c r="O1053" t="s">
        <v>4190</v>
      </c>
      <c r="P1053" t="s">
        <v>5887</v>
      </c>
      <c r="S1053" t="s">
        <v>9</v>
      </c>
      <c r="T1053" t="s">
        <v>5661</v>
      </c>
      <c r="U1053">
        <v>1</v>
      </c>
      <c r="V1053" t="s">
        <v>6360</v>
      </c>
    </row>
    <row r="1054" spans="2:22" ht="15" customHeight="1">
      <c r="B1054" t="s">
        <v>5892</v>
      </c>
      <c r="C1054" t="s">
        <v>5893</v>
      </c>
      <c r="D1054" t="s">
        <v>5894</v>
      </c>
      <c r="E1054" s="111">
        <v>83161648</v>
      </c>
      <c r="F1054" t="s">
        <v>5895</v>
      </c>
      <c r="G1054" s="112">
        <v>23644</v>
      </c>
      <c r="H1054" t="s">
        <v>5891</v>
      </c>
      <c r="K1054" t="s">
        <v>6282</v>
      </c>
      <c r="M1054" s="113">
        <v>2812000</v>
      </c>
      <c r="O1054" t="s">
        <v>4190</v>
      </c>
      <c r="P1054" t="s">
        <v>5887</v>
      </c>
      <c r="S1054" t="s">
        <v>9</v>
      </c>
      <c r="T1054" t="s">
        <v>5661</v>
      </c>
      <c r="U1054">
        <v>1</v>
      </c>
      <c r="V1054" t="s">
        <v>6360</v>
      </c>
    </row>
    <row r="1055" spans="2:22" ht="15" customHeight="1">
      <c r="B1055" t="s">
        <v>5896</v>
      </c>
      <c r="C1055" t="s">
        <v>5897</v>
      </c>
      <c r="D1055" t="s">
        <v>5898</v>
      </c>
      <c r="E1055" s="111">
        <v>1026278637</v>
      </c>
      <c r="F1055" t="s">
        <v>5656</v>
      </c>
      <c r="G1055" s="112">
        <v>33635</v>
      </c>
      <c r="H1055" t="s">
        <v>5674</v>
      </c>
      <c r="K1055" t="s">
        <v>6283</v>
      </c>
      <c r="M1055" s="120">
        <v>4100000</v>
      </c>
      <c r="O1055" t="s">
        <v>6356</v>
      </c>
      <c r="P1055" t="s">
        <v>5887</v>
      </c>
      <c r="S1055" t="s">
        <v>9</v>
      </c>
      <c r="T1055" t="s">
        <v>5661</v>
      </c>
      <c r="U1055">
        <v>1</v>
      </c>
      <c r="V1055" t="s">
        <v>6360</v>
      </c>
    </row>
    <row r="1056" spans="2:22" ht="15" customHeight="1">
      <c r="B1056" t="s">
        <v>5899</v>
      </c>
      <c r="C1056" t="s">
        <v>5900</v>
      </c>
      <c r="D1056" t="s">
        <v>5901</v>
      </c>
      <c r="E1056" s="111">
        <v>1052385536</v>
      </c>
      <c r="F1056" t="s">
        <v>5902</v>
      </c>
      <c r="G1056" s="112">
        <v>32378</v>
      </c>
      <c r="H1056" t="s">
        <v>5903</v>
      </c>
      <c r="K1056" t="s">
        <v>6284</v>
      </c>
      <c r="M1056" s="120">
        <v>4100000</v>
      </c>
      <c r="O1056" t="s">
        <v>6353</v>
      </c>
      <c r="P1056" t="s">
        <v>5887</v>
      </c>
      <c r="S1056" t="s">
        <v>9</v>
      </c>
      <c r="T1056" t="s">
        <v>5661</v>
      </c>
      <c r="U1056">
        <v>1</v>
      </c>
      <c r="V1056" t="s">
        <v>6360</v>
      </c>
    </row>
    <row r="1057" spans="2:22" ht="15" customHeight="1">
      <c r="B1057" t="s">
        <v>5904</v>
      </c>
      <c r="C1057" t="s">
        <v>5905</v>
      </c>
      <c r="D1057" t="s">
        <v>5906</v>
      </c>
      <c r="E1057" s="111">
        <v>1126454352</v>
      </c>
      <c r="F1057" t="s">
        <v>5907</v>
      </c>
      <c r="G1057" s="112">
        <v>34301</v>
      </c>
      <c r="H1057" t="s">
        <v>5908</v>
      </c>
      <c r="K1057" t="s">
        <v>6285</v>
      </c>
      <c r="M1057" s="120">
        <v>1412000</v>
      </c>
      <c r="O1057" t="s">
        <v>4190</v>
      </c>
      <c r="P1057" t="s">
        <v>5887</v>
      </c>
      <c r="S1057" t="s">
        <v>9</v>
      </c>
      <c r="T1057" t="s">
        <v>5661</v>
      </c>
      <c r="U1057">
        <v>1</v>
      </c>
      <c r="V1057" t="s">
        <v>6360</v>
      </c>
    </row>
    <row r="1058" spans="2:22" ht="15" customHeight="1">
      <c r="B1058" t="s">
        <v>5909</v>
      </c>
      <c r="C1058" t="s">
        <v>5910</v>
      </c>
      <c r="D1058" t="s">
        <v>5911</v>
      </c>
      <c r="E1058" s="111">
        <v>1123201138</v>
      </c>
      <c r="F1058" t="s">
        <v>5912</v>
      </c>
      <c r="G1058" s="112">
        <v>29224</v>
      </c>
      <c r="H1058" t="s">
        <v>5913</v>
      </c>
      <c r="K1058" t="s">
        <v>6286</v>
      </c>
      <c r="M1058" s="120">
        <v>1412000</v>
      </c>
      <c r="O1058" t="s">
        <v>4190</v>
      </c>
      <c r="P1058" t="s">
        <v>5887</v>
      </c>
      <c r="S1058" t="s">
        <v>9</v>
      </c>
      <c r="T1058" t="s">
        <v>5661</v>
      </c>
      <c r="U1058">
        <v>1</v>
      </c>
      <c r="V1058" t="s">
        <v>6360</v>
      </c>
    </row>
    <row r="1059" spans="2:22" ht="15" customHeight="1">
      <c r="B1059" t="s">
        <v>5914</v>
      </c>
      <c r="C1059" t="s">
        <v>5915</v>
      </c>
      <c r="D1059" t="s">
        <v>5916</v>
      </c>
      <c r="E1059" s="111">
        <v>1123335541</v>
      </c>
      <c r="F1059" t="s">
        <v>5917</v>
      </c>
      <c r="G1059" s="112">
        <v>36502</v>
      </c>
      <c r="H1059" t="s">
        <v>5918</v>
      </c>
      <c r="K1059" t="s">
        <v>6287</v>
      </c>
      <c r="M1059" s="120">
        <v>1412000</v>
      </c>
      <c r="O1059" t="s">
        <v>4190</v>
      </c>
      <c r="P1059" t="s">
        <v>5887</v>
      </c>
      <c r="S1059" t="s">
        <v>9</v>
      </c>
      <c r="T1059" t="s">
        <v>5661</v>
      </c>
      <c r="U1059">
        <v>1</v>
      </c>
      <c r="V1059" t="s">
        <v>6360</v>
      </c>
    </row>
    <row r="1060" spans="2:22" ht="15" customHeight="1">
      <c r="B1060" t="s">
        <v>5919</v>
      </c>
      <c r="C1060" t="s">
        <v>5920</v>
      </c>
      <c r="D1060" t="s">
        <v>5921</v>
      </c>
      <c r="E1060" s="111">
        <v>1118473558</v>
      </c>
      <c r="F1060" s="39" t="s">
        <v>5847</v>
      </c>
      <c r="G1060" s="112">
        <v>35097</v>
      </c>
      <c r="H1060" s="39" t="s">
        <v>5847</v>
      </c>
      <c r="I1060" s="39" t="s">
        <v>5681</v>
      </c>
      <c r="J1060" s="39" t="s">
        <v>5922</v>
      </c>
      <c r="K1060" s="39" t="s">
        <v>6288</v>
      </c>
      <c r="L1060" t="s">
        <v>5923</v>
      </c>
      <c r="M1060" s="118">
        <v>3333000</v>
      </c>
      <c r="N1060" t="s">
        <v>5850</v>
      </c>
      <c r="O1060" s="39" t="s">
        <v>6352</v>
      </c>
      <c r="P1060" t="s">
        <v>5851</v>
      </c>
      <c r="Q1060" s="115" t="s">
        <v>5924</v>
      </c>
      <c r="R1060" s="115"/>
      <c r="S1060" t="s">
        <v>9</v>
      </c>
      <c r="T1060" t="s">
        <v>5661</v>
      </c>
      <c r="U1060">
        <v>1</v>
      </c>
      <c r="V1060" t="s">
        <v>6360</v>
      </c>
    </row>
    <row r="1061" spans="2:22" ht="15" customHeight="1">
      <c r="B1061" t="s">
        <v>5925</v>
      </c>
      <c r="C1061" t="s">
        <v>5926</v>
      </c>
      <c r="D1061" t="s">
        <v>5927</v>
      </c>
      <c r="E1061" s="111">
        <v>17616147</v>
      </c>
      <c r="F1061" s="39" t="s">
        <v>5847</v>
      </c>
      <c r="G1061" s="112">
        <v>27846</v>
      </c>
      <c r="H1061" s="39" t="s">
        <v>5928</v>
      </c>
      <c r="I1061" s="39" t="s">
        <v>26</v>
      </c>
      <c r="J1061" s="39" t="s">
        <v>5929</v>
      </c>
      <c r="K1061" s="39" t="s">
        <v>6289</v>
      </c>
      <c r="L1061" t="s">
        <v>5930</v>
      </c>
      <c r="M1061" s="118">
        <v>4860000</v>
      </c>
      <c r="N1061" t="s">
        <v>5850</v>
      </c>
      <c r="O1061" s="39" t="s">
        <v>6352</v>
      </c>
      <c r="P1061" t="s">
        <v>5851</v>
      </c>
      <c r="Q1061" t="s">
        <v>52</v>
      </c>
      <c r="S1061" t="s">
        <v>9</v>
      </c>
      <c r="T1061" t="s">
        <v>5661</v>
      </c>
      <c r="U1061">
        <v>1</v>
      </c>
      <c r="V1061" t="s">
        <v>6360</v>
      </c>
    </row>
    <row r="1062" spans="2:22" ht="15" customHeight="1">
      <c r="B1062" t="s">
        <v>5931</v>
      </c>
      <c r="C1062" t="s">
        <v>5878</v>
      </c>
      <c r="D1062" t="s">
        <v>2583</v>
      </c>
      <c r="E1062" s="111">
        <v>17616115</v>
      </c>
      <c r="F1062" s="39" t="s">
        <v>5847</v>
      </c>
      <c r="G1062" s="112">
        <v>28614</v>
      </c>
      <c r="H1062" s="39" t="s">
        <v>5932</v>
      </c>
      <c r="I1062" s="39" t="s">
        <v>5657</v>
      </c>
      <c r="J1062" s="39" t="s">
        <v>5933</v>
      </c>
      <c r="K1062" s="39" t="s">
        <v>6290</v>
      </c>
      <c r="L1062" t="s">
        <v>5934</v>
      </c>
      <c r="M1062" s="118">
        <v>4680000</v>
      </c>
      <c r="N1062" t="s">
        <v>5850</v>
      </c>
      <c r="O1062" s="39" t="s">
        <v>6352</v>
      </c>
      <c r="P1062" t="s">
        <v>5851</v>
      </c>
      <c r="Q1062" s="115" t="s">
        <v>5935</v>
      </c>
      <c r="R1062" s="115"/>
      <c r="S1062" t="s">
        <v>9</v>
      </c>
      <c r="T1062" t="s">
        <v>5661</v>
      </c>
      <c r="U1062">
        <v>1</v>
      </c>
      <c r="V1062" t="s">
        <v>6360</v>
      </c>
    </row>
    <row r="1063" spans="2:22" ht="15" customHeight="1">
      <c r="B1063" t="s">
        <v>5936</v>
      </c>
      <c r="C1063" t="s">
        <v>5937</v>
      </c>
      <c r="D1063" t="s">
        <v>5938</v>
      </c>
      <c r="E1063" s="111">
        <v>1135014116</v>
      </c>
      <c r="F1063" t="s">
        <v>5837</v>
      </c>
      <c r="G1063" s="112">
        <v>32479</v>
      </c>
      <c r="H1063" t="s">
        <v>5908</v>
      </c>
      <c r="I1063" s="39" t="s">
        <v>26</v>
      </c>
      <c r="J1063" s="39" t="s">
        <v>5939</v>
      </c>
      <c r="K1063" t="s">
        <v>6291</v>
      </c>
      <c r="L1063" t="s">
        <v>5940</v>
      </c>
      <c r="M1063" s="113">
        <v>4100000</v>
      </c>
      <c r="N1063" s="39" t="s">
        <v>5941</v>
      </c>
      <c r="O1063" t="s">
        <v>6353</v>
      </c>
      <c r="P1063" t="s">
        <v>5842</v>
      </c>
      <c r="Q1063" s="39" t="s">
        <v>3080</v>
      </c>
      <c r="R1063" s="39"/>
      <c r="S1063" t="s">
        <v>9</v>
      </c>
      <c r="T1063" t="s">
        <v>5661</v>
      </c>
      <c r="U1063">
        <v>1</v>
      </c>
      <c r="V1063" t="s">
        <v>6360</v>
      </c>
    </row>
    <row r="1064" spans="2:22" ht="15" customHeight="1">
      <c r="B1064" t="s">
        <v>5942</v>
      </c>
      <c r="C1064" t="s">
        <v>5943</v>
      </c>
      <c r="D1064" t="s">
        <v>5944</v>
      </c>
      <c r="E1064" s="111">
        <v>1122266459</v>
      </c>
      <c r="F1064" t="s">
        <v>5697</v>
      </c>
      <c r="G1064" s="112">
        <v>30808</v>
      </c>
      <c r="H1064" t="s">
        <v>5945</v>
      </c>
      <c r="I1064" t="s">
        <v>114</v>
      </c>
      <c r="J1064" t="s">
        <v>5946</v>
      </c>
      <c r="K1064" t="s">
        <v>6292</v>
      </c>
      <c r="L1064" t="s">
        <v>5947</v>
      </c>
      <c r="M1064" s="113">
        <v>1412000</v>
      </c>
      <c r="N1064" t="s">
        <v>5691</v>
      </c>
      <c r="O1064" t="s">
        <v>6354</v>
      </c>
      <c r="P1064" t="s">
        <v>5692</v>
      </c>
      <c r="Q1064" s="39" t="s">
        <v>114</v>
      </c>
      <c r="R1064" s="39"/>
      <c r="S1064" t="s">
        <v>9</v>
      </c>
      <c r="T1064" t="s">
        <v>5661</v>
      </c>
      <c r="U1064">
        <v>1</v>
      </c>
      <c r="V1064" t="s">
        <v>6360</v>
      </c>
    </row>
    <row r="1065" spans="2:22" ht="15" customHeight="1">
      <c r="B1065" t="s">
        <v>5948</v>
      </c>
      <c r="C1065" t="s">
        <v>5949</v>
      </c>
      <c r="D1065" t="s">
        <v>5950</v>
      </c>
      <c r="E1065" s="111">
        <v>1127077392</v>
      </c>
      <c r="F1065" t="s">
        <v>5951</v>
      </c>
      <c r="G1065" s="112">
        <v>35012</v>
      </c>
      <c r="H1065" t="s">
        <v>5952</v>
      </c>
      <c r="I1065" s="39" t="s">
        <v>114</v>
      </c>
      <c r="J1065" s="39" t="s">
        <v>5953</v>
      </c>
      <c r="K1065" t="s">
        <v>6293</v>
      </c>
      <c r="L1065" t="s">
        <v>5954</v>
      </c>
      <c r="M1065" s="113">
        <v>1412000</v>
      </c>
      <c r="N1065" s="39" t="s">
        <v>5955</v>
      </c>
      <c r="O1065" t="s">
        <v>4190</v>
      </c>
      <c r="P1065" t="s">
        <v>5842</v>
      </c>
      <c r="Q1065" s="39" t="s">
        <v>114</v>
      </c>
      <c r="R1065" s="39"/>
      <c r="S1065" t="s">
        <v>9</v>
      </c>
      <c r="T1065" t="s">
        <v>5661</v>
      </c>
      <c r="U1065">
        <v>1</v>
      </c>
      <c r="V1065" t="s">
        <v>6360</v>
      </c>
    </row>
    <row r="1066" spans="2:22" ht="15" customHeight="1">
      <c r="B1066" t="s">
        <v>5956</v>
      </c>
      <c r="C1066" t="s">
        <v>5957</v>
      </c>
      <c r="D1066" t="s">
        <v>5958</v>
      </c>
      <c r="E1066" s="111">
        <v>1121208185</v>
      </c>
      <c r="F1066" t="s">
        <v>5697</v>
      </c>
      <c r="G1066" s="112">
        <v>32820</v>
      </c>
      <c r="H1066" t="s">
        <v>5698</v>
      </c>
      <c r="I1066" t="s">
        <v>114</v>
      </c>
      <c r="J1066" t="s">
        <v>5959</v>
      </c>
      <c r="K1066" t="s">
        <v>6294</v>
      </c>
      <c r="L1066" t="s">
        <v>5960</v>
      </c>
      <c r="M1066" s="113">
        <v>1412000</v>
      </c>
      <c r="N1066" t="s">
        <v>5691</v>
      </c>
      <c r="O1066" t="s">
        <v>4190</v>
      </c>
      <c r="P1066" t="s">
        <v>5692</v>
      </c>
      <c r="Q1066" s="39" t="s">
        <v>114</v>
      </c>
      <c r="R1066" s="39"/>
      <c r="S1066" t="s">
        <v>9</v>
      </c>
      <c r="T1066" t="s">
        <v>5661</v>
      </c>
      <c r="U1066">
        <v>1</v>
      </c>
      <c r="V1066" t="s">
        <v>6360</v>
      </c>
    </row>
    <row r="1067" spans="2:22" ht="15" customHeight="1">
      <c r="B1067" t="s">
        <v>5961</v>
      </c>
      <c r="C1067" t="s">
        <v>5962</v>
      </c>
      <c r="D1067" t="s">
        <v>5963</v>
      </c>
      <c r="E1067" s="111">
        <v>80131060</v>
      </c>
      <c r="F1067" t="s">
        <v>5656</v>
      </c>
      <c r="G1067" s="112">
        <v>29876</v>
      </c>
      <c r="H1067" t="s">
        <v>5656</v>
      </c>
      <c r="I1067" t="s">
        <v>114</v>
      </c>
      <c r="K1067" t="s">
        <v>6295</v>
      </c>
      <c r="L1067" t="s">
        <v>5964</v>
      </c>
      <c r="M1067" s="113">
        <v>2330000</v>
      </c>
      <c r="O1067" t="s">
        <v>4190</v>
      </c>
      <c r="P1067" t="s">
        <v>5965</v>
      </c>
      <c r="Q1067" s="39" t="s">
        <v>114</v>
      </c>
      <c r="R1067" s="39"/>
      <c r="S1067" t="s">
        <v>9</v>
      </c>
      <c r="T1067" t="s">
        <v>5661</v>
      </c>
      <c r="U1067">
        <v>1</v>
      </c>
      <c r="V1067" t="s">
        <v>6360</v>
      </c>
    </row>
    <row r="1068" spans="2:22" ht="15" customHeight="1">
      <c r="B1068" t="s">
        <v>5966</v>
      </c>
      <c r="C1068" t="s">
        <v>5967</v>
      </c>
      <c r="D1068" t="s">
        <v>5968</v>
      </c>
      <c r="E1068" s="111">
        <v>1018457708</v>
      </c>
      <c r="F1068" t="s">
        <v>5656</v>
      </c>
      <c r="G1068" s="112">
        <v>34015</v>
      </c>
      <c r="H1068" t="s">
        <v>5969</v>
      </c>
      <c r="I1068" t="s">
        <v>26</v>
      </c>
      <c r="K1068" t="s">
        <v>6296</v>
      </c>
      <c r="L1068" t="s">
        <v>5970</v>
      </c>
      <c r="M1068" s="113">
        <v>2812000</v>
      </c>
      <c r="N1068" t="s">
        <v>5656</v>
      </c>
      <c r="O1068" t="s">
        <v>4245</v>
      </c>
      <c r="P1068" t="s">
        <v>5659</v>
      </c>
      <c r="Q1068" s="39" t="s">
        <v>52</v>
      </c>
      <c r="R1068" s="39"/>
      <c r="S1068" t="s">
        <v>9</v>
      </c>
      <c r="T1068" t="s">
        <v>5661</v>
      </c>
      <c r="U1068">
        <v>1</v>
      </c>
      <c r="V1068" t="s">
        <v>6360</v>
      </c>
    </row>
    <row r="1069" spans="2:22" ht="15" customHeight="1">
      <c r="B1069" t="s">
        <v>5971</v>
      </c>
      <c r="C1069" t="s">
        <v>5972</v>
      </c>
      <c r="D1069" t="s">
        <v>5973</v>
      </c>
      <c r="E1069" s="111">
        <v>15878679</v>
      </c>
      <c r="F1069" t="s">
        <v>5697</v>
      </c>
      <c r="G1069" s="112">
        <v>30366</v>
      </c>
      <c r="H1069" t="s">
        <v>5945</v>
      </c>
      <c r="I1069" t="s">
        <v>114</v>
      </c>
      <c r="J1069" t="s">
        <v>5974</v>
      </c>
      <c r="K1069" t="s">
        <v>6297</v>
      </c>
      <c r="L1069" t="s">
        <v>5975</v>
      </c>
      <c r="M1069" s="113">
        <v>1412000</v>
      </c>
      <c r="N1069" t="s">
        <v>5691</v>
      </c>
      <c r="O1069" t="s">
        <v>4190</v>
      </c>
      <c r="P1069" t="s">
        <v>5692</v>
      </c>
      <c r="Q1069" s="39" t="s">
        <v>114</v>
      </c>
      <c r="R1069" s="39"/>
      <c r="S1069" t="s">
        <v>9</v>
      </c>
      <c r="T1069" t="s">
        <v>5661</v>
      </c>
      <c r="U1069">
        <v>1</v>
      </c>
      <c r="V1069" t="s">
        <v>6360</v>
      </c>
    </row>
    <row r="1070" spans="2:22" ht="15" customHeight="1">
      <c r="B1070" t="s">
        <v>5976</v>
      </c>
      <c r="C1070" t="s">
        <v>5977</v>
      </c>
      <c r="D1070" t="s">
        <v>5978</v>
      </c>
      <c r="E1070" s="111">
        <v>1123328549</v>
      </c>
      <c r="F1070" t="s">
        <v>5917</v>
      </c>
      <c r="G1070" s="112">
        <v>34103</v>
      </c>
      <c r="H1070" t="s">
        <v>5918</v>
      </c>
      <c r="K1070" t="s">
        <v>6298</v>
      </c>
      <c r="M1070" s="120">
        <v>1412000</v>
      </c>
      <c r="O1070" t="s">
        <v>4190</v>
      </c>
      <c r="P1070" t="s">
        <v>5887</v>
      </c>
      <c r="S1070" t="s">
        <v>9</v>
      </c>
      <c r="T1070" t="s">
        <v>5661</v>
      </c>
      <c r="U1070">
        <v>1</v>
      </c>
      <c r="V1070" t="s">
        <v>6360</v>
      </c>
    </row>
    <row r="1071" spans="2:22" ht="15" customHeight="1">
      <c r="B1071" t="s">
        <v>5979</v>
      </c>
      <c r="C1071" t="s">
        <v>5980</v>
      </c>
      <c r="D1071" t="s">
        <v>5981</v>
      </c>
      <c r="E1071" s="111">
        <v>52704416</v>
      </c>
      <c r="F1071" s="39" t="s">
        <v>5656</v>
      </c>
      <c r="G1071" s="112">
        <v>29065</v>
      </c>
      <c r="H1071" s="39" t="s">
        <v>5982</v>
      </c>
      <c r="I1071" s="39" t="s">
        <v>5681</v>
      </c>
      <c r="J1071" s="39"/>
      <c r="K1071" s="39" t="s">
        <v>6299</v>
      </c>
      <c r="L1071" t="s">
        <v>5983</v>
      </c>
      <c r="M1071" s="118">
        <v>2812000</v>
      </c>
      <c r="N1071" s="39" t="s">
        <v>5656</v>
      </c>
      <c r="O1071" s="39" t="s">
        <v>6354</v>
      </c>
      <c r="P1071" t="s">
        <v>5659</v>
      </c>
      <c r="Q1071" s="39" t="s">
        <v>5984</v>
      </c>
      <c r="R1071" s="39"/>
      <c r="S1071" t="s">
        <v>9</v>
      </c>
      <c r="T1071" t="s">
        <v>5661</v>
      </c>
      <c r="U1071">
        <v>1</v>
      </c>
      <c r="V1071" t="s">
        <v>6360</v>
      </c>
    </row>
    <row r="1072" spans="2:22" ht="15" customHeight="1">
      <c r="B1072" t="s">
        <v>5985</v>
      </c>
      <c r="C1072" t="s">
        <v>5986</v>
      </c>
      <c r="D1072" t="s">
        <v>5987</v>
      </c>
      <c r="E1072" s="111">
        <v>18129506</v>
      </c>
      <c r="F1072" t="s">
        <v>5837</v>
      </c>
      <c r="G1072" s="112">
        <v>30049</v>
      </c>
      <c r="H1072" t="s">
        <v>5891</v>
      </c>
      <c r="K1072" t="s">
        <v>6300</v>
      </c>
      <c r="M1072" s="120">
        <v>2330000</v>
      </c>
      <c r="O1072" t="s">
        <v>6352</v>
      </c>
      <c r="P1072" t="s">
        <v>5842</v>
      </c>
      <c r="S1072" t="s">
        <v>9</v>
      </c>
      <c r="T1072" t="s">
        <v>5661</v>
      </c>
      <c r="U1072">
        <v>1</v>
      </c>
      <c r="V1072" t="s">
        <v>6360</v>
      </c>
    </row>
    <row r="1073" spans="2:22" ht="15" customHeight="1">
      <c r="B1073" t="s">
        <v>5988</v>
      </c>
      <c r="C1073" t="s">
        <v>5989</v>
      </c>
      <c r="D1073" t="s">
        <v>5990</v>
      </c>
      <c r="E1073" s="111">
        <v>1075287094</v>
      </c>
      <c r="F1073" t="s">
        <v>5731</v>
      </c>
      <c r="G1073" s="112">
        <v>34691</v>
      </c>
      <c r="H1073" t="s">
        <v>5656</v>
      </c>
      <c r="I1073" t="s">
        <v>26</v>
      </c>
      <c r="J1073" t="s">
        <v>5991</v>
      </c>
      <c r="K1073" t="s">
        <v>6301</v>
      </c>
      <c r="L1073" t="s">
        <v>5992</v>
      </c>
      <c r="M1073" s="113">
        <v>5100000</v>
      </c>
      <c r="N1073" t="s">
        <v>5993</v>
      </c>
      <c r="O1073" t="s">
        <v>6352</v>
      </c>
      <c r="P1073" t="s">
        <v>5994</v>
      </c>
      <c r="Q1073" t="s">
        <v>5995</v>
      </c>
      <c r="S1073" t="s">
        <v>9</v>
      </c>
      <c r="T1073" t="s">
        <v>5661</v>
      </c>
      <c r="U1073">
        <v>1</v>
      </c>
      <c r="V1073" t="s">
        <v>6360</v>
      </c>
    </row>
    <row r="1074" spans="2:22" ht="15" customHeight="1">
      <c r="B1074" t="s">
        <v>5996</v>
      </c>
      <c r="C1074" t="s">
        <v>5997</v>
      </c>
      <c r="D1074" t="s">
        <v>5998</v>
      </c>
      <c r="E1074" s="111">
        <v>1060206323</v>
      </c>
      <c r="F1074" t="s">
        <v>5999</v>
      </c>
      <c r="G1074" s="112">
        <v>32405</v>
      </c>
      <c r="H1074" t="s">
        <v>6000</v>
      </c>
      <c r="I1074" s="39" t="s">
        <v>5681</v>
      </c>
      <c r="J1074" s="39" t="s">
        <v>6001</v>
      </c>
      <c r="K1074" t="s">
        <v>6302</v>
      </c>
      <c r="L1074" t="s">
        <v>6002</v>
      </c>
      <c r="M1074" s="113">
        <v>2330000</v>
      </c>
      <c r="N1074" s="117" t="s">
        <v>5955</v>
      </c>
      <c r="O1074" t="s">
        <v>6352</v>
      </c>
      <c r="P1074" t="s">
        <v>5842</v>
      </c>
      <c r="Q1074" s="39" t="s">
        <v>6003</v>
      </c>
      <c r="R1074" s="39"/>
      <c r="S1074" t="s">
        <v>9</v>
      </c>
      <c r="T1074" t="s">
        <v>5661</v>
      </c>
      <c r="U1074">
        <v>1</v>
      </c>
      <c r="V1074" t="s">
        <v>6360</v>
      </c>
    </row>
    <row r="1075" spans="2:22" ht="15" customHeight="1">
      <c r="B1075" t="s">
        <v>6004</v>
      </c>
      <c r="C1075" t="s">
        <v>6005</v>
      </c>
      <c r="D1075" t="s">
        <v>6006</v>
      </c>
      <c r="E1075" s="111">
        <v>1121714474</v>
      </c>
      <c r="F1075" t="s">
        <v>6007</v>
      </c>
      <c r="G1075" s="112">
        <v>34010</v>
      </c>
      <c r="H1075" t="s">
        <v>6008</v>
      </c>
      <c r="I1075" t="s">
        <v>2576</v>
      </c>
      <c r="K1075" t="s">
        <v>6303</v>
      </c>
      <c r="L1075" t="s">
        <v>6009</v>
      </c>
      <c r="M1075" s="113">
        <v>2812000</v>
      </c>
      <c r="O1075" t="s">
        <v>6352</v>
      </c>
      <c r="P1075" t="s">
        <v>5965</v>
      </c>
      <c r="Q1075" s="39" t="s">
        <v>6010</v>
      </c>
      <c r="R1075" s="39"/>
      <c r="S1075" t="s">
        <v>9</v>
      </c>
      <c r="T1075" t="s">
        <v>5661</v>
      </c>
      <c r="U1075">
        <v>1</v>
      </c>
      <c r="V1075" t="s">
        <v>6360</v>
      </c>
    </row>
    <row r="1076" spans="2:22" ht="15" customHeight="1">
      <c r="B1076" t="s">
        <v>6011</v>
      </c>
      <c r="C1076" t="s">
        <v>6012</v>
      </c>
      <c r="D1076" t="s">
        <v>1476</v>
      </c>
      <c r="E1076" s="111">
        <v>1019061161</v>
      </c>
      <c r="F1076" t="s">
        <v>5656</v>
      </c>
      <c r="G1076" s="112">
        <v>33397</v>
      </c>
      <c r="H1076" t="s">
        <v>5656</v>
      </c>
      <c r="I1076" t="s">
        <v>26</v>
      </c>
      <c r="K1076" t="s">
        <v>6304</v>
      </c>
      <c r="L1076" t="s">
        <v>6013</v>
      </c>
      <c r="M1076" s="113">
        <v>4680000</v>
      </c>
      <c r="O1076" t="s">
        <v>4190</v>
      </c>
      <c r="P1076" t="s">
        <v>5869</v>
      </c>
      <c r="Q1076" s="39" t="s">
        <v>3382</v>
      </c>
      <c r="R1076" s="39"/>
      <c r="S1076" t="s">
        <v>9</v>
      </c>
      <c r="T1076" t="s">
        <v>5661</v>
      </c>
      <c r="U1076">
        <v>1</v>
      </c>
      <c r="V1076" t="s">
        <v>6360</v>
      </c>
    </row>
    <row r="1077" spans="2:22" ht="15" customHeight="1">
      <c r="B1077" t="s">
        <v>6014</v>
      </c>
      <c r="C1077" t="s">
        <v>6015</v>
      </c>
      <c r="D1077" t="s">
        <v>6016</v>
      </c>
      <c r="E1077" s="111">
        <v>1117524595</v>
      </c>
      <c r="F1077" t="s">
        <v>4700</v>
      </c>
      <c r="G1077" s="112">
        <v>33840</v>
      </c>
      <c r="H1077" t="s">
        <v>6017</v>
      </c>
      <c r="I1077" t="s">
        <v>26</v>
      </c>
      <c r="J1077" t="s">
        <v>6018</v>
      </c>
      <c r="K1077" t="s">
        <v>6305</v>
      </c>
      <c r="L1077" t="s">
        <v>6019</v>
      </c>
      <c r="M1077" s="113">
        <v>3764000</v>
      </c>
      <c r="N1077" s="39" t="s">
        <v>5993</v>
      </c>
      <c r="O1077" t="s">
        <v>6352</v>
      </c>
      <c r="P1077" t="s">
        <v>5994</v>
      </c>
      <c r="Q1077" s="114" t="s">
        <v>292</v>
      </c>
      <c r="R1077" s="114"/>
      <c r="S1077" t="s">
        <v>9</v>
      </c>
      <c r="T1077" t="s">
        <v>5661</v>
      </c>
      <c r="U1077">
        <v>1</v>
      </c>
      <c r="V1077" t="s">
        <v>6360</v>
      </c>
    </row>
    <row r="1078" spans="2:22" ht="15" customHeight="1">
      <c r="B1078" t="s">
        <v>6020</v>
      </c>
      <c r="C1078" t="s">
        <v>6021</v>
      </c>
      <c r="D1078" t="s">
        <v>6022</v>
      </c>
      <c r="E1078" s="111">
        <v>1118203589</v>
      </c>
      <c r="F1078" t="s">
        <v>6023</v>
      </c>
      <c r="G1078" s="112">
        <v>36145</v>
      </c>
      <c r="H1078" t="s">
        <v>6024</v>
      </c>
      <c r="K1078" t="s">
        <v>6306</v>
      </c>
      <c r="M1078" s="120">
        <v>1412000</v>
      </c>
      <c r="O1078" t="s">
        <v>6352</v>
      </c>
      <c r="P1078" t="s">
        <v>5707</v>
      </c>
      <c r="S1078" t="s">
        <v>9</v>
      </c>
      <c r="T1078" t="s">
        <v>5661</v>
      </c>
      <c r="U1078">
        <v>1</v>
      </c>
      <c r="V1078" t="s">
        <v>6360</v>
      </c>
    </row>
    <row r="1079" spans="2:22" ht="15" customHeight="1">
      <c r="B1079" t="s">
        <v>6025</v>
      </c>
      <c r="C1079" t="s">
        <v>6026</v>
      </c>
      <c r="D1079" t="s">
        <v>6027</v>
      </c>
      <c r="E1079" s="111">
        <v>1121202032</v>
      </c>
      <c r="F1079" t="s">
        <v>5697</v>
      </c>
      <c r="G1079" s="112">
        <v>32342</v>
      </c>
      <c r="H1079" t="s">
        <v>5698</v>
      </c>
      <c r="I1079" s="39" t="s">
        <v>114</v>
      </c>
      <c r="J1079" s="39" t="s">
        <v>6028</v>
      </c>
      <c r="K1079" t="s">
        <v>6307</v>
      </c>
      <c r="L1079" t="s">
        <v>6029</v>
      </c>
      <c r="M1079" s="113">
        <v>1412000</v>
      </c>
      <c r="N1079" s="39" t="s">
        <v>6030</v>
      </c>
      <c r="O1079" t="s">
        <v>4190</v>
      </c>
      <c r="P1079" t="s">
        <v>5701</v>
      </c>
      <c r="Q1079" s="39" t="s">
        <v>114</v>
      </c>
      <c r="R1079" s="39"/>
      <c r="S1079" t="s">
        <v>9</v>
      </c>
      <c r="T1079" t="s">
        <v>5661</v>
      </c>
      <c r="U1079">
        <v>1</v>
      </c>
      <c r="V1079" t="s">
        <v>6360</v>
      </c>
    </row>
    <row r="1080" spans="2:22" ht="15" customHeight="1">
      <c r="B1080" t="s">
        <v>6031</v>
      </c>
      <c r="C1080" t="s">
        <v>6032</v>
      </c>
      <c r="D1080" t="s">
        <v>6033</v>
      </c>
      <c r="E1080" s="111">
        <v>1126449637</v>
      </c>
      <c r="F1080" t="s">
        <v>5907</v>
      </c>
      <c r="G1080" s="112">
        <v>32497</v>
      </c>
      <c r="H1080" t="s">
        <v>5908</v>
      </c>
      <c r="K1080" t="s">
        <v>6308</v>
      </c>
      <c r="M1080" s="120">
        <v>1412000</v>
      </c>
      <c r="O1080" t="s">
        <v>4190</v>
      </c>
      <c r="P1080" t="s">
        <v>5887</v>
      </c>
      <c r="S1080" t="s">
        <v>9</v>
      </c>
      <c r="T1080" t="s">
        <v>5661</v>
      </c>
      <c r="U1080">
        <v>1</v>
      </c>
      <c r="V1080" t="s">
        <v>6360</v>
      </c>
    </row>
    <row r="1081" spans="2:22" ht="15" customHeight="1" thickBot="1">
      <c r="B1081" t="s">
        <v>6034</v>
      </c>
      <c r="C1081" t="s">
        <v>6035</v>
      </c>
      <c r="D1081" t="s">
        <v>6036</v>
      </c>
      <c r="E1081" s="111">
        <v>6567970</v>
      </c>
      <c r="F1081" t="s">
        <v>5697</v>
      </c>
      <c r="G1081" s="112">
        <v>28043</v>
      </c>
      <c r="H1081" t="s">
        <v>5697</v>
      </c>
      <c r="I1081" s="39" t="s">
        <v>114</v>
      </c>
      <c r="J1081" s="39" t="s">
        <v>6037</v>
      </c>
      <c r="K1081" t="s">
        <v>6309</v>
      </c>
      <c r="L1081" t="s">
        <v>6038</v>
      </c>
      <c r="M1081" s="113">
        <v>2330000</v>
      </c>
      <c r="N1081" s="39" t="s">
        <v>6030</v>
      </c>
      <c r="O1081" t="s">
        <v>4190</v>
      </c>
      <c r="P1081" t="s">
        <v>5701</v>
      </c>
      <c r="Q1081" s="39" t="s">
        <v>114</v>
      </c>
      <c r="R1081" s="39"/>
      <c r="S1081" t="s">
        <v>9</v>
      </c>
      <c r="T1081" t="s">
        <v>5661</v>
      </c>
      <c r="U1081">
        <v>1</v>
      </c>
      <c r="V1081" t="s">
        <v>6360</v>
      </c>
    </row>
    <row r="1082" spans="2:22" ht="15" customHeight="1" thickBot="1">
      <c r="B1082" t="s">
        <v>6039</v>
      </c>
      <c r="C1082" t="s">
        <v>6040</v>
      </c>
      <c r="D1082" t="s">
        <v>6041</v>
      </c>
      <c r="E1082" s="111">
        <v>1121198753</v>
      </c>
      <c r="F1082" t="s">
        <v>5697</v>
      </c>
      <c r="G1082" s="112">
        <v>31146</v>
      </c>
      <c r="H1082" t="s">
        <v>6042</v>
      </c>
      <c r="I1082" s="39" t="s">
        <v>1266</v>
      </c>
      <c r="J1082" s="39" t="s">
        <v>6043</v>
      </c>
      <c r="K1082" t="s">
        <v>6310</v>
      </c>
      <c r="L1082" s="121" t="s">
        <v>6044</v>
      </c>
      <c r="M1082" s="120">
        <v>2330000</v>
      </c>
      <c r="N1082" s="39" t="s">
        <v>6030</v>
      </c>
      <c r="O1082" t="s">
        <v>6352</v>
      </c>
      <c r="P1082" t="s">
        <v>5701</v>
      </c>
      <c r="Q1082" s="114" t="s">
        <v>6045</v>
      </c>
      <c r="R1082" s="114"/>
      <c r="S1082" t="s">
        <v>9</v>
      </c>
      <c r="T1082" t="s">
        <v>5661</v>
      </c>
      <c r="U1082">
        <v>1</v>
      </c>
      <c r="V1082" t="s">
        <v>6360</v>
      </c>
    </row>
    <row r="1083" spans="2:22" ht="15" customHeight="1">
      <c r="B1083" t="s">
        <v>6046</v>
      </c>
      <c r="C1083" t="s">
        <v>6047</v>
      </c>
      <c r="D1083" t="s">
        <v>6048</v>
      </c>
      <c r="E1083" s="111">
        <v>1121202177</v>
      </c>
      <c r="F1083" s="39" t="s">
        <v>5697</v>
      </c>
      <c r="G1083" s="112">
        <v>32205</v>
      </c>
      <c r="H1083" s="39" t="s">
        <v>6042</v>
      </c>
      <c r="I1083" s="39" t="s">
        <v>114</v>
      </c>
      <c r="J1083" s="39" t="s">
        <v>6049</v>
      </c>
      <c r="K1083" s="39" t="s">
        <v>6311</v>
      </c>
      <c r="L1083" t="s">
        <v>6050</v>
      </c>
      <c r="M1083" s="118">
        <v>1412000</v>
      </c>
      <c r="N1083" s="39" t="s">
        <v>6030</v>
      </c>
      <c r="O1083" s="39" t="s">
        <v>4190</v>
      </c>
      <c r="P1083" t="s">
        <v>6051</v>
      </c>
      <c r="Q1083" t="s">
        <v>114</v>
      </c>
      <c r="S1083" t="s">
        <v>9</v>
      </c>
      <c r="T1083" t="s">
        <v>5661</v>
      </c>
      <c r="U1083">
        <v>1</v>
      </c>
      <c r="V1083" t="s">
        <v>6360</v>
      </c>
    </row>
    <row r="1084" spans="2:22" ht="15" customHeight="1">
      <c r="B1084" t="s">
        <v>6052</v>
      </c>
      <c r="C1084" t="s">
        <v>6053</v>
      </c>
      <c r="D1084" t="s">
        <v>6054</v>
      </c>
      <c r="E1084" s="111">
        <v>1122726060</v>
      </c>
      <c r="F1084" t="s">
        <v>6055</v>
      </c>
      <c r="G1084" s="112">
        <v>32882</v>
      </c>
      <c r="H1084" t="s">
        <v>6055</v>
      </c>
      <c r="I1084" s="39" t="s">
        <v>2576</v>
      </c>
      <c r="J1084" s="39" t="s">
        <v>6056</v>
      </c>
      <c r="K1084" t="s">
        <v>6312</v>
      </c>
      <c r="L1084" t="s">
        <v>6057</v>
      </c>
      <c r="M1084" s="113">
        <v>2812000</v>
      </c>
      <c r="N1084" t="s">
        <v>5993</v>
      </c>
      <c r="O1084" t="s">
        <v>4190</v>
      </c>
      <c r="P1084" t="s">
        <v>5994</v>
      </c>
      <c r="Q1084" s="39" t="s">
        <v>6058</v>
      </c>
      <c r="R1084" s="39"/>
      <c r="S1084" t="s">
        <v>9</v>
      </c>
      <c r="T1084" t="s">
        <v>5661</v>
      </c>
      <c r="U1084" s="122">
        <v>1</v>
      </c>
      <c r="V1084" t="s">
        <v>6360</v>
      </c>
    </row>
    <row r="1085" spans="2:22" ht="15" customHeight="1">
      <c r="B1085" t="s">
        <v>6059</v>
      </c>
      <c r="C1085" t="s">
        <v>6060</v>
      </c>
      <c r="D1085" t="s">
        <v>6061</v>
      </c>
      <c r="E1085" s="111">
        <v>1122725851</v>
      </c>
      <c r="F1085" t="s">
        <v>6055</v>
      </c>
      <c r="G1085" s="112">
        <v>32600</v>
      </c>
      <c r="H1085" t="s">
        <v>6055</v>
      </c>
      <c r="I1085" t="s">
        <v>114</v>
      </c>
      <c r="J1085" t="s">
        <v>6062</v>
      </c>
      <c r="K1085" t="s">
        <v>6313</v>
      </c>
      <c r="L1085" t="s">
        <v>6063</v>
      </c>
      <c r="M1085" s="113">
        <v>2329000</v>
      </c>
      <c r="N1085" s="39" t="s">
        <v>5993</v>
      </c>
      <c r="O1085" t="s">
        <v>4190</v>
      </c>
      <c r="P1085" t="s">
        <v>5994</v>
      </c>
      <c r="Q1085" s="39" t="s">
        <v>114</v>
      </c>
      <c r="R1085" s="39"/>
      <c r="S1085" t="s">
        <v>9</v>
      </c>
      <c r="T1085" t="s">
        <v>5661</v>
      </c>
      <c r="U1085">
        <v>1</v>
      </c>
      <c r="V1085" t="s">
        <v>6360</v>
      </c>
    </row>
    <row r="1086" spans="2:22" ht="15" customHeight="1">
      <c r="B1086" t="s">
        <v>6064</v>
      </c>
      <c r="C1086" t="s">
        <v>6065</v>
      </c>
      <c r="D1086" t="s">
        <v>6066</v>
      </c>
      <c r="E1086" s="111">
        <v>1006811567</v>
      </c>
      <c r="F1086" t="s">
        <v>6067</v>
      </c>
      <c r="G1086" s="112">
        <v>36891</v>
      </c>
      <c r="H1086" t="s">
        <v>5723</v>
      </c>
      <c r="K1086" t="s">
        <v>6306</v>
      </c>
      <c r="M1086" s="120">
        <v>1412000</v>
      </c>
      <c r="O1086" t="s">
        <v>4190</v>
      </c>
      <c r="P1086" t="s">
        <v>5707</v>
      </c>
      <c r="S1086" t="s">
        <v>9</v>
      </c>
      <c r="T1086" t="s">
        <v>5661</v>
      </c>
      <c r="U1086">
        <v>1</v>
      </c>
      <c r="V1086" t="s">
        <v>6360</v>
      </c>
    </row>
    <row r="1087" spans="2:22" ht="15" customHeight="1">
      <c r="B1087" t="s">
        <v>6068</v>
      </c>
      <c r="C1087" t="s">
        <v>6069</v>
      </c>
      <c r="D1087" t="s">
        <v>6070</v>
      </c>
      <c r="E1087" s="111">
        <v>1070782267</v>
      </c>
      <c r="F1087" t="s">
        <v>6071</v>
      </c>
      <c r="G1087" s="112">
        <v>35652</v>
      </c>
      <c r="H1087" t="s">
        <v>6072</v>
      </c>
      <c r="I1087" s="39" t="s">
        <v>2576</v>
      </c>
      <c r="K1087" t="s">
        <v>6314</v>
      </c>
      <c r="L1087" t="s">
        <v>6073</v>
      </c>
      <c r="M1087" s="120">
        <v>2812000</v>
      </c>
      <c r="N1087" t="s">
        <v>5656</v>
      </c>
      <c r="O1087" t="s">
        <v>4190</v>
      </c>
      <c r="P1087" t="s">
        <v>5659</v>
      </c>
      <c r="Q1087" s="39" t="s">
        <v>6074</v>
      </c>
      <c r="R1087" s="39"/>
      <c r="S1087" t="s">
        <v>9</v>
      </c>
      <c r="T1087" t="s">
        <v>5661</v>
      </c>
      <c r="U1087">
        <v>1</v>
      </c>
      <c r="V1087" t="s">
        <v>6360</v>
      </c>
    </row>
    <row r="1088" spans="2:22" ht="15" customHeight="1">
      <c r="B1088" t="s">
        <v>6075</v>
      </c>
      <c r="C1088" t="s">
        <v>6076</v>
      </c>
      <c r="D1088" t="s">
        <v>6077</v>
      </c>
      <c r="E1088" s="111">
        <v>80223560</v>
      </c>
      <c r="F1088" t="s">
        <v>5656</v>
      </c>
      <c r="G1088" s="112">
        <v>30387</v>
      </c>
      <c r="H1088" t="s">
        <v>5656</v>
      </c>
      <c r="I1088" s="39" t="s">
        <v>26</v>
      </c>
      <c r="J1088" s="39" t="s">
        <v>6078</v>
      </c>
      <c r="K1088" t="s">
        <v>6315</v>
      </c>
      <c r="L1088" t="s">
        <v>6079</v>
      </c>
      <c r="M1088" s="113">
        <v>4100000</v>
      </c>
      <c r="N1088" s="39" t="s">
        <v>6030</v>
      </c>
      <c r="O1088" t="s">
        <v>4190</v>
      </c>
      <c r="P1088" t="s">
        <v>5701</v>
      </c>
      <c r="Q1088" s="39" t="s">
        <v>6080</v>
      </c>
      <c r="R1088" s="39"/>
      <c r="S1088" t="s">
        <v>9</v>
      </c>
      <c r="T1088" t="s">
        <v>5661</v>
      </c>
      <c r="U1088">
        <v>1</v>
      </c>
      <c r="V1088" t="s">
        <v>6360</v>
      </c>
    </row>
    <row r="1089" spans="2:22" ht="15" customHeight="1">
      <c r="B1089" t="s">
        <v>6081</v>
      </c>
      <c r="C1089" t="s">
        <v>6082</v>
      </c>
      <c r="D1089" t="s">
        <v>6083</v>
      </c>
      <c r="E1089" s="111">
        <v>52272735</v>
      </c>
      <c r="F1089" t="s">
        <v>5656</v>
      </c>
      <c r="G1089" s="112">
        <v>27991</v>
      </c>
      <c r="H1089" t="s">
        <v>5656</v>
      </c>
      <c r="I1089" s="39" t="s">
        <v>6084</v>
      </c>
      <c r="J1089" s="39" t="s">
        <v>6085</v>
      </c>
      <c r="K1089" t="s">
        <v>6316</v>
      </c>
      <c r="L1089" t="s">
        <v>6086</v>
      </c>
      <c r="M1089" s="113">
        <v>4100000</v>
      </c>
      <c r="N1089" s="39" t="s">
        <v>6030</v>
      </c>
      <c r="O1089" t="s">
        <v>6353</v>
      </c>
      <c r="P1089" t="s">
        <v>5701</v>
      </c>
      <c r="Q1089" s="39" t="s">
        <v>6087</v>
      </c>
      <c r="R1089" s="39"/>
      <c r="S1089" t="s">
        <v>9</v>
      </c>
      <c r="T1089" t="s">
        <v>5661</v>
      </c>
      <c r="U1089">
        <v>1</v>
      </c>
      <c r="V1089" t="s">
        <v>6360</v>
      </c>
    </row>
    <row r="1090" spans="2:22" ht="15" customHeight="1">
      <c r="B1090" t="s">
        <v>6088</v>
      </c>
      <c r="C1090" t="s">
        <v>6089</v>
      </c>
      <c r="D1090" t="s">
        <v>6090</v>
      </c>
      <c r="E1090" s="111">
        <v>43871926</v>
      </c>
      <c r="F1090" t="s">
        <v>6091</v>
      </c>
      <c r="G1090" s="112">
        <v>29444</v>
      </c>
      <c r="H1090" t="s">
        <v>5558</v>
      </c>
      <c r="I1090" s="39" t="s">
        <v>26</v>
      </c>
      <c r="J1090" s="39" t="s">
        <v>6092</v>
      </c>
      <c r="K1090" t="s">
        <v>6317</v>
      </c>
      <c r="L1090" t="s">
        <v>6093</v>
      </c>
      <c r="M1090" s="120">
        <v>5100000</v>
      </c>
      <c r="N1090" s="39" t="s">
        <v>5691</v>
      </c>
      <c r="O1090" t="s">
        <v>6353</v>
      </c>
      <c r="P1090" t="s">
        <v>5692</v>
      </c>
      <c r="Q1090" s="39" t="s">
        <v>486</v>
      </c>
      <c r="R1090" s="39"/>
      <c r="S1090" t="s">
        <v>9</v>
      </c>
      <c r="T1090" t="s">
        <v>5661</v>
      </c>
      <c r="U1090">
        <v>1</v>
      </c>
      <c r="V1090" t="s">
        <v>6360</v>
      </c>
    </row>
    <row r="1091" spans="2:22" ht="15" customHeight="1">
      <c r="B1091" t="s">
        <v>6094</v>
      </c>
      <c r="C1091" t="s">
        <v>6095</v>
      </c>
      <c r="D1091" t="s">
        <v>6096</v>
      </c>
      <c r="E1091" s="111">
        <v>1030575813</v>
      </c>
      <c r="F1091" s="39" t="s">
        <v>5656</v>
      </c>
      <c r="G1091" s="112">
        <v>33062</v>
      </c>
      <c r="H1091" s="39" t="s">
        <v>5656</v>
      </c>
      <c r="I1091" s="39" t="s">
        <v>5657</v>
      </c>
      <c r="J1091" s="39"/>
      <c r="K1091" s="39" t="s">
        <v>6318</v>
      </c>
      <c r="L1091" t="s">
        <v>6097</v>
      </c>
      <c r="M1091" s="118">
        <v>6304000</v>
      </c>
      <c r="N1091" s="39" t="s">
        <v>5656</v>
      </c>
      <c r="O1091" s="39" t="s">
        <v>6352</v>
      </c>
      <c r="P1091" t="s">
        <v>5659</v>
      </c>
      <c r="Q1091" s="39" t="s">
        <v>5676</v>
      </c>
      <c r="R1091" s="39"/>
      <c r="S1091" t="s">
        <v>9</v>
      </c>
      <c r="T1091" t="s">
        <v>5661</v>
      </c>
      <c r="U1091">
        <v>1</v>
      </c>
      <c r="V1091" t="s">
        <v>6360</v>
      </c>
    </row>
    <row r="1092" spans="2:22" ht="15" customHeight="1">
      <c r="B1092" t="s">
        <v>6098</v>
      </c>
      <c r="C1092" t="s">
        <v>6099</v>
      </c>
      <c r="D1092" t="s">
        <v>6100</v>
      </c>
      <c r="E1092" s="111">
        <v>80369703</v>
      </c>
      <c r="F1092" t="s">
        <v>5656</v>
      </c>
      <c r="G1092" s="112">
        <v>25420</v>
      </c>
      <c r="H1092" t="s">
        <v>5688</v>
      </c>
      <c r="I1092" s="39" t="s">
        <v>26</v>
      </c>
      <c r="J1092" s="39" t="s">
        <v>6101</v>
      </c>
      <c r="K1092" t="s">
        <v>6319</v>
      </c>
      <c r="L1092" t="s">
        <v>6102</v>
      </c>
      <c r="M1092" s="120">
        <v>5100000</v>
      </c>
      <c r="N1092" s="39" t="s">
        <v>5691</v>
      </c>
      <c r="O1092" t="s">
        <v>6357</v>
      </c>
      <c r="P1092" t="s">
        <v>5692</v>
      </c>
      <c r="Q1092" s="39" t="s">
        <v>6103</v>
      </c>
      <c r="R1092" s="39"/>
      <c r="S1092" t="s">
        <v>9</v>
      </c>
      <c r="T1092" t="s">
        <v>5661</v>
      </c>
      <c r="U1092">
        <v>1</v>
      </c>
      <c r="V1092" t="s">
        <v>6360</v>
      </c>
    </row>
    <row r="1093" spans="2:22" ht="15" customHeight="1">
      <c r="B1093" t="s">
        <v>6104</v>
      </c>
      <c r="C1093" t="s">
        <v>6105</v>
      </c>
      <c r="D1093" t="s">
        <v>6106</v>
      </c>
      <c r="E1093" s="111">
        <v>80274148</v>
      </c>
      <c r="F1093" s="39" t="s">
        <v>5656</v>
      </c>
      <c r="G1093" s="112">
        <v>24894</v>
      </c>
      <c r="H1093" s="39" t="s">
        <v>5656</v>
      </c>
      <c r="I1093" s="39" t="s">
        <v>5657</v>
      </c>
      <c r="J1093" s="39"/>
      <c r="K1093" s="39" t="s">
        <v>6320</v>
      </c>
      <c r="L1093" t="s">
        <v>6107</v>
      </c>
      <c r="M1093" s="118">
        <v>5700000</v>
      </c>
      <c r="N1093" s="39" t="s">
        <v>5656</v>
      </c>
      <c r="O1093" s="39" t="s">
        <v>6352</v>
      </c>
      <c r="P1093" t="s">
        <v>5659</v>
      </c>
      <c r="Q1093" s="114" t="s">
        <v>6108</v>
      </c>
      <c r="R1093" s="114"/>
      <c r="S1093" t="s">
        <v>9</v>
      </c>
      <c r="T1093" t="s">
        <v>5661</v>
      </c>
      <c r="U1093">
        <v>1</v>
      </c>
      <c r="V1093" t="s">
        <v>6360</v>
      </c>
    </row>
    <row r="1094" spans="2:22" ht="15" customHeight="1">
      <c r="B1094" t="s">
        <v>6109</v>
      </c>
      <c r="C1094" t="s">
        <v>6110</v>
      </c>
      <c r="D1094" t="s">
        <v>6111</v>
      </c>
      <c r="E1094" s="111">
        <v>1110455494</v>
      </c>
      <c r="F1094" s="39" t="s">
        <v>5687</v>
      </c>
      <c r="G1094" s="112">
        <v>31346</v>
      </c>
      <c r="H1094" s="39" t="s">
        <v>5687</v>
      </c>
      <c r="I1094" s="39" t="s">
        <v>26</v>
      </c>
      <c r="J1094" s="39"/>
      <c r="K1094" s="39" t="s">
        <v>6321</v>
      </c>
      <c r="L1094" t="s">
        <v>6112</v>
      </c>
      <c r="M1094" s="118">
        <v>5700000</v>
      </c>
      <c r="N1094" s="39" t="s">
        <v>5656</v>
      </c>
      <c r="O1094" s="39" t="s">
        <v>6352</v>
      </c>
      <c r="P1094" t="s">
        <v>5659</v>
      </c>
      <c r="Q1094" s="39" t="s">
        <v>327</v>
      </c>
      <c r="R1094" s="39"/>
      <c r="S1094" t="s">
        <v>9</v>
      </c>
      <c r="T1094" t="s">
        <v>5661</v>
      </c>
      <c r="U1094">
        <v>1</v>
      </c>
      <c r="V1094" t="s">
        <v>6360</v>
      </c>
    </row>
    <row r="1095" spans="2:22" ht="15" customHeight="1">
      <c r="B1095" t="s">
        <v>6113</v>
      </c>
      <c r="C1095" t="s">
        <v>6114</v>
      </c>
      <c r="D1095" t="s">
        <v>6115</v>
      </c>
      <c r="E1095" s="111">
        <v>1110457351</v>
      </c>
      <c r="F1095" t="s">
        <v>5687</v>
      </c>
      <c r="G1095" s="112">
        <v>31636</v>
      </c>
      <c r="H1095" t="s">
        <v>5858</v>
      </c>
      <c r="I1095" t="s">
        <v>5657</v>
      </c>
      <c r="K1095" t="s">
        <v>6322</v>
      </c>
      <c r="L1095" t="s">
        <v>6116</v>
      </c>
      <c r="M1095" s="113">
        <v>5700000</v>
      </c>
      <c r="N1095" t="s">
        <v>5656</v>
      </c>
      <c r="O1095" t="s">
        <v>6352</v>
      </c>
      <c r="P1095" t="s">
        <v>5659</v>
      </c>
      <c r="Q1095" s="114" t="s">
        <v>6117</v>
      </c>
      <c r="R1095" s="114"/>
      <c r="S1095" t="s">
        <v>9</v>
      </c>
      <c r="T1095" t="s">
        <v>5661</v>
      </c>
      <c r="U1095">
        <v>1</v>
      </c>
      <c r="V1095" t="s">
        <v>6360</v>
      </c>
    </row>
    <row r="1096" spans="2:22" ht="15" customHeight="1">
      <c r="B1096" t="s">
        <v>6118</v>
      </c>
      <c r="C1096" t="s">
        <v>6119</v>
      </c>
      <c r="D1096" t="s">
        <v>6120</v>
      </c>
      <c r="E1096" s="111">
        <v>1075664649</v>
      </c>
      <c r="F1096" s="39" t="s">
        <v>6121</v>
      </c>
      <c r="G1096" s="112">
        <v>33509</v>
      </c>
      <c r="H1096" s="39" t="s">
        <v>6122</v>
      </c>
      <c r="I1096" s="39" t="s">
        <v>26</v>
      </c>
      <c r="J1096" s="39"/>
      <c r="K1096" s="39" t="s">
        <v>6323</v>
      </c>
      <c r="L1096" s="39"/>
      <c r="M1096" s="118">
        <v>3000000</v>
      </c>
      <c r="N1096" s="39" t="s">
        <v>5656</v>
      </c>
      <c r="O1096" s="39" t="s">
        <v>6352</v>
      </c>
      <c r="P1096" t="s">
        <v>5659</v>
      </c>
      <c r="Q1096" s="39" t="s">
        <v>297</v>
      </c>
      <c r="R1096" s="39"/>
      <c r="S1096" t="s">
        <v>9</v>
      </c>
      <c r="T1096" t="s">
        <v>5661</v>
      </c>
      <c r="U1096">
        <v>1</v>
      </c>
      <c r="V1096" t="s">
        <v>6360</v>
      </c>
    </row>
    <row r="1097" spans="2:22" ht="15" customHeight="1">
      <c r="B1097" t="s">
        <v>6123</v>
      </c>
      <c r="C1097" t="s">
        <v>6124</v>
      </c>
      <c r="D1097" t="s">
        <v>6125</v>
      </c>
      <c r="E1097" s="111">
        <v>1122270001</v>
      </c>
      <c r="F1097" s="39" t="s">
        <v>5697</v>
      </c>
      <c r="G1097" s="112">
        <v>29764</v>
      </c>
      <c r="H1097" s="39" t="s">
        <v>5697</v>
      </c>
      <c r="I1097" s="39" t="s">
        <v>114</v>
      </c>
      <c r="J1097" s="39" t="s">
        <v>6126</v>
      </c>
      <c r="K1097" s="39" t="s">
        <v>6324</v>
      </c>
      <c r="L1097" t="s">
        <v>6127</v>
      </c>
      <c r="M1097" s="118">
        <v>1412000</v>
      </c>
      <c r="N1097" s="39" t="s">
        <v>5691</v>
      </c>
      <c r="O1097" s="39" t="s">
        <v>4190</v>
      </c>
      <c r="P1097" t="s">
        <v>5692</v>
      </c>
      <c r="Q1097" s="39" t="s">
        <v>114</v>
      </c>
      <c r="R1097" s="39"/>
      <c r="S1097" t="s">
        <v>9</v>
      </c>
      <c r="T1097" t="s">
        <v>5661</v>
      </c>
      <c r="U1097">
        <v>1</v>
      </c>
      <c r="V1097" t="s">
        <v>6360</v>
      </c>
    </row>
    <row r="1098" spans="2:22" ht="15" customHeight="1">
      <c r="B1098" t="s">
        <v>6128</v>
      </c>
      <c r="C1098" t="s">
        <v>6129</v>
      </c>
      <c r="D1098" t="s">
        <v>6130</v>
      </c>
      <c r="E1098" s="111">
        <v>1122270001</v>
      </c>
      <c r="F1098" s="39" t="s">
        <v>5945</v>
      </c>
      <c r="G1098" s="112">
        <v>35548</v>
      </c>
      <c r="H1098" s="39" t="s">
        <v>5945</v>
      </c>
      <c r="I1098" s="39" t="s">
        <v>114</v>
      </c>
      <c r="J1098" s="39" t="s">
        <v>6131</v>
      </c>
      <c r="K1098" s="39" t="s">
        <v>6324</v>
      </c>
      <c r="L1098" t="s">
        <v>6132</v>
      </c>
      <c r="M1098" s="118">
        <v>1412000</v>
      </c>
      <c r="N1098" s="39" t="s">
        <v>5691</v>
      </c>
      <c r="O1098" s="39" t="s">
        <v>4190</v>
      </c>
      <c r="P1098" t="s">
        <v>5692</v>
      </c>
      <c r="Q1098" s="39" t="s">
        <v>114</v>
      </c>
      <c r="R1098" s="39"/>
      <c r="S1098" t="s">
        <v>9</v>
      </c>
      <c r="T1098" t="s">
        <v>5661</v>
      </c>
      <c r="U1098">
        <v>1</v>
      </c>
      <c r="V1098" t="s">
        <v>6360</v>
      </c>
    </row>
    <row r="1099" spans="2:22" ht="15" customHeight="1">
      <c r="B1099" t="s">
        <v>6133</v>
      </c>
      <c r="C1099" t="s">
        <v>6134</v>
      </c>
      <c r="D1099" t="s">
        <v>6135</v>
      </c>
      <c r="E1099" s="111">
        <v>1122267142</v>
      </c>
      <c r="F1099" t="s">
        <v>5945</v>
      </c>
      <c r="G1099" s="112">
        <v>32152</v>
      </c>
      <c r="H1099" t="s">
        <v>5945</v>
      </c>
      <c r="I1099" t="s">
        <v>114</v>
      </c>
      <c r="J1099" s="39" t="s">
        <v>6131</v>
      </c>
      <c r="K1099" t="s">
        <v>6325</v>
      </c>
      <c r="L1099" t="s">
        <v>6136</v>
      </c>
      <c r="M1099" s="113">
        <v>1412000</v>
      </c>
      <c r="N1099" s="39" t="s">
        <v>5691</v>
      </c>
      <c r="O1099" t="s">
        <v>4190</v>
      </c>
      <c r="P1099" t="s">
        <v>5692</v>
      </c>
      <c r="Q1099" s="39" t="s">
        <v>114</v>
      </c>
      <c r="R1099" s="39"/>
      <c r="S1099" t="s">
        <v>9</v>
      </c>
      <c r="T1099" t="s">
        <v>5661</v>
      </c>
      <c r="U1099">
        <v>1</v>
      </c>
      <c r="V1099" t="s">
        <v>6360</v>
      </c>
    </row>
    <row r="1100" spans="2:22" ht="15" customHeight="1">
      <c r="B1100" t="s">
        <v>6137</v>
      </c>
      <c r="C1100" t="s">
        <v>6138</v>
      </c>
      <c r="D1100" t="s">
        <v>6139</v>
      </c>
      <c r="E1100" s="111">
        <v>80082576</v>
      </c>
      <c r="F1100" s="39" t="s">
        <v>5656</v>
      </c>
      <c r="G1100" s="112">
        <v>29187</v>
      </c>
      <c r="H1100" s="39" t="s">
        <v>5656</v>
      </c>
      <c r="I1100" s="39" t="s">
        <v>5657</v>
      </c>
      <c r="J1100" s="39"/>
      <c r="K1100" s="39" t="s">
        <v>6326</v>
      </c>
      <c r="L1100" t="s">
        <v>6140</v>
      </c>
      <c r="M1100" s="118">
        <v>6304000</v>
      </c>
      <c r="N1100" s="39" t="s">
        <v>5656</v>
      </c>
      <c r="O1100" s="39" t="s">
        <v>4190</v>
      </c>
      <c r="P1100" t="s">
        <v>5659</v>
      </c>
      <c r="Q1100" s="114" t="s">
        <v>6141</v>
      </c>
      <c r="R1100" s="114"/>
      <c r="S1100" t="s">
        <v>9</v>
      </c>
      <c r="T1100" t="s">
        <v>5661</v>
      </c>
      <c r="U1100">
        <v>1</v>
      </c>
      <c r="V1100" t="s">
        <v>6360</v>
      </c>
    </row>
    <row r="1101" spans="2:22" ht="15" customHeight="1">
      <c r="B1101" t="s">
        <v>6142</v>
      </c>
      <c r="C1101" t="s">
        <v>6143</v>
      </c>
      <c r="D1101" t="s">
        <v>6144</v>
      </c>
      <c r="E1101" s="111">
        <v>53001713</v>
      </c>
      <c r="F1101" s="39" t="s">
        <v>5656</v>
      </c>
      <c r="G1101" s="112">
        <v>31167</v>
      </c>
      <c r="H1101" s="39" t="s">
        <v>5558</v>
      </c>
      <c r="I1101" s="39" t="s">
        <v>26</v>
      </c>
      <c r="J1101" s="39"/>
      <c r="K1101" s="39" t="s">
        <v>6327</v>
      </c>
      <c r="L1101" t="s">
        <v>6145</v>
      </c>
      <c r="M1101" s="118">
        <v>5700000</v>
      </c>
      <c r="N1101" s="39" t="s">
        <v>5656</v>
      </c>
      <c r="O1101" s="39" t="s">
        <v>4190</v>
      </c>
      <c r="P1101" t="s">
        <v>5659</v>
      </c>
      <c r="Q1101" s="115" t="s">
        <v>3382</v>
      </c>
      <c r="R1101" s="115"/>
      <c r="S1101" t="s">
        <v>9</v>
      </c>
      <c r="T1101" t="s">
        <v>5661</v>
      </c>
      <c r="U1101">
        <v>1</v>
      </c>
      <c r="V1101" t="s">
        <v>6360</v>
      </c>
    </row>
    <row r="1102" spans="2:22" ht="15" customHeight="1">
      <c r="B1102" t="s">
        <v>6146</v>
      </c>
      <c r="C1102" t="s">
        <v>6147</v>
      </c>
      <c r="D1102" t="s">
        <v>6148</v>
      </c>
      <c r="E1102" s="111">
        <v>1124861403</v>
      </c>
      <c r="F1102" t="s">
        <v>5837</v>
      </c>
      <c r="G1102" s="112">
        <v>34660</v>
      </c>
      <c r="H1102" t="s">
        <v>5891</v>
      </c>
      <c r="K1102" t="s">
        <v>6328</v>
      </c>
      <c r="M1102" s="113">
        <v>2330000</v>
      </c>
      <c r="O1102" t="s">
        <v>6352</v>
      </c>
      <c r="P1102" t="s">
        <v>5842</v>
      </c>
      <c r="S1102" t="s">
        <v>9</v>
      </c>
      <c r="T1102" t="s">
        <v>5661</v>
      </c>
      <c r="U1102">
        <v>1</v>
      </c>
      <c r="V1102" t="s">
        <v>6360</v>
      </c>
    </row>
    <row r="1103" spans="2:22" ht="15" customHeight="1">
      <c r="B1103" t="s">
        <v>6149</v>
      </c>
      <c r="C1103" t="s">
        <v>6150</v>
      </c>
      <c r="D1103" t="s">
        <v>6151</v>
      </c>
      <c r="E1103" s="111">
        <v>1124850690</v>
      </c>
      <c r="F1103" t="s">
        <v>5837</v>
      </c>
      <c r="G1103" s="112">
        <v>32013</v>
      </c>
      <c r="H1103" t="s">
        <v>6152</v>
      </c>
      <c r="K1103" t="s">
        <v>6329</v>
      </c>
      <c r="M1103" s="113">
        <v>4100000</v>
      </c>
      <c r="O1103" t="s">
        <v>6352</v>
      </c>
      <c r="P1103" t="s">
        <v>5842</v>
      </c>
      <c r="S1103" t="s">
        <v>9</v>
      </c>
      <c r="T1103" t="s">
        <v>5661</v>
      </c>
      <c r="U1103">
        <v>1</v>
      </c>
      <c r="V1103" t="s">
        <v>6360</v>
      </c>
    </row>
    <row r="1104" spans="2:22" ht="15" customHeight="1">
      <c r="B1104" t="s">
        <v>6153</v>
      </c>
      <c r="C1104" t="s">
        <v>6154</v>
      </c>
      <c r="D1104" t="s">
        <v>6155</v>
      </c>
      <c r="E1104" s="111">
        <v>38261441</v>
      </c>
      <c r="F1104" s="39" t="s">
        <v>5687</v>
      </c>
      <c r="G1104" s="112">
        <v>23275</v>
      </c>
      <c r="H1104" s="39" t="s">
        <v>5687</v>
      </c>
      <c r="I1104" s="39" t="s">
        <v>26</v>
      </c>
      <c r="J1104" s="39"/>
      <c r="K1104" s="39" t="s">
        <v>6330</v>
      </c>
      <c r="L1104" t="s">
        <v>6156</v>
      </c>
      <c r="M1104" s="118">
        <v>5700000</v>
      </c>
      <c r="N1104" s="39" t="s">
        <v>5656</v>
      </c>
      <c r="O1104" s="39" t="s">
        <v>6358</v>
      </c>
      <c r="P1104" t="s">
        <v>5659</v>
      </c>
      <c r="Q1104" t="s">
        <v>472</v>
      </c>
      <c r="S1104" t="s">
        <v>9</v>
      </c>
      <c r="T1104" t="s">
        <v>5661</v>
      </c>
      <c r="U1104">
        <v>1</v>
      </c>
      <c r="V1104" t="s">
        <v>6360</v>
      </c>
    </row>
    <row r="1105" spans="2:22" ht="15" customHeight="1">
      <c r="B1105" t="s">
        <v>6157</v>
      </c>
      <c r="C1105" t="s">
        <v>6158</v>
      </c>
      <c r="D1105" t="s">
        <v>6159</v>
      </c>
      <c r="E1105" s="111">
        <v>97447966</v>
      </c>
      <c r="F1105" t="s">
        <v>6055</v>
      </c>
      <c r="G1105" s="112">
        <v>30522</v>
      </c>
      <c r="H1105" t="s">
        <v>6055</v>
      </c>
      <c r="I1105" s="39" t="s">
        <v>2863</v>
      </c>
      <c r="J1105" s="39" t="s">
        <v>6160</v>
      </c>
      <c r="K1105" t="s">
        <v>6331</v>
      </c>
      <c r="L1105" t="s">
        <v>6161</v>
      </c>
      <c r="M1105" s="120">
        <v>1412000</v>
      </c>
      <c r="N1105" s="39" t="s">
        <v>5993</v>
      </c>
      <c r="O1105" t="s">
        <v>6352</v>
      </c>
      <c r="P1105" t="s">
        <v>5994</v>
      </c>
      <c r="Q1105" s="39" t="s">
        <v>1428</v>
      </c>
      <c r="R1105" s="39"/>
      <c r="S1105" t="s">
        <v>9</v>
      </c>
      <c r="T1105" t="s">
        <v>5661</v>
      </c>
      <c r="U1105" s="122">
        <v>1</v>
      </c>
      <c r="V1105" t="s">
        <v>6360</v>
      </c>
    </row>
    <row r="1106" spans="2:22" ht="15" customHeight="1">
      <c r="B1106" t="s">
        <v>6162</v>
      </c>
      <c r="C1106" t="s">
        <v>6163</v>
      </c>
      <c r="D1106" t="s">
        <v>6164</v>
      </c>
      <c r="E1106" s="111">
        <v>18051347</v>
      </c>
      <c r="F1106" s="39" t="s">
        <v>5945</v>
      </c>
      <c r="G1106" s="112">
        <v>29462</v>
      </c>
      <c r="H1106" s="39" t="s">
        <v>5945</v>
      </c>
      <c r="I1106" s="39" t="s">
        <v>114</v>
      </c>
      <c r="J1106" s="39" t="s">
        <v>6165</v>
      </c>
      <c r="K1106" s="39" t="s">
        <v>6332</v>
      </c>
      <c r="L1106" t="s">
        <v>6166</v>
      </c>
      <c r="M1106" s="118">
        <v>2330000</v>
      </c>
      <c r="N1106" s="39" t="s">
        <v>5691</v>
      </c>
      <c r="O1106" s="39" t="s">
        <v>4190</v>
      </c>
      <c r="P1106" t="s">
        <v>5692</v>
      </c>
      <c r="Q1106" s="39" t="s">
        <v>114</v>
      </c>
      <c r="R1106" s="39"/>
      <c r="S1106" t="s">
        <v>9</v>
      </c>
      <c r="T1106" t="s">
        <v>5661</v>
      </c>
      <c r="U1106">
        <v>1</v>
      </c>
      <c r="V1106" t="s">
        <v>6360</v>
      </c>
    </row>
    <row r="1107" spans="2:22" ht="15" customHeight="1">
      <c r="B1107" t="s">
        <v>6167</v>
      </c>
      <c r="C1107" t="s">
        <v>6168</v>
      </c>
      <c r="D1107" t="s">
        <v>6169</v>
      </c>
      <c r="E1107" s="111">
        <v>1026273969</v>
      </c>
      <c r="F1107" s="39" t="s">
        <v>5656</v>
      </c>
      <c r="G1107" s="112">
        <v>33368</v>
      </c>
      <c r="H1107" s="39" t="s">
        <v>5656</v>
      </c>
      <c r="I1107" s="39" t="s">
        <v>26</v>
      </c>
      <c r="J1107" s="39"/>
      <c r="K1107" s="39" t="s">
        <v>6333</v>
      </c>
      <c r="L1107" t="s">
        <v>6170</v>
      </c>
      <c r="M1107" s="118">
        <v>3764000</v>
      </c>
      <c r="N1107" s="39" t="s">
        <v>5656</v>
      </c>
      <c r="O1107" s="39" t="s">
        <v>6352</v>
      </c>
      <c r="P1107" t="s">
        <v>5659</v>
      </c>
      <c r="Q1107" t="s">
        <v>3691</v>
      </c>
      <c r="S1107" t="s">
        <v>9</v>
      </c>
      <c r="T1107" t="s">
        <v>5661</v>
      </c>
      <c r="U1107">
        <v>1</v>
      </c>
      <c r="V1107" t="s">
        <v>6360</v>
      </c>
    </row>
    <row r="1108" spans="2:22" ht="15" customHeight="1">
      <c r="B1108" t="s">
        <v>6171</v>
      </c>
      <c r="C1108" t="s">
        <v>6172</v>
      </c>
      <c r="D1108" t="s">
        <v>6173</v>
      </c>
      <c r="E1108" s="111">
        <v>1022351858</v>
      </c>
      <c r="F1108" s="39" t="s">
        <v>5656</v>
      </c>
      <c r="G1108" s="112">
        <v>32186</v>
      </c>
      <c r="H1108" s="39" t="s">
        <v>5656</v>
      </c>
      <c r="I1108" s="39" t="s">
        <v>5657</v>
      </c>
      <c r="J1108" s="39"/>
      <c r="K1108" s="39" t="s">
        <v>6334</v>
      </c>
      <c r="L1108" t="s">
        <v>6174</v>
      </c>
      <c r="M1108" s="118">
        <v>5700000</v>
      </c>
      <c r="N1108" s="39" t="s">
        <v>5656</v>
      </c>
      <c r="O1108" s="39" t="s">
        <v>6352</v>
      </c>
      <c r="P1108" t="s">
        <v>5659</v>
      </c>
      <c r="Q1108" s="115" t="s">
        <v>6175</v>
      </c>
      <c r="R1108" s="115"/>
      <c r="S1108" t="s">
        <v>9</v>
      </c>
      <c r="T1108" t="s">
        <v>5661</v>
      </c>
      <c r="U1108">
        <v>1</v>
      </c>
      <c r="V1108" t="s">
        <v>6360</v>
      </c>
    </row>
    <row r="1109" spans="2:22" ht="15" customHeight="1">
      <c r="B1109" t="s">
        <v>6176</v>
      </c>
      <c r="C1109" t="s">
        <v>6177</v>
      </c>
      <c r="D1109" t="s">
        <v>6178</v>
      </c>
      <c r="E1109" s="111">
        <v>6566349</v>
      </c>
      <c r="F1109" s="39" t="s">
        <v>5697</v>
      </c>
      <c r="G1109" s="112">
        <v>27174</v>
      </c>
      <c r="H1109" s="39" t="s">
        <v>6179</v>
      </c>
      <c r="I1109" s="39" t="s">
        <v>114</v>
      </c>
      <c r="J1109" s="39" t="s">
        <v>6180</v>
      </c>
      <c r="K1109" s="39" t="s">
        <v>6335</v>
      </c>
      <c r="L1109" t="s">
        <v>6181</v>
      </c>
      <c r="M1109" s="118">
        <v>1900000</v>
      </c>
      <c r="N1109" s="39" t="s">
        <v>6030</v>
      </c>
      <c r="O1109" s="39" t="s">
        <v>6352</v>
      </c>
      <c r="P1109" t="s">
        <v>6051</v>
      </c>
      <c r="Q1109" t="s">
        <v>114</v>
      </c>
      <c r="S1109" t="s">
        <v>9</v>
      </c>
      <c r="T1109" t="s">
        <v>5661</v>
      </c>
      <c r="U1109">
        <v>1</v>
      </c>
      <c r="V1109" t="s">
        <v>6360</v>
      </c>
    </row>
    <row r="1110" spans="2:22" ht="15" customHeight="1">
      <c r="B1110" t="s">
        <v>6182</v>
      </c>
      <c r="C1110" t="s">
        <v>6183</v>
      </c>
      <c r="D1110" t="s">
        <v>6184</v>
      </c>
      <c r="E1110" s="111">
        <v>18051619</v>
      </c>
      <c r="F1110" s="39" t="s">
        <v>5945</v>
      </c>
      <c r="G1110" s="112">
        <v>30605</v>
      </c>
      <c r="H1110" s="39" t="s">
        <v>5945</v>
      </c>
      <c r="I1110" s="39" t="s">
        <v>114</v>
      </c>
      <c r="J1110" s="39" t="s">
        <v>6185</v>
      </c>
      <c r="K1110" s="39" t="s">
        <v>6336</v>
      </c>
      <c r="L1110" t="s">
        <v>6186</v>
      </c>
      <c r="M1110" s="118">
        <v>1412000</v>
      </c>
      <c r="N1110" s="39" t="s">
        <v>5691</v>
      </c>
      <c r="O1110" s="39" t="s">
        <v>4190</v>
      </c>
      <c r="P1110" t="s">
        <v>5692</v>
      </c>
      <c r="Q1110" s="39" t="s">
        <v>114</v>
      </c>
      <c r="R1110" s="39"/>
      <c r="S1110" t="s">
        <v>9</v>
      </c>
      <c r="T1110" t="s">
        <v>5661</v>
      </c>
      <c r="U1110">
        <v>1</v>
      </c>
      <c r="V1110" t="s">
        <v>6360</v>
      </c>
    </row>
    <row r="1111" spans="2:22" ht="15" customHeight="1">
      <c r="B1111" t="s">
        <v>6187</v>
      </c>
      <c r="C1111" t="s">
        <v>6188</v>
      </c>
      <c r="D1111" t="s">
        <v>6189</v>
      </c>
      <c r="E1111" s="111">
        <v>15879119</v>
      </c>
      <c r="F1111" s="39" t="s">
        <v>5697</v>
      </c>
      <c r="G1111" s="112">
        <v>30155</v>
      </c>
      <c r="H1111" s="39" t="s">
        <v>5697</v>
      </c>
      <c r="I1111" s="39" t="s">
        <v>114</v>
      </c>
      <c r="J1111" s="39" t="s">
        <v>6190</v>
      </c>
      <c r="K1111" s="39" t="s">
        <v>6337</v>
      </c>
      <c r="L1111" t="s">
        <v>6191</v>
      </c>
      <c r="M1111" s="118">
        <v>1412000</v>
      </c>
      <c r="N1111" s="39" t="s">
        <v>5691</v>
      </c>
      <c r="O1111" s="39" t="s">
        <v>4190</v>
      </c>
      <c r="P1111" t="s">
        <v>5692</v>
      </c>
      <c r="Q1111" s="39" t="s">
        <v>114</v>
      </c>
      <c r="R1111" s="39"/>
      <c r="S1111" t="s">
        <v>9</v>
      </c>
      <c r="T1111" t="s">
        <v>5661</v>
      </c>
      <c r="U1111">
        <v>1</v>
      </c>
      <c r="V1111" t="s">
        <v>6360</v>
      </c>
    </row>
    <row r="1112" spans="2:22" ht="15" customHeight="1">
      <c r="B1112" t="s">
        <v>6192</v>
      </c>
      <c r="C1112" t="s">
        <v>6193</v>
      </c>
      <c r="D1112" t="s">
        <v>6194</v>
      </c>
      <c r="E1112" s="111">
        <v>41058554</v>
      </c>
      <c r="F1112" s="39" t="s">
        <v>5697</v>
      </c>
      <c r="G1112" s="112">
        <v>29512</v>
      </c>
      <c r="H1112" s="39" t="s">
        <v>5697</v>
      </c>
      <c r="I1112" s="39" t="s">
        <v>114</v>
      </c>
      <c r="J1112" s="39" t="s">
        <v>6195</v>
      </c>
      <c r="K1112" s="39" t="s">
        <v>6335</v>
      </c>
      <c r="L1112" t="s">
        <v>6196</v>
      </c>
      <c r="M1112" s="118">
        <v>2812000</v>
      </c>
      <c r="N1112" s="39" t="s">
        <v>5691</v>
      </c>
      <c r="O1112" s="39" t="s">
        <v>4190</v>
      </c>
      <c r="P1112" t="s">
        <v>6051</v>
      </c>
      <c r="Q1112" t="s">
        <v>114</v>
      </c>
      <c r="S1112" t="s">
        <v>9</v>
      </c>
      <c r="T1112" t="s">
        <v>5661</v>
      </c>
      <c r="U1112">
        <v>1</v>
      </c>
      <c r="V1112" t="s">
        <v>6360</v>
      </c>
    </row>
    <row r="1113" spans="2:22" ht="15" customHeight="1">
      <c r="B1113" t="s">
        <v>6197</v>
      </c>
      <c r="C1113" t="s">
        <v>6198</v>
      </c>
      <c r="D1113" s="39" t="s">
        <v>6199</v>
      </c>
      <c r="E1113" s="111">
        <v>6567775</v>
      </c>
      <c r="F1113" s="39" t="s">
        <v>5697</v>
      </c>
      <c r="G1113" s="112">
        <v>26999</v>
      </c>
      <c r="H1113" s="39" t="s">
        <v>5698</v>
      </c>
      <c r="I1113" t="s">
        <v>1428</v>
      </c>
      <c r="J1113" t="s">
        <v>6200</v>
      </c>
      <c r="K1113" t="s">
        <v>6338</v>
      </c>
      <c r="L1113" t="s">
        <v>6201</v>
      </c>
      <c r="M1113" s="118">
        <v>1412000</v>
      </c>
      <c r="N1113" s="39" t="s">
        <v>5691</v>
      </c>
      <c r="O1113" s="39" t="s">
        <v>4190</v>
      </c>
      <c r="P1113" t="s">
        <v>5692</v>
      </c>
      <c r="Q1113" s="39" t="s">
        <v>1428</v>
      </c>
      <c r="R1113" s="39"/>
      <c r="S1113" t="s">
        <v>9</v>
      </c>
      <c r="T1113" t="s">
        <v>5661</v>
      </c>
      <c r="U1113">
        <v>1</v>
      </c>
      <c r="V1113" t="s">
        <v>6360</v>
      </c>
    </row>
    <row r="1114" spans="2:22" ht="15" customHeight="1">
      <c r="B1114" t="s">
        <v>6202</v>
      </c>
      <c r="C1114" t="s">
        <v>6203</v>
      </c>
      <c r="D1114" t="s">
        <v>6199</v>
      </c>
      <c r="E1114" s="111">
        <v>1131524123</v>
      </c>
      <c r="F1114" s="39" t="s">
        <v>6042</v>
      </c>
      <c r="G1114" s="112">
        <v>32262</v>
      </c>
      <c r="H1114" s="39" t="s">
        <v>6042</v>
      </c>
      <c r="I1114" s="39" t="s">
        <v>114</v>
      </c>
      <c r="J1114" s="39" t="s">
        <v>1968</v>
      </c>
      <c r="K1114" s="39" t="s">
        <v>6339</v>
      </c>
      <c r="L1114" t="s">
        <v>6204</v>
      </c>
      <c r="M1114" s="116">
        <v>1412000</v>
      </c>
      <c r="N1114" s="117" t="s">
        <v>6205</v>
      </c>
      <c r="O1114" s="39" t="s">
        <v>4190</v>
      </c>
      <c r="P1114" t="s">
        <v>6051</v>
      </c>
      <c r="Q1114" t="s">
        <v>114</v>
      </c>
      <c r="S1114" t="s">
        <v>9</v>
      </c>
      <c r="T1114" t="s">
        <v>5661</v>
      </c>
      <c r="U1114">
        <v>1</v>
      </c>
      <c r="V1114" t="s">
        <v>6360</v>
      </c>
    </row>
    <row r="1115" spans="2:22" ht="15" customHeight="1">
      <c r="B1115" t="s">
        <v>6206</v>
      </c>
      <c r="C1115" t="s">
        <v>6207</v>
      </c>
      <c r="D1115" t="s">
        <v>6208</v>
      </c>
      <c r="E1115" s="111">
        <v>1000252838</v>
      </c>
      <c r="F1115" s="39" t="s">
        <v>5656</v>
      </c>
      <c r="G1115" s="112">
        <v>37416</v>
      </c>
      <c r="H1115" s="39" t="s">
        <v>5656</v>
      </c>
      <c r="I1115" s="39" t="s">
        <v>1266</v>
      </c>
      <c r="J1115" s="39"/>
      <c r="K1115" s="39" t="s">
        <v>6340</v>
      </c>
      <c r="L1115" t="s">
        <v>6209</v>
      </c>
      <c r="M1115" s="116">
        <v>1412000</v>
      </c>
      <c r="N1115" s="39" t="s">
        <v>5656</v>
      </c>
      <c r="O1115" s="39" t="s">
        <v>4190</v>
      </c>
      <c r="P1115" s="39" t="s">
        <v>5659</v>
      </c>
      <c r="Q1115" s="114" t="s">
        <v>6210</v>
      </c>
      <c r="R1115" s="114"/>
      <c r="S1115" t="s">
        <v>9</v>
      </c>
      <c r="T1115" t="s">
        <v>5661</v>
      </c>
      <c r="U1115">
        <v>1</v>
      </c>
      <c r="V1115" t="s">
        <v>6360</v>
      </c>
    </row>
    <row r="1116" spans="2:22" ht="15" customHeight="1">
      <c r="B1116" t="s">
        <v>6211</v>
      </c>
      <c r="C1116" t="s">
        <v>6212</v>
      </c>
      <c r="D1116" t="s">
        <v>6213</v>
      </c>
      <c r="E1116" s="111">
        <v>11342130</v>
      </c>
      <c r="F1116" s="39" t="s">
        <v>6121</v>
      </c>
      <c r="G1116" s="123">
        <v>23601</v>
      </c>
      <c r="H1116" s="39" t="s">
        <v>6121</v>
      </c>
      <c r="I1116" s="39" t="s">
        <v>1428</v>
      </c>
      <c r="J1116" s="39" t="s">
        <v>6214</v>
      </c>
      <c r="K1116" s="39" t="s">
        <v>6341</v>
      </c>
      <c r="L1116" t="s">
        <v>6215</v>
      </c>
      <c r="M1116" s="118">
        <v>1412000</v>
      </c>
      <c r="N1116" s="39" t="s">
        <v>5691</v>
      </c>
      <c r="O1116" s="39" t="s">
        <v>6359</v>
      </c>
      <c r="P1116" t="s">
        <v>5692</v>
      </c>
      <c r="Q1116" s="39" t="s">
        <v>1428</v>
      </c>
      <c r="R1116" s="39"/>
      <c r="S1116" t="s">
        <v>9</v>
      </c>
      <c r="T1116" t="s">
        <v>5661</v>
      </c>
      <c r="U1116">
        <v>1</v>
      </c>
      <c r="V1116" t="s">
        <v>6360</v>
      </c>
    </row>
    <row r="1117" spans="2:22" ht="15" customHeight="1">
      <c r="B1117" t="s">
        <v>6216</v>
      </c>
      <c r="C1117" t="s">
        <v>6217</v>
      </c>
      <c r="D1117" t="s">
        <v>6218</v>
      </c>
      <c r="E1117" s="111">
        <v>15885477</v>
      </c>
      <c r="F1117" s="39" t="s">
        <v>5697</v>
      </c>
      <c r="G1117" s="112">
        <v>17012</v>
      </c>
      <c r="H1117" s="39" t="s">
        <v>6055</v>
      </c>
      <c r="I1117" s="39" t="s">
        <v>1428</v>
      </c>
      <c r="J1117" s="39" t="s">
        <v>6219</v>
      </c>
      <c r="K1117" s="39" t="s">
        <v>6342</v>
      </c>
      <c r="L1117" t="s">
        <v>6220</v>
      </c>
      <c r="M1117" s="118">
        <v>1400000</v>
      </c>
      <c r="N1117" s="39" t="s">
        <v>5691</v>
      </c>
      <c r="O1117" s="39" t="s">
        <v>4190</v>
      </c>
      <c r="P1117" t="s">
        <v>5692</v>
      </c>
      <c r="Q1117" s="39" t="s">
        <v>1428</v>
      </c>
      <c r="R1117" s="39"/>
      <c r="S1117" t="s">
        <v>9</v>
      </c>
      <c r="T1117" t="s">
        <v>5661</v>
      </c>
      <c r="U1117">
        <v>1</v>
      </c>
      <c r="V1117" t="s">
        <v>6360</v>
      </c>
    </row>
    <row r="1118" spans="2:22" ht="15" customHeight="1">
      <c r="B1118" t="s">
        <v>6221</v>
      </c>
      <c r="C1118" t="s">
        <v>6222</v>
      </c>
      <c r="D1118" t="s">
        <v>6223</v>
      </c>
      <c r="E1118" s="111">
        <v>15876031</v>
      </c>
      <c r="F1118" t="s">
        <v>5697</v>
      </c>
      <c r="G1118" s="112">
        <v>28483</v>
      </c>
      <c r="H1118" t="s">
        <v>6179</v>
      </c>
      <c r="I1118" t="s">
        <v>1428</v>
      </c>
      <c r="K1118" t="s">
        <v>6343</v>
      </c>
      <c r="L1118" t="s">
        <v>6224</v>
      </c>
      <c r="M1118" s="113">
        <v>1412000</v>
      </c>
      <c r="O1118" t="s">
        <v>4190</v>
      </c>
      <c r="P1118" t="s">
        <v>5869</v>
      </c>
      <c r="Q1118" s="39" t="s">
        <v>1428</v>
      </c>
      <c r="R1118" s="39"/>
      <c r="S1118" t="s">
        <v>9</v>
      </c>
      <c r="T1118" t="s">
        <v>5661</v>
      </c>
      <c r="U1118">
        <v>1</v>
      </c>
      <c r="V1118" t="s">
        <v>6360</v>
      </c>
    </row>
    <row r="1119" spans="2:22" ht="15" customHeight="1">
      <c r="B1119" t="s">
        <v>6225</v>
      </c>
      <c r="C1119" t="s">
        <v>6226</v>
      </c>
      <c r="D1119" t="s">
        <v>6227</v>
      </c>
      <c r="E1119" s="111">
        <v>1024495405</v>
      </c>
      <c r="F1119" s="39" t="s">
        <v>5656</v>
      </c>
      <c r="G1119" s="112">
        <v>32773</v>
      </c>
      <c r="H1119" s="39" t="s">
        <v>6228</v>
      </c>
      <c r="I1119" s="39" t="s">
        <v>5681</v>
      </c>
      <c r="J1119" s="39"/>
      <c r="K1119" s="39" t="s">
        <v>6344</v>
      </c>
      <c r="L1119" t="s">
        <v>6229</v>
      </c>
      <c r="M1119" s="118">
        <v>5700000</v>
      </c>
      <c r="N1119" s="39" t="s">
        <v>5656</v>
      </c>
      <c r="O1119" s="39" t="s">
        <v>4190</v>
      </c>
      <c r="P1119" t="s">
        <v>5659</v>
      </c>
      <c r="Q1119" s="115" t="s">
        <v>6230</v>
      </c>
      <c r="R1119" s="115"/>
      <c r="S1119" t="s">
        <v>9</v>
      </c>
      <c r="T1119" t="s">
        <v>5661</v>
      </c>
      <c r="U1119">
        <v>1</v>
      </c>
      <c r="V1119" t="s">
        <v>6360</v>
      </c>
    </row>
    <row r="1120" spans="2:22" ht="15" customHeight="1">
      <c r="B1120" t="s">
        <v>6231</v>
      </c>
      <c r="C1120" t="s">
        <v>6232</v>
      </c>
      <c r="D1120" t="s">
        <v>6233</v>
      </c>
      <c r="E1120" s="111">
        <v>1004268452</v>
      </c>
      <c r="F1120" t="s">
        <v>5837</v>
      </c>
      <c r="G1120" s="112">
        <v>36415</v>
      </c>
      <c r="H1120" t="s">
        <v>6234</v>
      </c>
      <c r="K1120" t="s">
        <v>6345</v>
      </c>
      <c r="M1120" s="113">
        <v>1412000</v>
      </c>
      <c r="O1120" t="s">
        <v>6352</v>
      </c>
      <c r="P1120" t="s">
        <v>5842</v>
      </c>
      <c r="S1120" t="s">
        <v>9</v>
      </c>
      <c r="T1120" t="s">
        <v>5661</v>
      </c>
      <c r="U1120">
        <v>1</v>
      </c>
      <c r="V1120" t="s">
        <v>6360</v>
      </c>
    </row>
    <row r="1121" spans="1:24" ht="15" customHeight="1">
      <c r="B1121" t="s">
        <v>6235</v>
      </c>
      <c r="C1121" t="s">
        <v>6236</v>
      </c>
      <c r="D1121" t="s">
        <v>488</v>
      </c>
      <c r="E1121" s="111">
        <v>53165225</v>
      </c>
      <c r="F1121" s="39" t="s">
        <v>5656</v>
      </c>
      <c r="G1121" s="112">
        <v>31014</v>
      </c>
      <c r="H1121" s="39" t="s">
        <v>5656</v>
      </c>
      <c r="I1121" s="39" t="s">
        <v>5657</v>
      </c>
      <c r="J1121" s="39"/>
      <c r="K1121" s="39" t="s">
        <v>6346</v>
      </c>
      <c r="L1121" t="s">
        <v>6237</v>
      </c>
      <c r="M1121" s="118">
        <v>6304000</v>
      </c>
      <c r="N1121" s="39" t="s">
        <v>5656</v>
      </c>
      <c r="O1121" s="39" t="s">
        <v>4190</v>
      </c>
      <c r="P1121" t="s">
        <v>5659</v>
      </c>
      <c r="Q1121" t="s">
        <v>6238</v>
      </c>
      <c r="S1121" t="s">
        <v>9</v>
      </c>
      <c r="T1121" t="s">
        <v>5661</v>
      </c>
      <c r="U1121">
        <v>1</v>
      </c>
      <c r="V1121" t="s">
        <v>6360</v>
      </c>
    </row>
    <row r="1122" spans="1:24" ht="15" customHeight="1">
      <c r="B1122" t="s">
        <v>6239</v>
      </c>
      <c r="C1122" t="s">
        <v>6240</v>
      </c>
      <c r="D1122" t="s">
        <v>6241</v>
      </c>
      <c r="E1122" s="111">
        <v>80775539</v>
      </c>
      <c r="F1122" s="39" t="s">
        <v>5656</v>
      </c>
      <c r="G1122" s="112">
        <v>31407</v>
      </c>
      <c r="H1122" s="39" t="s">
        <v>5656</v>
      </c>
      <c r="I1122" s="39" t="s">
        <v>114</v>
      </c>
      <c r="J1122" s="39"/>
      <c r="K1122" s="39" t="s">
        <v>6347</v>
      </c>
      <c r="L1122" t="s">
        <v>6242</v>
      </c>
      <c r="M1122" s="118">
        <v>1592000</v>
      </c>
      <c r="N1122" s="39" t="s">
        <v>5656</v>
      </c>
      <c r="O1122" s="39" t="s">
        <v>4190</v>
      </c>
      <c r="P1122" t="s">
        <v>5659</v>
      </c>
      <c r="Q1122" t="s">
        <v>114</v>
      </c>
      <c r="S1122" t="s">
        <v>9</v>
      </c>
      <c r="T1122" t="s">
        <v>5661</v>
      </c>
      <c r="U1122">
        <v>1</v>
      </c>
      <c r="V1122" t="s">
        <v>6360</v>
      </c>
    </row>
    <row r="1123" spans="1:24" ht="15" customHeight="1">
      <c r="B1123" t="s">
        <v>6243</v>
      </c>
      <c r="C1123" t="s">
        <v>6244</v>
      </c>
      <c r="D1123" t="s">
        <v>6245</v>
      </c>
      <c r="E1123" s="111">
        <v>1016060857</v>
      </c>
      <c r="F1123" s="39" t="s">
        <v>5656</v>
      </c>
      <c r="G1123" s="112">
        <v>34266</v>
      </c>
      <c r="H1123" s="39" t="s">
        <v>5656</v>
      </c>
      <c r="I1123" s="39" t="s">
        <v>5681</v>
      </c>
      <c r="J1123" s="39"/>
      <c r="K1123" s="39" t="s">
        <v>6348</v>
      </c>
      <c r="L1123" s="39"/>
      <c r="M1123" s="118">
        <v>5532323</v>
      </c>
      <c r="N1123" s="39" t="s">
        <v>5656</v>
      </c>
      <c r="O1123" s="39" t="s">
        <v>4190</v>
      </c>
      <c r="P1123" t="s">
        <v>5659</v>
      </c>
      <c r="Q1123" s="115" t="s">
        <v>6246</v>
      </c>
      <c r="R1123" s="115"/>
      <c r="S1123" t="s">
        <v>9</v>
      </c>
      <c r="T1123" t="s">
        <v>5661</v>
      </c>
      <c r="U1123">
        <v>1</v>
      </c>
      <c r="V1123" t="s">
        <v>6360</v>
      </c>
    </row>
    <row r="1124" spans="1:24" ht="15" customHeight="1">
      <c r="B1124" t="s">
        <v>6247</v>
      </c>
      <c r="C1124" t="s">
        <v>6248</v>
      </c>
      <c r="D1124" t="s">
        <v>6249</v>
      </c>
      <c r="E1124" s="111">
        <v>1083917069</v>
      </c>
      <c r="F1124" t="s">
        <v>6250</v>
      </c>
      <c r="G1124" s="112">
        <v>35292</v>
      </c>
      <c r="H1124" t="s">
        <v>5824</v>
      </c>
      <c r="K1124" t="s">
        <v>6300</v>
      </c>
      <c r="M1124" s="113">
        <v>2330000</v>
      </c>
      <c r="O1124" t="s">
        <v>6352</v>
      </c>
      <c r="P1124" t="s">
        <v>5842</v>
      </c>
      <c r="S1124" t="s">
        <v>9</v>
      </c>
      <c r="T1124" t="s">
        <v>5661</v>
      </c>
      <c r="U1124">
        <v>1</v>
      </c>
      <c r="V1124" t="s">
        <v>6360</v>
      </c>
    </row>
    <row r="1125" spans="1:24" ht="15" customHeight="1">
      <c r="A1125" s="124">
        <v>1</v>
      </c>
      <c r="B1125" s="125" t="s">
        <v>6361</v>
      </c>
      <c r="C1125" s="126" t="s">
        <v>6362</v>
      </c>
      <c r="D1125" s="126" t="s">
        <v>6363</v>
      </c>
      <c r="E1125" s="127">
        <f>VLOOKUP(B1125,[2]BDD!A:BJ,20,FALSE)</f>
        <v>16772137</v>
      </c>
      <c r="F1125" s="126" t="s">
        <v>110</v>
      </c>
      <c r="G1125" s="128">
        <v>25570</v>
      </c>
      <c r="H1125" s="126" t="s">
        <v>110</v>
      </c>
      <c r="I1125" s="129" t="s">
        <v>114</v>
      </c>
      <c r="J1125" s="130" t="s">
        <v>6364</v>
      </c>
      <c r="K1125" s="131" t="str">
        <f>VLOOKUP(B1125,[2]BDD!A:BJ,7,0)</f>
        <v>Prestar servicios de apoyo a la gestión en actividades de conducción en la Dirección Territorial Pacifico.</v>
      </c>
      <c r="L1125" s="126" t="s">
        <v>6365</v>
      </c>
      <c r="M1125" s="126">
        <v>3155963508</v>
      </c>
      <c r="N1125" s="132" t="str">
        <f>VLOOKUP(B1125,[2]BDD!A:BJ,15,0)</f>
        <v>$ 1.412.000</v>
      </c>
      <c r="O1125" s="131" t="str">
        <f>VLOOKUP(B1125,[2]BDD!A:BJ,30,0)</f>
        <v>DTPA</v>
      </c>
      <c r="P1125" s="131">
        <f>VLOOKUP(B1125,[2]BDD!A:BJ,35,0)</f>
        <v>346</v>
      </c>
      <c r="Q1125" s="126" t="s">
        <v>6366</v>
      </c>
      <c r="R1125" s="133" t="s">
        <v>6367</v>
      </c>
      <c r="S1125" s="129" t="s">
        <v>9</v>
      </c>
      <c r="T1125" s="134" t="str">
        <f>VLOOKUP(B1125,[2]BDD!A:BJ,60,0)</f>
        <v>VIGENTE</v>
      </c>
      <c r="U1125" s="135">
        <v>1</v>
      </c>
      <c r="V1125" s="136" t="s">
        <v>6366</v>
      </c>
      <c r="W1125" s="136"/>
      <c r="X1125" s="137"/>
    </row>
    <row r="1126" spans="1:24" ht="15" customHeight="1">
      <c r="A1126" s="124">
        <v>2</v>
      </c>
      <c r="B1126" s="125" t="s">
        <v>6361</v>
      </c>
      <c r="C1126" s="126" t="s">
        <v>6368</v>
      </c>
      <c r="D1126" s="126" t="s">
        <v>6369</v>
      </c>
      <c r="E1126" s="124">
        <v>16722160</v>
      </c>
      <c r="F1126" s="126" t="s">
        <v>110</v>
      </c>
      <c r="G1126" s="128">
        <v>25498</v>
      </c>
      <c r="H1126" s="126" t="s">
        <v>6370</v>
      </c>
      <c r="I1126" s="129" t="s">
        <v>1266</v>
      </c>
      <c r="J1126" s="130" t="s">
        <v>6371</v>
      </c>
      <c r="K1126" s="124" t="s">
        <v>6372</v>
      </c>
      <c r="L1126" s="126" t="s">
        <v>6373</v>
      </c>
      <c r="M1126" s="126">
        <v>3014260301</v>
      </c>
      <c r="N1126" s="138">
        <v>1412000</v>
      </c>
      <c r="O1126" s="124" t="s">
        <v>6366</v>
      </c>
      <c r="P1126" s="124">
        <v>290</v>
      </c>
      <c r="Q1126" s="126" t="s">
        <v>6366</v>
      </c>
      <c r="R1126" s="133" t="s">
        <v>6367</v>
      </c>
      <c r="S1126" s="129" t="s">
        <v>9</v>
      </c>
      <c r="T1126" s="139" t="s">
        <v>1271</v>
      </c>
      <c r="U1126" s="135">
        <v>1</v>
      </c>
      <c r="V1126" s="136" t="s">
        <v>6366</v>
      </c>
      <c r="W1126" s="136"/>
      <c r="X1126" s="140"/>
    </row>
    <row r="1127" spans="1:24" ht="15" customHeight="1">
      <c r="A1127" s="124">
        <v>3</v>
      </c>
      <c r="B1127" s="125" t="s">
        <v>6374</v>
      </c>
      <c r="C1127" s="126" t="s">
        <v>6375</v>
      </c>
      <c r="D1127" s="126" t="s">
        <v>6376</v>
      </c>
      <c r="E1127" s="127">
        <f>VLOOKUP(B1127,[2]BDD!A:BJ,20,FALSE)</f>
        <v>1113642262</v>
      </c>
      <c r="F1127" s="126" t="s">
        <v>1132</v>
      </c>
      <c r="G1127" s="128">
        <v>32800</v>
      </c>
      <c r="H1127" s="126" t="s">
        <v>1132</v>
      </c>
      <c r="I1127" s="129" t="s">
        <v>26</v>
      </c>
      <c r="J1127" s="130" t="s">
        <v>6377</v>
      </c>
      <c r="K1127" s="131" t="str">
        <f>VLOOKUP(B1127,[2]BDD!A:BJ,7,0)</f>
        <v>Prestación de servicios técnicos de apoyo a la gestión en procesos transversales que contribuyan a la conservación del PNN Farallones de Cali.</v>
      </c>
      <c r="L1127" s="126" t="s">
        <v>6378</v>
      </c>
      <c r="M1127" s="126">
        <v>3024621369</v>
      </c>
      <c r="N1127" s="132" t="str">
        <f>VLOOKUP(B1127,[2]BDD!A:BJ,15,0)</f>
        <v>$ 2.812.000</v>
      </c>
      <c r="O1127" s="131" t="str">
        <f>VLOOKUP(B1127,[2]BDD!A:BJ,30,0)</f>
        <v>PNN FARALLONES DE CALI</v>
      </c>
      <c r="P1127" s="131">
        <f>VLOOKUP(B1127,[2]BDD!A:BJ,35,0)</f>
        <v>346</v>
      </c>
      <c r="Q1127" s="126" t="s">
        <v>6379</v>
      </c>
      <c r="R1127" s="133" t="s">
        <v>855</v>
      </c>
      <c r="S1127" s="129" t="s">
        <v>9</v>
      </c>
      <c r="T1127" s="134" t="str">
        <f>VLOOKUP(B1127,[2]BDD!A:BJ,60,0)</f>
        <v>VIGENTE</v>
      </c>
      <c r="U1127" s="135">
        <v>1</v>
      </c>
      <c r="V1127" s="136" t="s">
        <v>6366</v>
      </c>
      <c r="W1127" s="136"/>
      <c r="X1127" s="140"/>
    </row>
    <row r="1128" spans="1:24" ht="15" customHeight="1">
      <c r="A1128" s="124">
        <v>4</v>
      </c>
      <c r="B1128" s="125" t="s">
        <v>6380</v>
      </c>
      <c r="C1128" s="126" t="s">
        <v>6381</v>
      </c>
      <c r="D1128" s="126" t="s">
        <v>6382</v>
      </c>
      <c r="E1128" s="127">
        <f>VLOOKUP(B1128,[2]BDD!A:BJ,20,FALSE)</f>
        <v>94521401</v>
      </c>
      <c r="F1128" s="126" t="s">
        <v>110</v>
      </c>
      <c r="G1128" s="128">
        <v>28583</v>
      </c>
      <c r="H1128" s="126" t="s">
        <v>110</v>
      </c>
      <c r="I1128" s="129" t="s">
        <v>1266</v>
      </c>
      <c r="J1128" s="130" t="s">
        <v>6383</v>
      </c>
      <c r="K1128" s="131" t="str">
        <f>VLOOKUP(B1128,[2]BDD!A:BJ,7,0)</f>
        <v>PRESTACION LOS SERVICIOS TÉCNICOS Y DE APOYO A LA GESTIÓN DEL COMPONENTE DE SISTEMAS INFORMÁTICOS Y MANEJO TECNOLÓGICO DE LA DIRECCIÓN TERRITORIAL PACIFICO Y SUS ÁREAS ADSCRITAS.</v>
      </c>
      <c r="L1128" s="126" t="s">
        <v>6384</v>
      </c>
      <c r="M1128" s="141">
        <v>3172731633</v>
      </c>
      <c r="N1128" s="132" t="str">
        <f>VLOOKUP(B1128,[2]BDD!A:BJ,15,0)</f>
        <v>$ 2.812.000</v>
      </c>
      <c r="O1128" s="131" t="str">
        <f>VLOOKUP(B1128,[2]BDD!A:BJ,30,0)</f>
        <v>DTPA</v>
      </c>
      <c r="P1128" s="131">
        <f>VLOOKUP(B1128,[2]BDD!A:BJ,35,0)</f>
        <v>345</v>
      </c>
      <c r="Q1128" s="126" t="s">
        <v>6366</v>
      </c>
      <c r="R1128" s="133" t="s">
        <v>2929</v>
      </c>
      <c r="S1128" s="129" t="s">
        <v>9</v>
      </c>
      <c r="T1128" s="134" t="str">
        <f>VLOOKUP(B1128,[2]BDD!A:BJ,60,0)</f>
        <v>VIGENTE</v>
      </c>
      <c r="U1128" s="135">
        <v>1</v>
      </c>
      <c r="V1128" s="136" t="s">
        <v>6366</v>
      </c>
      <c r="W1128" s="136"/>
      <c r="X1128" s="140"/>
    </row>
    <row r="1129" spans="1:24" ht="15" customHeight="1">
      <c r="A1129" s="124">
        <v>5</v>
      </c>
      <c r="B1129" s="125" t="s">
        <v>6385</v>
      </c>
      <c r="C1129" s="126" t="s">
        <v>6386</v>
      </c>
      <c r="D1129" s="126" t="s">
        <v>6387</v>
      </c>
      <c r="E1129" s="127">
        <f>VLOOKUP(B1129,[2]BDD!A:BJ,20,FALSE)</f>
        <v>1143846076</v>
      </c>
      <c r="F1129" s="126" t="s">
        <v>110</v>
      </c>
      <c r="G1129" s="128">
        <v>33924</v>
      </c>
      <c r="H1129" s="126" t="s">
        <v>110</v>
      </c>
      <c r="I1129" s="129" t="s">
        <v>2576</v>
      </c>
      <c r="J1129" s="130" t="s">
        <v>6388</v>
      </c>
      <c r="K1129" s="131" t="str">
        <f>VLOOKUP(B1129,[2]BDD!A:BJ,7,0)</f>
        <v>Prestación de servicios de apoyo a la gestión en actividades de atención al usuario y de correspondencia para la Dirección Territorial Pacifico.</v>
      </c>
      <c r="L1129" s="126" t="s">
        <v>6389</v>
      </c>
      <c r="M1129" s="141">
        <v>3156708120</v>
      </c>
      <c r="N1129" s="132" t="str">
        <f>VLOOKUP(B1129,[2]BDD!A:BJ,15,0)</f>
        <v>$ 1.960.000</v>
      </c>
      <c r="O1129" s="131" t="str">
        <f>VLOOKUP(B1129,[2]BDD!A:BJ,30,0)</f>
        <v>DTPA</v>
      </c>
      <c r="P1129" s="131">
        <f>VLOOKUP(B1129,[2]BDD!A:BJ,35,0)</f>
        <v>346</v>
      </c>
      <c r="Q1129" s="126" t="s">
        <v>6366</v>
      </c>
      <c r="R1129" s="133" t="s">
        <v>6390</v>
      </c>
      <c r="S1129" s="129" t="s">
        <v>9</v>
      </c>
      <c r="T1129" s="134" t="str">
        <f>VLOOKUP(B1129,[2]BDD!A:BJ,60,0)</f>
        <v>VIGENTE</v>
      </c>
      <c r="U1129" s="135">
        <v>1</v>
      </c>
      <c r="V1129" s="136" t="s">
        <v>6366</v>
      </c>
      <c r="W1129" s="136"/>
      <c r="X1129" s="140"/>
    </row>
    <row r="1130" spans="1:24" ht="15" customHeight="1">
      <c r="A1130" s="124">
        <v>6</v>
      </c>
      <c r="B1130" s="125" t="s">
        <v>6391</v>
      </c>
      <c r="C1130" s="126" t="s">
        <v>6392</v>
      </c>
      <c r="D1130" s="126" t="s">
        <v>6393</v>
      </c>
      <c r="E1130" s="127">
        <f>VLOOKUP(B1130,[2]BDD!A:BJ,20,FALSE)</f>
        <v>25436388</v>
      </c>
      <c r="F1130" s="126" t="s">
        <v>6394</v>
      </c>
      <c r="G1130" s="128">
        <v>25723</v>
      </c>
      <c r="H1130" s="126" t="s">
        <v>6394</v>
      </c>
      <c r="I1130" s="129" t="s">
        <v>6395</v>
      </c>
      <c r="J1130" s="130" t="s">
        <v>6396</v>
      </c>
      <c r="K1130" s="131" t="str">
        <f>VLOOKUP(B1130,[2]BDD!A:BJ,7,0)</f>
        <v>Prestar servicios profesionales para la implementación, seguimiento y actualización de las estrategias especiales de manejo en la Dirección Territorial Pacifico y sus áreas protegidas.</v>
      </c>
      <c r="L1130" s="126" t="s">
        <v>6397</v>
      </c>
      <c r="M1130" s="141">
        <v>3113970336</v>
      </c>
      <c r="N1130" s="132" t="str">
        <f>VLOOKUP(B1130,[2]BDD!A:BJ,15,0)</f>
        <v>$ 5.700.000</v>
      </c>
      <c r="O1130" s="131" t="str">
        <f>VLOOKUP(B1130,[2]BDD!A:BJ,30,0)</f>
        <v>DTPA</v>
      </c>
      <c r="P1130" s="131">
        <f>VLOOKUP(B1130,[2]BDD!A:BJ,35,0)</f>
        <v>346</v>
      </c>
      <c r="Q1130" s="126" t="s">
        <v>6366</v>
      </c>
      <c r="R1130" s="133" t="s">
        <v>4917</v>
      </c>
      <c r="S1130" s="129" t="s">
        <v>9</v>
      </c>
      <c r="T1130" s="134" t="str">
        <f>VLOOKUP(B1130,[2]BDD!A:BJ,60,0)</f>
        <v>VIGENTE</v>
      </c>
      <c r="U1130" s="135">
        <v>1</v>
      </c>
      <c r="V1130" s="136" t="s">
        <v>6366</v>
      </c>
      <c r="W1130" s="136"/>
      <c r="X1130" s="140"/>
    </row>
    <row r="1131" spans="1:24" ht="15" customHeight="1">
      <c r="A1131" s="124">
        <v>7</v>
      </c>
      <c r="B1131" s="125" t="s">
        <v>6398</v>
      </c>
      <c r="C1131" s="126" t="s">
        <v>6399</v>
      </c>
      <c r="D1131" s="126" t="s">
        <v>6400</v>
      </c>
      <c r="E1131" s="127">
        <f>VLOOKUP(B1131,[2]BDD!A:BJ,20,FALSE)</f>
        <v>55178557</v>
      </c>
      <c r="F1131" s="126" t="s">
        <v>826</v>
      </c>
      <c r="G1131" s="128">
        <v>28081</v>
      </c>
      <c r="H1131" s="133" t="s">
        <v>110</v>
      </c>
      <c r="I1131" s="129" t="s">
        <v>6395</v>
      </c>
      <c r="J1131" s="130" t="s">
        <v>6401</v>
      </c>
      <c r="K1131" s="131" t="str">
        <f>VLOOKUP(B1131,[2]BDD!A:BJ,7,0)</f>
        <v>Prestación de servicios profesionales para la planificación y seguimiento de las actividades misionales a través de los instrumentos de planeación institucionales de la DTPA y sus áreas protegidas</v>
      </c>
      <c r="L1131" s="126" t="s">
        <v>6402</v>
      </c>
      <c r="M1131" s="135">
        <v>3158610744</v>
      </c>
      <c r="N1131" s="132" t="str">
        <f>VLOOKUP(B1131,[2]BDD!A:BJ,15,0)</f>
        <v>$ 6.304.000</v>
      </c>
      <c r="O1131" s="131" t="str">
        <f>VLOOKUP(B1131,[2]BDD!A:BJ,30,0)</f>
        <v>DTPA</v>
      </c>
      <c r="P1131" s="131">
        <f>VLOOKUP(B1131,[2]BDD!A:BJ,35,0)</f>
        <v>346</v>
      </c>
      <c r="Q1131" s="126" t="s">
        <v>6366</v>
      </c>
      <c r="R1131" s="133" t="s">
        <v>366</v>
      </c>
      <c r="S1131" s="129" t="s">
        <v>9</v>
      </c>
      <c r="T1131" s="134" t="str">
        <f>VLOOKUP(B1131,[2]BDD!A:BJ,60,0)</f>
        <v>VIGENTE</v>
      </c>
      <c r="U1131" s="135">
        <v>1</v>
      </c>
      <c r="V1131" s="136" t="s">
        <v>6366</v>
      </c>
      <c r="W1131" s="136"/>
      <c r="X1131" s="140"/>
    </row>
    <row r="1132" spans="1:24" ht="15" customHeight="1">
      <c r="A1132" s="124">
        <v>8</v>
      </c>
      <c r="B1132" s="125" t="s">
        <v>6403</v>
      </c>
      <c r="C1132" s="126" t="s">
        <v>6404</v>
      </c>
      <c r="D1132" s="126" t="s">
        <v>6405</v>
      </c>
      <c r="E1132" s="127">
        <f>VLOOKUP(B1132,[2]BDD!A:BJ,20,FALSE)</f>
        <v>66999875</v>
      </c>
      <c r="F1132" s="126" t="s">
        <v>110</v>
      </c>
      <c r="G1132" s="128">
        <v>28293</v>
      </c>
      <c r="H1132" s="133" t="s">
        <v>110</v>
      </c>
      <c r="I1132" s="129" t="s">
        <v>26</v>
      </c>
      <c r="J1132" s="130" t="s">
        <v>6406</v>
      </c>
      <c r="K1132" s="131" t="str">
        <f>VLOOKUP(B1132,[2]BDD!A:BJ,7,0)</f>
        <v>Prestación de servicios técnicos de apoyo a la gestión en procesos transversales que contribuyan a la conservación del PNN Uramba Bahía Málaga.</v>
      </c>
      <c r="L1132" s="126" t="s">
        <v>6407</v>
      </c>
      <c r="M1132" s="135">
        <v>3183726542</v>
      </c>
      <c r="N1132" s="132" t="str">
        <f>VLOOKUP(B1132,[2]BDD!A:BJ,15,0)</f>
        <v>$ 2.812.000</v>
      </c>
      <c r="O1132" s="131" t="str">
        <f>VLOOKUP(B1132,[2]BDD!A:BJ,30,0)</f>
        <v>PNN URAMBA</v>
      </c>
      <c r="P1132" s="131">
        <f>VLOOKUP(B1132,[2]BDD!A:BJ,35,0)</f>
        <v>339</v>
      </c>
      <c r="Q1132" s="126" t="s">
        <v>6408</v>
      </c>
      <c r="R1132" s="133" t="s">
        <v>6409</v>
      </c>
      <c r="S1132" s="129" t="s">
        <v>9</v>
      </c>
      <c r="T1132" s="134" t="str">
        <f>VLOOKUP(B1132,[2]BDD!A:BJ,60,0)</f>
        <v>VIGENTE</v>
      </c>
      <c r="U1132" s="135">
        <v>1</v>
      </c>
      <c r="V1132" s="136" t="s">
        <v>6366</v>
      </c>
      <c r="W1132" s="136"/>
      <c r="X1132" s="140"/>
    </row>
    <row r="1133" spans="1:24" ht="15" customHeight="1">
      <c r="A1133" s="124">
        <v>9</v>
      </c>
      <c r="B1133" s="125" t="s">
        <v>6410</v>
      </c>
      <c r="C1133" s="126" t="s">
        <v>6411</v>
      </c>
      <c r="D1133" s="126" t="s">
        <v>6412</v>
      </c>
      <c r="E1133" s="127">
        <f>VLOOKUP(B1133,[2]BDD!A:BJ,20,FALSE)</f>
        <v>79966571</v>
      </c>
      <c r="F1133" s="135" t="s">
        <v>1417</v>
      </c>
      <c r="G1133" s="128">
        <v>28519</v>
      </c>
      <c r="H1133" s="135" t="s">
        <v>1417</v>
      </c>
      <c r="I1133" s="142" t="s">
        <v>6395</v>
      </c>
      <c r="J1133" s="142" t="s">
        <v>6413</v>
      </c>
      <c r="K1133" s="131" t="str">
        <f>VLOOKUP(B1133,[2]BDD!A:BJ,7,0)</f>
        <v>Prestación de servicios profesionales para desarrollar lineamientos relacionados con el ordenamiento, regulación y control para disminuir presiones generadas por actividades ecoturísticas en las áreas protegidas adscritas a la DTPA.</v>
      </c>
      <c r="L1133" s="126" t="s">
        <v>6414</v>
      </c>
      <c r="M1133" s="135">
        <v>3115084861</v>
      </c>
      <c r="N1133" s="132" t="str">
        <f>VLOOKUP(B1133,[2]BDD!A:BJ,15,0)</f>
        <v>$ 4.680.000</v>
      </c>
      <c r="O1133" s="131" t="str">
        <f>VLOOKUP(B1133,[2]BDD!A:BJ,30,0)</f>
        <v>DTPA</v>
      </c>
      <c r="P1133" s="131">
        <f>VLOOKUP(B1133,[2]BDD!A:BJ,35,0)</f>
        <v>316</v>
      </c>
      <c r="Q1133" s="126" t="s">
        <v>6366</v>
      </c>
      <c r="R1133" s="133" t="s">
        <v>6415</v>
      </c>
      <c r="S1133" s="129" t="s">
        <v>9</v>
      </c>
      <c r="T1133" s="134" t="str">
        <f>VLOOKUP(B1133,[2]BDD!A:BJ,60,0)</f>
        <v>VIGENTE</v>
      </c>
      <c r="U1133" s="135">
        <v>1</v>
      </c>
      <c r="V1133" s="136" t="s">
        <v>6366</v>
      </c>
      <c r="W1133" s="136"/>
      <c r="X1133" s="140"/>
    </row>
    <row r="1134" spans="1:24" ht="15" customHeight="1">
      <c r="A1134" s="124">
        <v>10</v>
      </c>
      <c r="B1134" s="125" t="s">
        <v>6416</v>
      </c>
      <c r="C1134" s="126" t="s">
        <v>6417</v>
      </c>
      <c r="D1134" s="126" t="s">
        <v>4083</v>
      </c>
      <c r="E1134" s="127">
        <f>VLOOKUP(B1134,[2]BDD!A:BJ,20,FALSE)</f>
        <v>1028181119</v>
      </c>
      <c r="F1134" s="126" t="s">
        <v>6418</v>
      </c>
      <c r="G1134" s="128">
        <v>37466</v>
      </c>
      <c r="H1134" s="133" t="s">
        <v>6418</v>
      </c>
      <c r="I1134" s="129" t="s">
        <v>114</v>
      </c>
      <c r="J1134" s="130" t="s">
        <v>6419</v>
      </c>
      <c r="K1134" s="131" t="str">
        <f>VLOOKUP(B1134,[2]BDD!A:BJ,7,0)</f>
        <v>Prestar servicios operativos como experto local para la implementación del plan de manejo, en el marco del esquema de manejo conjunto en el PNN Uramba Bahía Málaga.</v>
      </c>
      <c r="L1134" s="126" t="s">
        <v>6420</v>
      </c>
      <c r="M1134" s="141">
        <v>3158360750</v>
      </c>
      <c r="N1134" s="132" t="str">
        <f>VLOOKUP(B1134,[2]BDD!A:BJ,15,0)</f>
        <v>$ 1.412.000</v>
      </c>
      <c r="O1134" s="131" t="str">
        <f>VLOOKUP(B1134,[2]BDD!A:BJ,30,0)</f>
        <v>PNN URAMBA</v>
      </c>
      <c r="P1134" s="131">
        <f>VLOOKUP(B1134,[2]BDD!A:BJ,35,0)</f>
        <v>331</v>
      </c>
      <c r="Q1134" s="126" t="s">
        <v>6408</v>
      </c>
      <c r="R1134" s="133" t="s">
        <v>6421</v>
      </c>
      <c r="S1134" s="129" t="s">
        <v>9</v>
      </c>
      <c r="T1134" s="134" t="str">
        <f>VLOOKUP(B1134,[2]BDD!A:BJ,60,0)</f>
        <v>VIGENTE</v>
      </c>
      <c r="U1134" s="135">
        <v>1</v>
      </c>
      <c r="V1134" s="136" t="s">
        <v>6366</v>
      </c>
      <c r="W1134" s="136"/>
      <c r="X1134" s="140"/>
    </row>
    <row r="1135" spans="1:24" ht="15" customHeight="1">
      <c r="A1135" s="124">
        <v>11</v>
      </c>
      <c r="B1135" s="125" t="s">
        <v>6422</v>
      </c>
      <c r="C1135" s="126" t="s">
        <v>6423</v>
      </c>
      <c r="D1135" s="126" t="s">
        <v>1745</v>
      </c>
      <c r="E1135" s="127">
        <f>VLOOKUP(B1135,[2]BDD!A:BJ,20,FALSE)</f>
        <v>80222241</v>
      </c>
      <c r="F1135" s="126" t="s">
        <v>1417</v>
      </c>
      <c r="G1135" s="128">
        <v>30267</v>
      </c>
      <c r="H1135" s="133" t="s">
        <v>1417</v>
      </c>
      <c r="I1135" s="129" t="s">
        <v>6395</v>
      </c>
      <c r="J1135" s="130" t="s">
        <v>6424</v>
      </c>
      <c r="K1135" s="131" t="str">
        <f>VLOOKUP(B1135,[2]BDD!A:BJ,7,0)</f>
        <v>Prestación de servicios profesionales y de apoyo a la gestión que contribuya al posicionamiento nacional de las áreas protegidas con vocación ecoturística adscritas a la DTPA</v>
      </c>
      <c r="L1135" s="126" t="s">
        <v>6425</v>
      </c>
      <c r="M1135" s="135">
        <v>3203842590</v>
      </c>
      <c r="N1135" s="132" t="str">
        <f>VLOOKUP(B1135,[2]BDD!A:BJ,15,0)</f>
        <v>$ 3.764.000</v>
      </c>
      <c r="O1135" s="131" t="str">
        <f>VLOOKUP(B1135,[2]BDD!A:BJ,30,0)</f>
        <v>DTPA</v>
      </c>
      <c r="P1135" s="131">
        <f>VLOOKUP(B1135,[2]BDD!A:BJ,35,0)</f>
        <v>324</v>
      </c>
      <c r="Q1135" s="126" t="s">
        <v>6366</v>
      </c>
      <c r="R1135" s="133" t="s">
        <v>6426</v>
      </c>
      <c r="S1135" s="129" t="s">
        <v>9</v>
      </c>
      <c r="T1135" s="134" t="str">
        <f>VLOOKUP(B1135,[2]BDD!A:BJ,60,0)</f>
        <v>VIGENTE</v>
      </c>
      <c r="U1135" s="135">
        <v>1</v>
      </c>
      <c r="V1135" s="136" t="s">
        <v>6366</v>
      </c>
      <c r="W1135" s="136"/>
      <c r="X1135" s="140"/>
    </row>
    <row r="1136" spans="1:24" ht="15" customHeight="1">
      <c r="A1136" s="124">
        <v>12</v>
      </c>
      <c r="B1136" s="125" t="s">
        <v>6427</v>
      </c>
      <c r="C1136" s="126" t="s">
        <v>6428</v>
      </c>
      <c r="D1136" s="126" t="s">
        <v>6429</v>
      </c>
      <c r="E1136" s="127">
        <f>VLOOKUP(B1136,[2]BDD!A:BJ,20,FALSE)</f>
        <v>31962748</v>
      </c>
      <c r="F1136" s="126" t="s">
        <v>110</v>
      </c>
      <c r="G1136" s="128">
        <v>23993</v>
      </c>
      <c r="H1136" s="133" t="s">
        <v>110</v>
      </c>
      <c r="I1136" s="129" t="s">
        <v>114</v>
      </c>
      <c r="J1136" s="130" t="s">
        <v>6430</v>
      </c>
      <c r="K1136" s="131" t="str">
        <f>VLOOKUP(B1136,[2]BDD!A:BJ,7,0)</f>
        <v>Prestar servicios operativos como experto local para la implementación del plan de manejo, en el marco del esquema de manejo conjunto en el PNN Uramba Bahía Málaga.</v>
      </c>
      <c r="L1136" s="126" t="s">
        <v>6431</v>
      </c>
      <c r="M1136" s="141">
        <v>3122463095</v>
      </c>
      <c r="N1136" s="132" t="str">
        <f>VLOOKUP(B1136,[2]BDD!A:BJ,15,0)</f>
        <v>$ 1.412.000</v>
      </c>
      <c r="O1136" s="131" t="str">
        <f>VLOOKUP(B1136,[2]BDD!A:BJ,30,0)</f>
        <v>PNN URAMBA</v>
      </c>
      <c r="P1136" s="131">
        <f>VLOOKUP(B1136,[2]BDD!A:BJ,35,0)</f>
        <v>331</v>
      </c>
      <c r="Q1136" s="126" t="s">
        <v>6408</v>
      </c>
      <c r="R1136" s="133" t="s">
        <v>1392</v>
      </c>
      <c r="S1136" s="129" t="s">
        <v>9</v>
      </c>
      <c r="T1136" s="134" t="str">
        <f>VLOOKUP(B1136,[2]BDD!A:BJ,60,0)</f>
        <v>VIGENTE</v>
      </c>
      <c r="U1136" s="135">
        <v>1</v>
      </c>
      <c r="V1136" s="136" t="s">
        <v>6366</v>
      </c>
      <c r="W1136" s="136"/>
      <c r="X1136" s="140"/>
    </row>
    <row r="1137" spans="1:24" ht="15" customHeight="1">
      <c r="A1137" s="124">
        <v>13</v>
      </c>
      <c r="B1137" s="125" t="s">
        <v>6432</v>
      </c>
      <c r="C1137" s="126" t="s">
        <v>6433</v>
      </c>
      <c r="D1137" s="126" t="s">
        <v>6434</v>
      </c>
      <c r="E1137" s="127">
        <f>VLOOKUP(B1137,[2]BDD!A:BJ,20,FALSE)</f>
        <v>1069258102</v>
      </c>
      <c r="F1137" s="126" t="s">
        <v>6435</v>
      </c>
      <c r="G1137" s="128">
        <v>32269</v>
      </c>
      <c r="H1137" s="133" t="s">
        <v>6435</v>
      </c>
      <c r="I1137" s="129" t="s">
        <v>6395</v>
      </c>
      <c r="J1137" s="130" t="s">
        <v>6436</v>
      </c>
      <c r="K1137" s="131" t="str">
        <f>VLOOKUP(B1137,[2]BDD!A:BJ,7,0)</f>
        <v>Prestar servicios profesionales en la DTPA para coordinar, gestionar y ejecutar las inversiones del Programa Áreas Protegidas y Diversidad Biológica Fase II, cofinanciado por el gobierno alemán a través del KfW.</v>
      </c>
      <c r="L1137" s="126" t="s">
        <v>6437</v>
      </c>
      <c r="M1137" s="141">
        <v>3212784858</v>
      </c>
      <c r="N1137" s="132" t="str">
        <f>VLOOKUP(B1137,[2]BDD!A:BJ,15,0)</f>
        <v>$ 5.700.000</v>
      </c>
      <c r="O1137" s="131" t="str">
        <f>VLOOKUP(B1137,[2]BDD!A:BJ,30,0)</f>
        <v>DTPA</v>
      </c>
      <c r="P1137" s="131">
        <f>VLOOKUP(B1137,[2]BDD!A:BJ,35,0)</f>
        <v>331</v>
      </c>
      <c r="Q1137" s="126" t="s">
        <v>6366</v>
      </c>
      <c r="R1137" s="135" t="s">
        <v>6415</v>
      </c>
      <c r="S1137" s="129" t="s">
        <v>9</v>
      </c>
      <c r="T1137" s="134" t="str">
        <f>VLOOKUP(B1137,[2]BDD!A:BJ,60,0)</f>
        <v>VIGENTE</v>
      </c>
      <c r="U1137" s="135">
        <v>1</v>
      </c>
      <c r="V1137" s="136" t="s">
        <v>6366</v>
      </c>
      <c r="W1137" s="136"/>
      <c r="X1137" s="140"/>
    </row>
    <row r="1138" spans="1:24" ht="15" customHeight="1">
      <c r="A1138" s="124">
        <v>14</v>
      </c>
      <c r="B1138" s="125" t="s">
        <v>6438</v>
      </c>
      <c r="C1138" s="126" t="s">
        <v>6439</v>
      </c>
      <c r="D1138" s="126" t="s">
        <v>6440</v>
      </c>
      <c r="E1138" s="127">
        <f>VLOOKUP(B1138,[2]BDD!A:BJ,20,FALSE)</f>
        <v>1151935778</v>
      </c>
      <c r="F1138" s="126" t="s">
        <v>110</v>
      </c>
      <c r="G1138" s="128">
        <v>33012</v>
      </c>
      <c r="H1138" s="133" t="s">
        <v>139</v>
      </c>
      <c r="I1138" s="129" t="s">
        <v>6395</v>
      </c>
      <c r="J1138" s="130" t="s">
        <v>6441</v>
      </c>
      <c r="K1138" s="131" t="str">
        <f>VLOOKUP(B1138,[2]BDD!A:BJ,7,0)</f>
        <v>Prestar los servicios profesionales y de apoyo a la gestión de la DTPA, para el desarrollo de las actividades relacionadas con la implementación de la estrategia de investigación y monitoreo y planificación del manejo</v>
      </c>
      <c r="L1138" s="126" t="s">
        <v>6442</v>
      </c>
      <c r="M1138" s="135">
        <v>3136808873</v>
      </c>
      <c r="N1138" s="132" t="str">
        <f>VLOOKUP(B1138,[2]BDD!A:BJ,15,0)</f>
        <v>$ 5.100.000</v>
      </c>
      <c r="O1138" s="131" t="str">
        <f>VLOOKUP(B1138,[2]BDD!A:BJ,30,0)</f>
        <v>DTPA</v>
      </c>
      <c r="P1138" s="131">
        <f>VLOOKUP(B1138,[2]BDD!A:BJ,35,0)</f>
        <v>330</v>
      </c>
      <c r="Q1138" s="126" t="s">
        <v>6366</v>
      </c>
      <c r="R1138" s="133" t="s">
        <v>292</v>
      </c>
      <c r="S1138" s="129" t="s">
        <v>9</v>
      </c>
      <c r="T1138" s="134" t="str">
        <f>VLOOKUP(B1138,[2]BDD!A:BJ,60,0)</f>
        <v>VIGENTE</v>
      </c>
      <c r="U1138" s="135">
        <v>1</v>
      </c>
      <c r="V1138" s="136" t="s">
        <v>6366</v>
      </c>
      <c r="W1138" s="136"/>
      <c r="X1138" s="140"/>
    </row>
    <row r="1139" spans="1:24" ht="15" customHeight="1">
      <c r="A1139" s="124">
        <v>15</v>
      </c>
      <c r="B1139" s="125" t="s">
        <v>6443</v>
      </c>
      <c r="C1139" s="126" t="s">
        <v>6444</v>
      </c>
      <c r="D1139" s="126" t="s">
        <v>6445</v>
      </c>
      <c r="E1139" s="127">
        <f>VLOOKUP(B1139,[2]BDD!A:BJ,20,FALSE)</f>
        <v>66746653</v>
      </c>
      <c r="F1139" s="126" t="s">
        <v>6418</v>
      </c>
      <c r="G1139" s="128">
        <v>26950</v>
      </c>
      <c r="H1139" s="133" t="s">
        <v>6418</v>
      </c>
      <c r="I1139" s="129" t="s">
        <v>2576</v>
      </c>
      <c r="J1139" s="130" t="s">
        <v>6446</v>
      </c>
      <c r="K1139" s="131" t="str">
        <f>VLOOKUP(B1139,[2]BDD!A:BJ,7,0)</f>
        <v>Prestar servicios técnicos y de apoyo a la gestión para la implementación de la estrategia de comunicación y educación ambiental del PNN Uramba Bahía Málaga</v>
      </c>
      <c r="L1139" s="126" t="s">
        <v>6447</v>
      </c>
      <c r="M1139" s="141">
        <v>3187710795</v>
      </c>
      <c r="N1139" s="132" t="str">
        <f>VLOOKUP(B1139,[2]BDD!A:BJ,15,0)</f>
        <v>$ 2.330.000</v>
      </c>
      <c r="O1139" s="131" t="str">
        <f>VLOOKUP(B1139,[2]BDD!A:BJ,30,0)</f>
        <v>PNN URAMBA</v>
      </c>
      <c r="P1139" s="131">
        <f>VLOOKUP(B1139,[2]BDD!A:BJ,35,0)</f>
        <v>316</v>
      </c>
      <c r="Q1139" s="126" t="s">
        <v>6408</v>
      </c>
      <c r="R1139" s="133" t="s">
        <v>6448</v>
      </c>
      <c r="S1139" s="129" t="s">
        <v>9</v>
      </c>
      <c r="T1139" s="134" t="str">
        <f>VLOOKUP(B1139,[2]BDD!A:BJ,60,0)</f>
        <v>VIGENTE</v>
      </c>
      <c r="U1139" s="135">
        <v>1</v>
      </c>
      <c r="V1139" s="136" t="s">
        <v>6366</v>
      </c>
      <c r="W1139" s="136"/>
      <c r="X1139" s="140"/>
    </row>
    <row r="1140" spans="1:24" ht="15" customHeight="1">
      <c r="A1140" s="124">
        <v>16</v>
      </c>
      <c r="B1140" s="125" t="s">
        <v>6449</v>
      </c>
      <c r="C1140" s="126" t="s">
        <v>6450</v>
      </c>
      <c r="D1140" s="126" t="s">
        <v>6451</v>
      </c>
      <c r="E1140" s="127">
        <f>VLOOKUP(B1140,[2]BDD!A:BJ,20,FALSE)</f>
        <v>16483539</v>
      </c>
      <c r="F1140" s="126" t="s">
        <v>6418</v>
      </c>
      <c r="G1140" s="128">
        <v>23162</v>
      </c>
      <c r="H1140" s="133" t="s">
        <v>6418</v>
      </c>
      <c r="I1140" s="129" t="s">
        <v>114</v>
      </c>
      <c r="J1140" s="130" t="s">
        <v>6452</v>
      </c>
      <c r="K1140" s="131" t="str">
        <f>VLOOKUP(B1140,[2]BDD!A:BJ,7,0)</f>
        <v>Prestar servicios operativos como experto local para la implementación del plan de manejo, en el marco del esquema de manejo conjunto en el PNN Uramba Bahía Málaga.</v>
      </c>
      <c r="L1140" s="126" t="s">
        <v>6453</v>
      </c>
      <c r="M1140" s="135">
        <v>3174597334</v>
      </c>
      <c r="N1140" s="132" t="str">
        <f>VLOOKUP(B1140,[2]BDD!A:BJ,15,0)</f>
        <v>$ 1.412.000</v>
      </c>
      <c r="O1140" s="131" t="str">
        <f>VLOOKUP(B1140,[2]BDD!A:BJ,30,0)</f>
        <v>PNN URAMBA</v>
      </c>
      <c r="P1140" s="131">
        <f>VLOOKUP(B1140,[2]BDD!A:BJ,35,0)</f>
        <v>331</v>
      </c>
      <c r="Q1140" s="126" t="s">
        <v>6408</v>
      </c>
      <c r="R1140" s="133" t="s">
        <v>1392</v>
      </c>
      <c r="S1140" s="129" t="s">
        <v>9</v>
      </c>
      <c r="T1140" s="134" t="str">
        <f>VLOOKUP(B1140,[2]BDD!A:BJ,60,0)</f>
        <v>VIGENTE</v>
      </c>
      <c r="U1140" s="135">
        <v>1</v>
      </c>
      <c r="V1140" s="136" t="s">
        <v>6366</v>
      </c>
      <c r="W1140" s="136"/>
      <c r="X1140" s="140"/>
    </row>
    <row r="1141" spans="1:24" ht="15" customHeight="1">
      <c r="A1141" s="124">
        <v>17</v>
      </c>
      <c r="B1141" s="125" t="s">
        <v>6454</v>
      </c>
      <c r="C1141" s="126" t="s">
        <v>6455</v>
      </c>
      <c r="D1141" s="126" t="s">
        <v>6456</v>
      </c>
      <c r="E1141" s="127">
        <f>VLOOKUP(B1141,[2]BDD!A:BJ,20,FALSE)</f>
        <v>4673638</v>
      </c>
      <c r="F1141" s="126" t="s">
        <v>6457</v>
      </c>
      <c r="G1141" s="128">
        <v>26570</v>
      </c>
      <c r="H1141" s="133" t="s">
        <v>6457</v>
      </c>
      <c r="I1141" s="129" t="s">
        <v>114</v>
      </c>
      <c r="J1141" s="142" t="s">
        <v>6458</v>
      </c>
      <c r="K1141" s="131" t="str">
        <f>VLOOKUP(B1141,[2]BDD!A:BJ,7,0)</f>
        <v>Prestar servicios operativos y de apoyo a la gestión en la implementación de acciones en el marco del desarrollo de las estrategias y proyectos adelantados por el Parque Nacional Natural Munchique</v>
      </c>
      <c r="L1141" s="126" t="s">
        <v>6459</v>
      </c>
      <c r="M1141" s="141">
        <v>3153993143</v>
      </c>
      <c r="N1141" s="132" t="str">
        <f>VLOOKUP(B1141,[2]BDD!A:BJ,15,0)</f>
        <v>$ 1.412.000</v>
      </c>
      <c r="O1141" s="131" t="str">
        <f>VLOOKUP(B1141,[2]BDD!A:BJ,30,0)</f>
        <v>PNN MUNCHIQUE</v>
      </c>
      <c r="P1141" s="131">
        <f>VLOOKUP(B1141,[2]BDD!A:BJ,35,0)</f>
        <v>330</v>
      </c>
      <c r="Q1141" s="126" t="s">
        <v>6460</v>
      </c>
      <c r="R1141" s="133" t="s">
        <v>1392</v>
      </c>
      <c r="S1141" s="129" t="s">
        <v>9</v>
      </c>
      <c r="T1141" s="134" t="str">
        <f>VLOOKUP(B1141,[2]BDD!A:BJ,60,0)</f>
        <v>VIGENTE</v>
      </c>
      <c r="U1141" s="135">
        <v>1</v>
      </c>
      <c r="V1141" s="136" t="s">
        <v>6366</v>
      </c>
      <c r="W1141" s="136"/>
      <c r="X1141" s="140"/>
    </row>
    <row r="1142" spans="1:24" ht="15" customHeight="1">
      <c r="A1142" s="124">
        <v>18</v>
      </c>
      <c r="B1142" s="125" t="s">
        <v>6461</v>
      </c>
      <c r="C1142" s="126" t="s">
        <v>4991</v>
      </c>
      <c r="D1142" s="126" t="s">
        <v>6462</v>
      </c>
      <c r="E1142" s="127">
        <f>VLOOKUP(B1142,[2]BDD!A:BJ,20,FALSE)</f>
        <v>67028578</v>
      </c>
      <c r="F1142" s="135" t="s">
        <v>110</v>
      </c>
      <c r="G1142" s="128">
        <v>31222</v>
      </c>
      <c r="H1142" s="143" t="s">
        <v>6418</v>
      </c>
      <c r="I1142" s="142" t="s">
        <v>26</v>
      </c>
      <c r="J1142" s="142" t="s">
        <v>6463</v>
      </c>
      <c r="K1142" s="131" t="str">
        <f>VLOOKUP(B1142,[2]BDD!A:BJ,7,0)</f>
        <v>Prestar servicios profesionales de apoyo a la gestión para la implementación de estrategias especiales de manejo con grupos étnicos en el PNN Uramba Bahía Málaga.</v>
      </c>
      <c r="L1142" s="126" t="s">
        <v>6464</v>
      </c>
      <c r="M1142" s="144">
        <v>3117051238</v>
      </c>
      <c r="N1142" s="132" t="str">
        <f>VLOOKUP(B1142,[2]BDD!A:BJ,15,0)</f>
        <v>$ 3.333.000</v>
      </c>
      <c r="O1142" s="131" t="str">
        <f>VLOOKUP(B1142,[2]BDD!A:BJ,30,0)</f>
        <v>PNN URAMBA</v>
      </c>
      <c r="P1142" s="131">
        <f>VLOOKUP(B1142,[2]BDD!A:BJ,35,0)</f>
        <v>304</v>
      </c>
      <c r="Q1142" s="126" t="s">
        <v>6408</v>
      </c>
      <c r="R1142" s="133" t="s">
        <v>1270</v>
      </c>
      <c r="S1142" s="129" t="s">
        <v>9</v>
      </c>
      <c r="T1142" s="134" t="str">
        <f>VLOOKUP(B1142,[2]BDD!A:BJ,60,0)</f>
        <v>VIGENTE</v>
      </c>
      <c r="U1142" s="135">
        <v>1</v>
      </c>
      <c r="V1142" s="136" t="s">
        <v>6366</v>
      </c>
      <c r="W1142" s="136"/>
      <c r="X1142" s="140"/>
    </row>
    <row r="1143" spans="1:24" ht="15" customHeight="1">
      <c r="A1143" s="124">
        <v>19</v>
      </c>
      <c r="B1143" s="125" t="s">
        <v>6465</v>
      </c>
      <c r="C1143" s="126" t="s">
        <v>6466</v>
      </c>
      <c r="D1143" s="126" t="s">
        <v>6467</v>
      </c>
      <c r="E1143" s="127">
        <f>VLOOKUP(B1143,[2]BDD!A:BJ,20,FALSE)</f>
        <v>1059046762</v>
      </c>
      <c r="F1143" s="135" t="s">
        <v>6468</v>
      </c>
      <c r="G1143" s="128">
        <v>34283</v>
      </c>
      <c r="H1143" s="135" t="s">
        <v>6468</v>
      </c>
      <c r="I1143" s="129" t="s">
        <v>2576</v>
      </c>
      <c r="J1143" s="142" t="s">
        <v>6469</v>
      </c>
      <c r="K1143" s="131" t="str">
        <f>VLOOKUP(B1143,[2]BDD!A:BJ,7,0)</f>
        <v>Prestar servicios técnicos y de apoyo a la gestión en la implementación de acciones que aporten a las líneas de trabajo definidas en conjunto con el CC Playón del Siguí, en zona de influencia noroccidental del PNN Munchique.</v>
      </c>
      <c r="L1143" s="126" t="s">
        <v>6470</v>
      </c>
      <c r="M1143" s="144">
        <v>3164033661</v>
      </c>
      <c r="N1143" s="132" t="str">
        <f>VLOOKUP(B1143,[2]BDD!A:BJ,15,0)</f>
        <v>$ 2.330.000</v>
      </c>
      <c r="O1143" s="131" t="str">
        <f>VLOOKUP(B1143,[2]BDD!A:BJ,30,0)</f>
        <v>PNN MUNCHIQUE</v>
      </c>
      <c r="P1143" s="131">
        <f>VLOOKUP(B1143,[2]BDD!A:BJ,35,0)</f>
        <v>331</v>
      </c>
      <c r="Q1143" s="126" t="s">
        <v>6460</v>
      </c>
      <c r="R1143" s="133" t="s">
        <v>6471</v>
      </c>
      <c r="S1143" s="129" t="s">
        <v>9</v>
      </c>
      <c r="T1143" s="134" t="str">
        <f>VLOOKUP(B1143,[2]BDD!A:BJ,60,0)</f>
        <v>VIGENTE</v>
      </c>
      <c r="U1143" s="135">
        <v>1</v>
      </c>
      <c r="V1143" s="136" t="s">
        <v>6366</v>
      </c>
      <c r="W1143" s="136"/>
      <c r="X1143" s="140"/>
    </row>
    <row r="1144" spans="1:24" ht="15" customHeight="1">
      <c r="A1144" s="124">
        <v>20</v>
      </c>
      <c r="B1144" s="125" t="s">
        <v>6472</v>
      </c>
      <c r="C1144" s="126" t="s">
        <v>6473</v>
      </c>
      <c r="D1144" s="126" t="s">
        <v>1093</v>
      </c>
      <c r="E1144" s="127">
        <f>VLOOKUP(B1144,[2]BDD!A:BJ,20,FALSE)</f>
        <v>1151946322</v>
      </c>
      <c r="F1144" s="135" t="s">
        <v>110</v>
      </c>
      <c r="G1144" s="128">
        <v>33817</v>
      </c>
      <c r="H1144" s="143" t="s">
        <v>110</v>
      </c>
      <c r="I1144" s="142" t="s">
        <v>26</v>
      </c>
      <c r="J1144" s="142" t="s">
        <v>6474</v>
      </c>
      <c r="K1144" s="131" t="str">
        <f>VLOOKUP(B1144,[2]BDD!A:BJ,7,0)</f>
        <v>Prestar servicios profesionales para la gestión de temas jurídicos misionales, autoridad ambiental y Procesos Sancionatorios Ambientales de la Dirección Territorial</v>
      </c>
      <c r="L1144" s="126" t="s">
        <v>6475</v>
      </c>
      <c r="M1144" s="144">
        <v>3007321683</v>
      </c>
      <c r="N1144" s="132" t="str">
        <f>VLOOKUP(B1144,[2]BDD!A:BJ,15,0)</f>
        <v>$ 4.100.000</v>
      </c>
      <c r="O1144" s="131" t="str">
        <f>VLOOKUP(B1144,[2]BDD!A:BJ,30,0)</f>
        <v>DTPA</v>
      </c>
      <c r="P1144" s="131">
        <f>VLOOKUP(B1144,[2]BDD!A:BJ,35,0)</f>
        <v>328</v>
      </c>
      <c r="Q1144" s="126" t="s">
        <v>6366</v>
      </c>
      <c r="R1144" s="133" t="s">
        <v>262</v>
      </c>
      <c r="S1144" s="129" t="s">
        <v>9</v>
      </c>
      <c r="T1144" s="134" t="str">
        <f>VLOOKUP(B1144,[2]BDD!A:BJ,60,0)</f>
        <v>VIGENTE</v>
      </c>
      <c r="U1144" s="135">
        <v>1</v>
      </c>
      <c r="V1144" s="136" t="s">
        <v>6366</v>
      </c>
      <c r="W1144" s="136"/>
      <c r="X1144" s="140"/>
    </row>
    <row r="1145" spans="1:24" ht="15" customHeight="1">
      <c r="A1145" s="124">
        <v>21</v>
      </c>
      <c r="B1145" s="125" t="s">
        <v>6476</v>
      </c>
      <c r="C1145" s="126" t="s">
        <v>6477</v>
      </c>
      <c r="D1145" s="126" t="s">
        <v>140</v>
      </c>
      <c r="E1145" s="127">
        <f>VLOOKUP(B1145,[2]BDD!A:BJ,20,FALSE)</f>
        <v>1151957666</v>
      </c>
      <c r="F1145" s="126" t="s">
        <v>110</v>
      </c>
      <c r="G1145" s="128">
        <v>34129</v>
      </c>
      <c r="H1145" s="133" t="s">
        <v>1417</v>
      </c>
      <c r="I1145" s="129" t="s">
        <v>26</v>
      </c>
      <c r="J1145" s="142" t="s">
        <v>6478</v>
      </c>
      <c r="K1145" s="131" t="str">
        <f>VLOOKUP(B1145,[2]BDD!A:BJ,7,0)</f>
        <v>Prestar servicios profesionales para la gestión de temas jurídicos misionales, autoridad ambiental y Procesos Sancionatorios Ambientales de la Dirección Territorial Pacífico.</v>
      </c>
      <c r="L1145" s="126" t="s">
        <v>6479</v>
      </c>
      <c r="M1145" s="141">
        <v>3004797103</v>
      </c>
      <c r="N1145" s="132" t="str">
        <f>VLOOKUP(B1145,[2]BDD!A:BJ,15,0)</f>
        <v>$ 3.333.000</v>
      </c>
      <c r="O1145" s="131" t="str">
        <f>VLOOKUP(B1145,[2]BDD!A:BJ,30,0)</f>
        <v>DTPA</v>
      </c>
      <c r="P1145" s="131">
        <f>VLOOKUP(B1145,[2]BDD!A:BJ,35,0)</f>
        <v>331</v>
      </c>
      <c r="Q1145" s="126" t="s">
        <v>6366</v>
      </c>
      <c r="R1145" s="133" t="s">
        <v>262</v>
      </c>
      <c r="S1145" s="129" t="s">
        <v>9</v>
      </c>
      <c r="T1145" s="134" t="str">
        <f>VLOOKUP(B1145,[2]BDD!A:BJ,60,0)</f>
        <v>VIGENTE</v>
      </c>
      <c r="U1145" s="135">
        <v>1</v>
      </c>
      <c r="V1145" s="136" t="s">
        <v>6366</v>
      </c>
      <c r="W1145" s="136"/>
      <c r="X1145" s="140"/>
    </row>
    <row r="1146" spans="1:24" ht="15" customHeight="1">
      <c r="A1146" s="124">
        <v>22</v>
      </c>
      <c r="B1146" s="125" t="s">
        <v>6480</v>
      </c>
      <c r="C1146" s="126" t="s">
        <v>6481</v>
      </c>
      <c r="D1146" s="126" t="s">
        <v>6482</v>
      </c>
      <c r="E1146" s="127">
        <f>VLOOKUP(B1146,[2]BDD!A:BJ,20,FALSE)</f>
        <v>1026555653</v>
      </c>
      <c r="F1146" s="126" t="s">
        <v>1417</v>
      </c>
      <c r="G1146" s="128">
        <v>31942</v>
      </c>
      <c r="H1146" s="126" t="s">
        <v>3791</v>
      </c>
      <c r="I1146" s="129" t="s">
        <v>6395</v>
      </c>
      <c r="J1146" s="142" t="s">
        <v>6483</v>
      </c>
      <c r="K1146" s="131" t="str">
        <f>VLOOKUP(B1146,[2]BDD!A:BJ,7,0)</f>
        <v>Prestar servicios profesionales en la coordinación e implementación del programa de monitoreo y portafolio de investigaciones, para contribuir a la conservación del PNN Uramba Bahía Málaga.</v>
      </c>
      <c r="L1146" s="126" t="s">
        <v>6484</v>
      </c>
      <c r="M1146" s="141">
        <v>3192273859</v>
      </c>
      <c r="N1146" s="132" t="str">
        <f>VLOOKUP(B1146,[2]BDD!A:BJ,15,0)</f>
        <v>$ 3.333.000</v>
      </c>
      <c r="O1146" s="131" t="str">
        <f>VLOOKUP(B1146,[2]BDD!A:BJ,30,0)</f>
        <v>PNN URAMBA</v>
      </c>
      <c r="P1146" s="131">
        <f>VLOOKUP(B1146,[2]BDD!A:BJ,35,0)</f>
        <v>304</v>
      </c>
      <c r="Q1146" s="126" t="s">
        <v>6408</v>
      </c>
      <c r="R1146" s="133" t="s">
        <v>441</v>
      </c>
      <c r="S1146" s="129" t="s">
        <v>9</v>
      </c>
      <c r="T1146" s="134" t="str">
        <f>VLOOKUP(B1146,[2]BDD!A:BJ,60,0)</f>
        <v>VIGENTE</v>
      </c>
      <c r="U1146" s="135">
        <v>1</v>
      </c>
      <c r="V1146" s="136" t="s">
        <v>6366</v>
      </c>
      <c r="W1146" s="136"/>
      <c r="X1146" s="140"/>
    </row>
    <row r="1147" spans="1:24" ht="15" customHeight="1">
      <c r="A1147" s="124">
        <v>23</v>
      </c>
      <c r="B1147" s="125" t="s">
        <v>6485</v>
      </c>
      <c r="C1147" s="126" t="s">
        <v>6486</v>
      </c>
      <c r="D1147" s="126" t="s">
        <v>6487</v>
      </c>
      <c r="E1147" s="127">
        <f>VLOOKUP(B1147,[2]BDD!A:BJ,20,FALSE)</f>
        <v>67029689</v>
      </c>
      <c r="F1147" s="126" t="s">
        <v>110</v>
      </c>
      <c r="G1147" s="128">
        <v>31165</v>
      </c>
      <c r="H1147" s="133" t="s">
        <v>110</v>
      </c>
      <c r="I1147" s="129" t="s">
        <v>1266</v>
      </c>
      <c r="J1147" s="142" t="s">
        <v>6488</v>
      </c>
      <c r="K1147" s="131" t="str">
        <f>VLOOKUP(B1147,[2]BDD!A:BJ,7,0)</f>
        <v>Prestar servicios asistenciales de apoyo a la gestión documental del PNN Farallones de Cali.</v>
      </c>
      <c r="L1147" s="126" t="s">
        <v>6489</v>
      </c>
      <c r="M1147" s="141">
        <v>3203854291</v>
      </c>
      <c r="N1147" s="132" t="str">
        <f>VLOOKUP(B1147,[2]BDD!A:BJ,15,0)</f>
        <v>$ 1.592.000</v>
      </c>
      <c r="O1147" s="131" t="str">
        <f>VLOOKUP(B1147,[2]BDD!A:BJ,30,0)</f>
        <v>PNN FARALLONES DE CALI</v>
      </c>
      <c r="P1147" s="131">
        <f>VLOOKUP(B1147,[2]BDD!A:BJ,35,0)</f>
        <v>330</v>
      </c>
      <c r="Q1147" s="126" t="s">
        <v>6379</v>
      </c>
      <c r="R1147" s="133" t="s">
        <v>6490</v>
      </c>
      <c r="S1147" s="129" t="s">
        <v>9</v>
      </c>
      <c r="T1147" s="134" t="str">
        <f>VLOOKUP(B1147,[2]BDD!A:BJ,60,0)</f>
        <v>VIGENTE</v>
      </c>
      <c r="U1147" s="135">
        <v>1</v>
      </c>
      <c r="V1147" s="136" t="s">
        <v>6366</v>
      </c>
      <c r="W1147" s="136"/>
      <c r="X1147" s="140"/>
    </row>
    <row r="1148" spans="1:24" ht="15" customHeight="1">
      <c r="A1148" s="124">
        <v>24</v>
      </c>
      <c r="B1148" s="125" t="s">
        <v>6491</v>
      </c>
      <c r="C1148" s="126" t="s">
        <v>6492</v>
      </c>
      <c r="D1148" s="126" t="s">
        <v>6493</v>
      </c>
      <c r="E1148" s="127">
        <f>VLOOKUP(B1148,[2]BDD!A:BJ,20,FALSE)</f>
        <v>16847184</v>
      </c>
      <c r="F1148" s="135" t="s">
        <v>5022</v>
      </c>
      <c r="G1148" s="140">
        <v>30568</v>
      </c>
      <c r="H1148" s="135" t="s">
        <v>6494</v>
      </c>
      <c r="I1148" s="142" t="s">
        <v>26</v>
      </c>
      <c r="J1148" s="142" t="s">
        <v>6495</v>
      </c>
      <c r="K1148" s="131" t="str">
        <f>VLOOKUP(B1148,[2]BDD!A:BJ,7,0)</f>
        <v>Prestación de servicios profesionales para la elaboración de conceptos técnicos en procesos sancionatorios, diagnósticos ambientales y apoyo a la estrategia de administración del recurso hídrico del PNN Farallones de Cali.</v>
      </c>
      <c r="L1148" s="126" t="s">
        <v>6496</v>
      </c>
      <c r="M1148" s="141">
        <v>3184198150</v>
      </c>
      <c r="N1148" s="132" t="str">
        <f>VLOOKUP(B1148,[2]BDD!A:BJ,15,0)</f>
        <v>$ 3.333.000</v>
      </c>
      <c r="O1148" s="131" t="str">
        <f>VLOOKUP(B1148,[2]BDD!A:BJ,30,0)</f>
        <v>PNN FARALLONES DE CALI</v>
      </c>
      <c r="P1148" s="131">
        <f>VLOOKUP(B1148,[2]BDD!A:BJ,35,0)</f>
        <v>330</v>
      </c>
      <c r="Q1148" s="126" t="s">
        <v>6379</v>
      </c>
      <c r="R1148" s="133" t="s">
        <v>297</v>
      </c>
      <c r="S1148" s="129" t="s">
        <v>9</v>
      </c>
      <c r="T1148" s="134" t="str">
        <f>VLOOKUP(B1148,[2]BDD!A:BJ,60,0)</f>
        <v>VIGENTE</v>
      </c>
      <c r="U1148" s="135">
        <v>1</v>
      </c>
      <c r="V1148" s="136" t="s">
        <v>6366</v>
      </c>
      <c r="W1148" s="136"/>
      <c r="X1148" s="140"/>
    </row>
    <row r="1149" spans="1:24" ht="15" customHeight="1">
      <c r="A1149" s="124">
        <v>25</v>
      </c>
      <c r="B1149" s="125" t="s">
        <v>6497</v>
      </c>
      <c r="C1149" s="126" t="s">
        <v>6498</v>
      </c>
      <c r="D1149" s="126" t="s">
        <v>6499</v>
      </c>
      <c r="E1149" s="127">
        <f>VLOOKUP(B1149,[2]BDD!A:BJ,20,FALSE)</f>
        <v>94228832</v>
      </c>
      <c r="F1149" s="126" t="s">
        <v>6500</v>
      </c>
      <c r="G1149" s="128">
        <v>26162</v>
      </c>
      <c r="H1149" s="133" t="s">
        <v>6500</v>
      </c>
      <c r="I1149" s="129" t="s">
        <v>26</v>
      </c>
      <c r="J1149" s="142" t="s">
        <v>6501</v>
      </c>
      <c r="K1149" s="131" t="str">
        <f>VLOOKUP(B1149,[2]BDD!A:BJ,7,0)</f>
        <v>Prestación de servicios profesionales y de apoyo a la gestión en la elaboración de requerimientos cartográficos para las estrategias del PNN Farallones, siguiendo estándares definidos por la entidad</v>
      </c>
      <c r="L1149" s="126" t="s">
        <v>6502</v>
      </c>
      <c r="M1149" s="141">
        <v>3155275572</v>
      </c>
      <c r="N1149" s="132" t="str">
        <f>VLOOKUP(B1149,[2]BDD!A:BJ,15,0)</f>
        <v>$ 3.333.000</v>
      </c>
      <c r="O1149" s="131" t="str">
        <f>VLOOKUP(B1149,[2]BDD!A:BJ,30,0)</f>
        <v>PNN FARALLONES DE CALI</v>
      </c>
      <c r="P1149" s="131">
        <f>VLOOKUP(B1149,[2]BDD!A:BJ,35,0)</f>
        <v>331</v>
      </c>
      <c r="Q1149" s="126" t="s">
        <v>6379</v>
      </c>
      <c r="R1149" s="133" t="s">
        <v>4214</v>
      </c>
      <c r="S1149" s="129" t="s">
        <v>9</v>
      </c>
      <c r="T1149" s="134" t="str">
        <f>VLOOKUP(B1149,[2]BDD!A:BJ,60,0)</f>
        <v>VIGENTE</v>
      </c>
      <c r="U1149" s="135">
        <v>1</v>
      </c>
      <c r="V1149" s="136" t="s">
        <v>6366</v>
      </c>
      <c r="W1149" s="136"/>
      <c r="X1149" s="140"/>
    </row>
    <row r="1150" spans="1:24" ht="15" customHeight="1">
      <c r="A1150" s="124">
        <v>26</v>
      </c>
      <c r="B1150" s="125" t="s">
        <v>6503</v>
      </c>
      <c r="C1150" s="126" t="s">
        <v>6504</v>
      </c>
      <c r="D1150" s="126" t="s">
        <v>6505</v>
      </c>
      <c r="E1150" s="127">
        <f>VLOOKUP(B1150,[2]BDD!A:BJ,20,FALSE)</f>
        <v>1144042619</v>
      </c>
      <c r="F1150" s="126" t="s">
        <v>110</v>
      </c>
      <c r="G1150" s="128">
        <v>33299</v>
      </c>
      <c r="H1150" s="133" t="s">
        <v>110</v>
      </c>
      <c r="I1150" s="129" t="s">
        <v>26</v>
      </c>
      <c r="J1150" s="142" t="s">
        <v>6506</v>
      </c>
      <c r="K1150" s="131" t="str">
        <f>VLOOKUP(B1150,[2]BDD!A:BJ,7,0)</f>
        <v>Prestar servicios profesionales para implementar la estrategia de Restauración Ecológica Participativa, siguiendo los lineamientos institucionales en el PNN Farallones de Cali.</v>
      </c>
      <c r="L1150" s="126" t="s">
        <v>6507</v>
      </c>
      <c r="M1150" s="141">
        <v>3184615743</v>
      </c>
      <c r="N1150" s="132" t="str">
        <f>VLOOKUP(B1150,[2]BDD!A:BJ,15,0)</f>
        <v>$ 3.764.000</v>
      </c>
      <c r="O1150" s="131" t="str">
        <f>VLOOKUP(B1150,[2]BDD!A:BJ,30,0)</f>
        <v>PNN FARALLONES DE CALI</v>
      </c>
      <c r="P1150" s="131">
        <f>VLOOKUP(B1150,[2]BDD!A:BJ,35,0)</f>
        <v>330</v>
      </c>
      <c r="Q1150" s="126" t="s">
        <v>6379</v>
      </c>
      <c r="R1150" s="133" t="s">
        <v>491</v>
      </c>
      <c r="S1150" s="129" t="s">
        <v>9</v>
      </c>
      <c r="T1150" s="134" t="str">
        <f>VLOOKUP(B1150,[2]BDD!A:BJ,60,0)</f>
        <v>VIGENTE</v>
      </c>
      <c r="U1150" s="135">
        <v>1</v>
      </c>
      <c r="V1150" s="136" t="s">
        <v>6366</v>
      </c>
      <c r="W1150" s="136"/>
      <c r="X1150" s="140"/>
    </row>
    <row r="1151" spans="1:24" ht="15" customHeight="1">
      <c r="A1151" s="124">
        <v>27</v>
      </c>
      <c r="B1151" s="125" t="s">
        <v>6508</v>
      </c>
      <c r="C1151" s="126" t="s">
        <v>6509</v>
      </c>
      <c r="D1151" s="126" t="s">
        <v>6510</v>
      </c>
      <c r="E1151" s="127">
        <f>VLOOKUP(B1151,[2]BDD!A:BJ,20,FALSE)</f>
        <v>1144202197</v>
      </c>
      <c r="F1151" s="126" t="s">
        <v>110</v>
      </c>
      <c r="G1151" s="128">
        <v>35607</v>
      </c>
      <c r="H1151" s="133" t="s">
        <v>110</v>
      </c>
      <c r="I1151" s="129" t="s">
        <v>26</v>
      </c>
      <c r="J1151" s="142" t="s">
        <v>6511</v>
      </c>
      <c r="K1151" s="131" t="str">
        <f>VLOOKUP(B1151,[2]BDD!A:BJ,7,0)</f>
        <v>Prestar servicios como operario para apoyar la gestión en actividades de Restauración Ecológica Participativa, en la jurisdicción de los Municipios de Cali, Dagua, Jamundí y Buenaventura del PNN Farallones de Cali.</v>
      </c>
      <c r="L1151" s="126" t="s">
        <v>6512</v>
      </c>
      <c r="M1151" s="141">
        <v>3155085643</v>
      </c>
      <c r="N1151" s="132" t="str">
        <f>VLOOKUP(B1151,[2]BDD!A:BJ,15,0)</f>
        <v>$ 1.412.000</v>
      </c>
      <c r="O1151" s="131" t="str">
        <f>VLOOKUP(B1151,[2]BDD!A:BJ,30,0)</f>
        <v>PNN FARALLONES DE CALI</v>
      </c>
      <c r="P1151" s="131">
        <f>VLOOKUP(B1151,[2]BDD!A:BJ,35,0)</f>
        <v>323</v>
      </c>
      <c r="Q1151" s="126" t="s">
        <v>6379</v>
      </c>
      <c r="R1151" s="143" t="s">
        <v>552</v>
      </c>
      <c r="S1151" s="129" t="s">
        <v>9</v>
      </c>
      <c r="T1151" s="134" t="str">
        <f>VLOOKUP(B1151,[2]BDD!A:BJ,60,0)</f>
        <v>VIGENTE</v>
      </c>
      <c r="U1151" s="135">
        <v>1</v>
      </c>
      <c r="V1151" s="136" t="s">
        <v>6366</v>
      </c>
      <c r="W1151" s="136"/>
      <c r="X1151" s="140"/>
    </row>
    <row r="1152" spans="1:24" ht="15" customHeight="1">
      <c r="A1152" s="124">
        <v>28</v>
      </c>
      <c r="B1152" s="125" t="s">
        <v>6513</v>
      </c>
      <c r="C1152" s="126" t="s">
        <v>6514</v>
      </c>
      <c r="D1152" s="126" t="s">
        <v>6515</v>
      </c>
      <c r="E1152" s="127">
        <f>VLOOKUP(B1152,[2]BDD!A:BJ,20,FALSE)</f>
        <v>1144028988</v>
      </c>
      <c r="F1152" s="135" t="s">
        <v>110</v>
      </c>
      <c r="G1152" s="128">
        <v>32770</v>
      </c>
      <c r="H1152" s="135" t="s">
        <v>110</v>
      </c>
      <c r="I1152" s="142" t="s">
        <v>6395</v>
      </c>
      <c r="J1152" s="142" t="s">
        <v>6516</v>
      </c>
      <c r="K1152" s="131" t="str">
        <f>VLOOKUP(B1152,[2]BDD!A:BJ,7,0)</f>
        <v>Prestación de servicios técnicos y de apoyo a la gestión, para la caracterización predial y dinamización de espacios con comunidad campesina, en el marco de la implementación de la estrategia de UOT en el PNN Farallones de Cali.</v>
      </c>
      <c r="L1152" s="126" t="s">
        <v>6517</v>
      </c>
      <c r="M1152" s="135">
        <v>3175186148</v>
      </c>
      <c r="N1152" s="132" t="str">
        <f>VLOOKUP(B1152,[2]BDD!A:BJ,15,0)</f>
        <v>$ 1.960.000</v>
      </c>
      <c r="O1152" s="131" t="str">
        <f>VLOOKUP(B1152,[2]BDD!A:BJ,30,0)</f>
        <v>PNN FARALLONES DE CALI</v>
      </c>
      <c r="P1152" s="131">
        <f>VLOOKUP(B1152,[2]BDD!A:BJ,35,0)</f>
        <v>330</v>
      </c>
      <c r="Q1152" s="126" t="s">
        <v>6379</v>
      </c>
      <c r="R1152" s="143" t="s">
        <v>6518</v>
      </c>
      <c r="S1152" s="129" t="s">
        <v>9</v>
      </c>
      <c r="T1152" s="134" t="str">
        <f>VLOOKUP(B1152,[2]BDD!A:BJ,60,0)</f>
        <v>VIGENTE</v>
      </c>
      <c r="U1152" s="135">
        <v>1</v>
      </c>
      <c r="V1152" s="136" t="s">
        <v>6366</v>
      </c>
      <c r="W1152" s="136"/>
      <c r="X1152" s="140"/>
    </row>
    <row r="1153" spans="1:24" ht="15" customHeight="1">
      <c r="A1153" s="124">
        <v>29</v>
      </c>
      <c r="B1153" s="125" t="s">
        <v>6519</v>
      </c>
      <c r="C1153" s="126" t="s">
        <v>6520</v>
      </c>
      <c r="D1153" s="126" t="s">
        <v>6521</v>
      </c>
      <c r="E1153" s="127">
        <f>VLOOKUP(B1153,[2]BDD!A:BJ,20,FALSE)</f>
        <v>1144149742</v>
      </c>
      <c r="F1153" s="126" t="s">
        <v>110</v>
      </c>
      <c r="G1153" s="128">
        <v>33412</v>
      </c>
      <c r="H1153" s="135" t="s">
        <v>110</v>
      </c>
      <c r="I1153" s="142" t="s">
        <v>26</v>
      </c>
      <c r="J1153" s="142" t="s">
        <v>6522</v>
      </c>
      <c r="K1153" s="131" t="str">
        <f>VLOOKUP(B1153,[2]BDD!A:BJ,7,0)</f>
        <v>Prestar servicios técnicos y de apoyo a la gestión para la Prevención, Vigilancia y Control y monitoreo de los impactos, en los espacios utilizados para la minería ilegal en el Parque Nacional Natural Farallones de Cali.</v>
      </c>
      <c r="L1153" s="126" t="s">
        <v>6523</v>
      </c>
      <c r="M1153" s="135">
        <v>3157873962</v>
      </c>
      <c r="N1153" s="132" t="str">
        <f>VLOOKUP(B1153,[2]BDD!A:BJ,15,0)</f>
        <v>$ 2.812.000</v>
      </c>
      <c r="O1153" s="131" t="str">
        <f>VLOOKUP(B1153,[2]BDD!A:BJ,30,0)</f>
        <v>PNN FARALLONES DE CALI</v>
      </c>
      <c r="P1153" s="131">
        <f>VLOOKUP(B1153,[2]BDD!A:BJ,35,0)</f>
        <v>331</v>
      </c>
      <c r="Q1153" s="126" t="s">
        <v>6379</v>
      </c>
      <c r="R1153" s="143" t="s">
        <v>4197</v>
      </c>
      <c r="S1153" s="129" t="s">
        <v>9</v>
      </c>
      <c r="T1153" s="134" t="str">
        <f>VLOOKUP(B1153,[2]BDD!A:BJ,60,0)</f>
        <v>VIGENTE</v>
      </c>
      <c r="U1153" s="135">
        <v>1</v>
      </c>
      <c r="V1153" s="136" t="s">
        <v>6366</v>
      </c>
      <c r="W1153" s="136"/>
      <c r="X1153" s="140"/>
    </row>
    <row r="1154" spans="1:24" ht="15" customHeight="1">
      <c r="A1154" s="124">
        <v>30</v>
      </c>
      <c r="B1154" s="125" t="s">
        <v>6524</v>
      </c>
      <c r="C1154" s="126" t="s">
        <v>6525</v>
      </c>
      <c r="D1154" s="126" t="s">
        <v>6526</v>
      </c>
      <c r="E1154" s="127">
        <f>VLOOKUP(B1154,[2]BDD!A:BJ,20,FALSE)</f>
        <v>1144057325</v>
      </c>
      <c r="F1154" s="135" t="s">
        <v>110</v>
      </c>
      <c r="G1154" s="128">
        <v>33659</v>
      </c>
      <c r="H1154" s="135" t="s">
        <v>6418</v>
      </c>
      <c r="I1154" s="142" t="s">
        <v>114</v>
      </c>
      <c r="J1154" s="142" t="s">
        <v>6527</v>
      </c>
      <c r="K1154" s="131" t="str">
        <f>VLOOKUP(B1154,[2]BDD!A:BJ,7,0)</f>
        <v>Prestar servicios como operario para apoyar la gestión en actividades de Prevención, Vigilancia y Control de minería y ocupación en el PNN Farallones de Cali., en los municipios de Cali y Dagua.</v>
      </c>
      <c r="L1154" s="126" t="s">
        <v>6528</v>
      </c>
      <c r="M1154" s="135">
        <v>3154441459</v>
      </c>
      <c r="N1154" s="132" t="str">
        <f>VLOOKUP(B1154,[2]BDD!A:BJ,15,0)</f>
        <v>$ 1.412.000</v>
      </c>
      <c r="O1154" s="131" t="str">
        <f>VLOOKUP(B1154,[2]BDD!A:BJ,30,0)</f>
        <v>PNN FARALLONES DE CALI</v>
      </c>
      <c r="P1154" s="131">
        <f>VLOOKUP(B1154,[2]BDD!A:BJ,35,0)</f>
        <v>330</v>
      </c>
      <c r="Q1154" s="126" t="s">
        <v>6379</v>
      </c>
      <c r="R1154" s="143" t="s">
        <v>1392</v>
      </c>
      <c r="S1154" s="129" t="s">
        <v>9</v>
      </c>
      <c r="T1154" s="134" t="str">
        <f>VLOOKUP(B1154,[2]BDD!A:BJ,60,0)</f>
        <v>VIGENTE</v>
      </c>
      <c r="U1154" s="135">
        <v>1</v>
      </c>
      <c r="V1154" s="136" t="s">
        <v>6366</v>
      </c>
      <c r="W1154" s="136"/>
      <c r="X1154" s="140"/>
    </row>
    <row r="1155" spans="1:24" ht="15" customHeight="1">
      <c r="A1155" s="124">
        <v>31</v>
      </c>
      <c r="B1155" s="125" t="s">
        <v>6529</v>
      </c>
      <c r="C1155" s="126" t="s">
        <v>6530</v>
      </c>
      <c r="D1155" s="126" t="s">
        <v>6531</v>
      </c>
      <c r="E1155" s="127">
        <f>VLOOKUP(B1155,[2]BDD!A:BJ,20,FALSE)</f>
        <v>1130666090</v>
      </c>
      <c r="F1155" s="135" t="s">
        <v>110</v>
      </c>
      <c r="G1155" s="128">
        <v>31454</v>
      </c>
      <c r="H1155" s="135" t="s">
        <v>110</v>
      </c>
      <c r="I1155" s="142" t="s">
        <v>6395</v>
      </c>
      <c r="J1155" s="142" t="s">
        <v>6532</v>
      </c>
      <c r="K1155" s="131" t="str">
        <f>VLOOKUP(B1155,[2]BDD!A:BJ,7,0)</f>
        <v>Prestación de servicios profesionales y de apoyo a la gestión para la implementación de la línea de recursos hidrobiológicos y el desarrollo de procesos de ordenamiento en las áreas protegidas adscritas a la DTPA.</v>
      </c>
      <c r="L1155" s="126" t="s">
        <v>6533</v>
      </c>
      <c r="M1155" s="135">
        <v>3043530707</v>
      </c>
      <c r="N1155" s="132" t="str">
        <f>VLOOKUP(B1155,[2]BDD!A:BJ,15,0)</f>
        <v>$ 4.680.000</v>
      </c>
      <c r="O1155" s="131" t="str">
        <f>VLOOKUP(B1155,[2]BDD!A:BJ,30,0)</f>
        <v>DTPA</v>
      </c>
      <c r="P1155" s="131">
        <f>VLOOKUP(B1155,[2]BDD!A:BJ,35,0)</f>
        <v>337</v>
      </c>
      <c r="Q1155" s="126" t="s">
        <v>6366</v>
      </c>
      <c r="R1155" s="143" t="s">
        <v>441</v>
      </c>
      <c r="S1155" s="129" t="s">
        <v>9</v>
      </c>
      <c r="T1155" s="134" t="str">
        <f>VLOOKUP(B1155,[2]BDD!A:BJ,60,0)</f>
        <v>VIGENTE</v>
      </c>
      <c r="U1155" s="135">
        <v>1</v>
      </c>
      <c r="V1155" s="136" t="s">
        <v>6366</v>
      </c>
      <c r="W1155" s="136"/>
      <c r="X1155" s="140"/>
    </row>
    <row r="1156" spans="1:24" ht="15" customHeight="1">
      <c r="A1156" s="124">
        <v>32</v>
      </c>
      <c r="B1156" s="125" t="s">
        <v>6534</v>
      </c>
      <c r="C1156" s="126" t="s">
        <v>6535</v>
      </c>
      <c r="D1156" s="126" t="s">
        <v>6536</v>
      </c>
      <c r="E1156" s="127">
        <f>VLOOKUP(B1156,[2]BDD!A:BJ,20,FALSE)</f>
        <v>1151944444</v>
      </c>
      <c r="F1156" s="135" t="s">
        <v>110</v>
      </c>
      <c r="G1156" s="128">
        <v>33599</v>
      </c>
      <c r="H1156" s="135" t="s">
        <v>110</v>
      </c>
      <c r="I1156" s="142" t="s">
        <v>114</v>
      </c>
      <c r="J1156" s="142" t="s">
        <v>6537</v>
      </c>
      <c r="K1156" s="131" t="str">
        <f>VLOOKUP(B1156,[2]BDD!A:BJ,7,0)</f>
        <v>Prestar servicios como operario para apoyar la gestión en actividades de Prevención, Vigilancia y Control de minería y ocupación en el PNN Farallones de Cali, en los municipios de Cali y Dagua.</v>
      </c>
      <c r="L1156" s="126" t="s">
        <v>6538</v>
      </c>
      <c r="M1156" s="135">
        <v>3156456952</v>
      </c>
      <c r="N1156" s="132" t="str">
        <f>VLOOKUP(B1156,[2]BDD!A:BJ,15,0)</f>
        <v>$ 1.412.000</v>
      </c>
      <c r="O1156" s="131" t="str">
        <f>VLOOKUP(B1156,[2]BDD!A:BJ,30,0)</f>
        <v>PNN FARALLONES DE CALI</v>
      </c>
      <c r="P1156" s="131">
        <f>VLOOKUP(B1156,[2]BDD!A:BJ,35,0)</f>
        <v>330</v>
      </c>
      <c r="Q1156" s="126" t="s">
        <v>6379</v>
      </c>
      <c r="R1156" s="143" t="s">
        <v>6539</v>
      </c>
      <c r="S1156" s="129" t="s">
        <v>9</v>
      </c>
      <c r="T1156" s="134" t="str">
        <f>VLOOKUP(B1156,[2]BDD!A:BJ,60,0)</f>
        <v>VIGENTE</v>
      </c>
      <c r="U1156" s="135">
        <v>1</v>
      </c>
      <c r="V1156" s="136" t="s">
        <v>6366</v>
      </c>
      <c r="W1156" s="136"/>
      <c r="X1156" s="140"/>
    </row>
    <row r="1157" spans="1:24" ht="15" customHeight="1">
      <c r="A1157" s="124">
        <v>33</v>
      </c>
      <c r="B1157" s="125" t="s">
        <v>6540</v>
      </c>
      <c r="C1157" s="126" t="s">
        <v>6541</v>
      </c>
      <c r="D1157" s="126" t="s">
        <v>2725</v>
      </c>
      <c r="E1157" s="127">
        <f>VLOOKUP(B1157,[2]BDD!A:BJ,20,FALSE)</f>
        <v>1073523110</v>
      </c>
      <c r="F1157" s="135" t="s">
        <v>6542</v>
      </c>
      <c r="G1157" s="128">
        <v>35572</v>
      </c>
      <c r="H1157" s="135" t="s">
        <v>1417</v>
      </c>
      <c r="I1157" s="142" t="s">
        <v>114</v>
      </c>
      <c r="J1157" s="142" t="s">
        <v>6543</v>
      </c>
      <c r="K1157" s="131" t="str">
        <f>VLOOKUP(B1157,[2]BDD!A:BJ,7,0)</f>
        <v>Prestar servicios como operario para apoyar la gestión en actividades de Prevención, Vigilancia y Control de minería y ocupación en el PNN Farallones de Cali, en los municipios de Cali y Dagua.</v>
      </c>
      <c r="L1157" s="126" t="s">
        <v>6544</v>
      </c>
      <c r="M1157" s="135">
        <v>3212490407</v>
      </c>
      <c r="N1157" s="132" t="str">
        <f>VLOOKUP(B1157,[2]BDD!A:BJ,15,0)</f>
        <v>$ 1.412.000</v>
      </c>
      <c r="O1157" s="131" t="str">
        <f>VLOOKUP(B1157,[2]BDD!A:BJ,30,0)</f>
        <v>PNN FARALLONES DE CALI</v>
      </c>
      <c r="P1157" s="131">
        <f>VLOOKUP(B1157,[2]BDD!A:BJ,35,0)</f>
        <v>330</v>
      </c>
      <c r="Q1157" s="126" t="s">
        <v>6379</v>
      </c>
      <c r="R1157" s="143" t="s">
        <v>1392</v>
      </c>
      <c r="S1157" s="129" t="s">
        <v>9</v>
      </c>
      <c r="T1157" s="134" t="str">
        <f>VLOOKUP(B1157,[2]BDD!A:BJ,60,0)</f>
        <v>VIGENTE</v>
      </c>
      <c r="U1157" s="135">
        <v>1</v>
      </c>
      <c r="V1157" s="136" t="s">
        <v>6366</v>
      </c>
      <c r="W1157" s="136"/>
      <c r="X1157" s="140"/>
    </row>
    <row r="1158" spans="1:24" ht="15" customHeight="1">
      <c r="A1158" s="124">
        <v>34</v>
      </c>
      <c r="B1158" s="125" t="s">
        <v>6545</v>
      </c>
      <c r="C1158" s="126" t="s">
        <v>6546</v>
      </c>
      <c r="D1158" s="126" t="s">
        <v>4070</v>
      </c>
      <c r="E1158" s="127">
        <f>VLOOKUP(B1158,[2]BDD!A:BJ,20,FALSE)</f>
        <v>76332161</v>
      </c>
      <c r="F1158" s="135" t="s">
        <v>565</v>
      </c>
      <c r="G1158" s="128">
        <v>29037</v>
      </c>
      <c r="H1158" s="135" t="s">
        <v>565</v>
      </c>
      <c r="I1158" s="142" t="s">
        <v>6395</v>
      </c>
      <c r="J1158" s="142" t="s">
        <v>6547</v>
      </c>
      <c r="K1158" s="131" t="str">
        <f>VLOOKUP(B1158,[2]BDD!A:BJ,7,0)</f>
        <v>Prestación de servicios profesionales para liderar la ejecución del plan
 de trabajo para la Gestión de Procesos Sancionatorios Ambientales y
 temas jurídicos misionales de la Dirección Territorial Pacífico</v>
      </c>
      <c r="L1158" s="126" t="s">
        <v>6548</v>
      </c>
      <c r="M1158" s="135">
        <v>3183386325</v>
      </c>
      <c r="N1158" s="132" t="str">
        <f>VLOOKUP(B1158,[2]BDD!A:BJ,15,0)</f>
        <v>$ 5.700.000</v>
      </c>
      <c r="O1158" s="131" t="str">
        <f>VLOOKUP(B1158,[2]BDD!A:BJ,30,0)</f>
        <v>DTPA</v>
      </c>
      <c r="P1158" s="131">
        <f>VLOOKUP(B1158,[2]BDD!A:BJ,35,0)</f>
        <v>333</v>
      </c>
      <c r="Q1158" s="126" t="s">
        <v>6366</v>
      </c>
      <c r="R1158" s="143" t="s">
        <v>472</v>
      </c>
      <c r="S1158" s="129" t="s">
        <v>9</v>
      </c>
      <c r="T1158" s="134" t="str">
        <f>VLOOKUP(B1158,[2]BDD!A:BJ,60,0)</f>
        <v>VIGENTE</v>
      </c>
      <c r="U1158" s="135">
        <v>1</v>
      </c>
      <c r="V1158" s="136" t="s">
        <v>6366</v>
      </c>
      <c r="W1158" s="136"/>
      <c r="X1158" s="140"/>
    </row>
    <row r="1159" spans="1:24" ht="15" customHeight="1">
      <c r="A1159" s="124">
        <v>35</v>
      </c>
      <c r="B1159" s="125" t="s">
        <v>6549</v>
      </c>
      <c r="C1159" s="126" t="s">
        <v>6550</v>
      </c>
      <c r="D1159" s="126" t="s">
        <v>6551</v>
      </c>
      <c r="E1159" s="127">
        <f>VLOOKUP(B1159,[2]BDD!A:BJ,20,FALSE)</f>
        <v>1114727581</v>
      </c>
      <c r="F1159" s="126" t="s">
        <v>6552</v>
      </c>
      <c r="G1159" s="140">
        <v>31974</v>
      </c>
      <c r="H1159" s="135" t="s">
        <v>6552</v>
      </c>
      <c r="I1159" s="142" t="s">
        <v>2576</v>
      </c>
      <c r="J1159" s="142" t="s">
        <v>6553</v>
      </c>
      <c r="K1159" s="131" t="str">
        <f>VLOOKUP(B1159,[2]BDD!A:BJ,7,0)</f>
        <v>Prestar servicios técnicos y de apoyo a la gestión para la Prevención, Vigilancia y Control y monitoreo de los impactos, en los espacios utilizados para la minería ilegal en el Parque Nacional Natural Farallones de Cali.</v>
      </c>
      <c r="L1159" s="126" t="s">
        <v>6554</v>
      </c>
      <c r="M1159" s="135">
        <v>3186127347</v>
      </c>
      <c r="N1159" s="132" t="str">
        <f>VLOOKUP(B1159,[2]BDD!A:BJ,15,0)</f>
        <v>$ 2.812.000</v>
      </c>
      <c r="O1159" s="131" t="str">
        <f>VLOOKUP(B1159,[2]BDD!A:BJ,30,0)</f>
        <v>PNN FARALLONES DE CALI</v>
      </c>
      <c r="P1159" s="131">
        <f>VLOOKUP(B1159,[2]BDD!A:BJ,35,0)</f>
        <v>331</v>
      </c>
      <c r="Q1159" s="126" t="s">
        <v>6379</v>
      </c>
      <c r="R1159" s="143" t="s">
        <v>1609</v>
      </c>
      <c r="S1159" s="129" t="s">
        <v>9</v>
      </c>
      <c r="T1159" s="134" t="str">
        <f>VLOOKUP(B1159,[2]BDD!A:BJ,60,0)</f>
        <v>VIGENTE</v>
      </c>
      <c r="U1159" s="135">
        <v>1</v>
      </c>
      <c r="V1159" s="136" t="s">
        <v>6366</v>
      </c>
      <c r="W1159" s="136"/>
      <c r="X1159" s="140"/>
    </row>
    <row r="1160" spans="1:24" ht="15" customHeight="1">
      <c r="A1160" s="124">
        <v>36</v>
      </c>
      <c r="B1160" s="125" t="s">
        <v>6555</v>
      </c>
      <c r="C1160" s="126" t="s">
        <v>6556</v>
      </c>
      <c r="D1160" s="126" t="s">
        <v>3196</v>
      </c>
      <c r="E1160" s="127">
        <f>VLOOKUP(B1160,[2]BDD!A:BJ,20,FALSE)</f>
        <v>1144034064</v>
      </c>
      <c r="F1160" s="135" t="s">
        <v>110</v>
      </c>
      <c r="G1160" s="140">
        <v>32976</v>
      </c>
      <c r="H1160" s="135" t="s">
        <v>110</v>
      </c>
      <c r="I1160" s="142" t="s">
        <v>26</v>
      </c>
      <c r="J1160" s="142" t="s">
        <v>6557</v>
      </c>
      <c r="K1160" s="131" t="str">
        <f>VLOOKUP(B1160,[2]BDD!A:BJ,7,0)</f>
        <v>Prestar servicios profesionales y de apoyo a la gestión, para la implementación del programa de investigación y monitoreo en el Parque Nacional Natural Farallones de Cali.</v>
      </c>
      <c r="L1160" s="126" t="s">
        <v>6558</v>
      </c>
      <c r="M1160" s="135">
        <v>3185546294</v>
      </c>
      <c r="N1160" s="132" t="str">
        <f>VLOOKUP(B1160,[2]BDD!A:BJ,15,0)</f>
        <v>$ 3.333.000</v>
      </c>
      <c r="O1160" s="131" t="str">
        <f>VLOOKUP(B1160,[2]BDD!A:BJ,30,0)</f>
        <v>PNN FARALLONES DE CALI</v>
      </c>
      <c r="P1160" s="131">
        <f>VLOOKUP(B1160,[2]BDD!A:BJ,35,0)</f>
        <v>329</v>
      </c>
      <c r="Q1160" s="126" t="s">
        <v>6379</v>
      </c>
      <c r="R1160" s="143" t="s">
        <v>292</v>
      </c>
      <c r="S1160" s="129" t="s">
        <v>9</v>
      </c>
      <c r="T1160" s="134" t="str">
        <f>VLOOKUP(B1160,[2]BDD!A:BJ,60,0)</f>
        <v>VIGENTE</v>
      </c>
      <c r="U1160" s="135">
        <v>1</v>
      </c>
      <c r="V1160" s="136" t="s">
        <v>6366</v>
      </c>
      <c r="W1160" s="136"/>
      <c r="X1160" s="140"/>
    </row>
    <row r="1161" spans="1:24" ht="15" customHeight="1">
      <c r="A1161" s="124">
        <v>37</v>
      </c>
      <c r="B1161" s="125" t="s">
        <v>6559</v>
      </c>
      <c r="C1161" s="126" t="s">
        <v>6560</v>
      </c>
      <c r="D1161" s="126" t="s">
        <v>6561</v>
      </c>
      <c r="E1161" s="127">
        <f>VLOOKUP(B1161,[2]BDD!A:BJ,20,FALSE)</f>
        <v>31308532</v>
      </c>
      <c r="F1161" s="126" t="s">
        <v>110</v>
      </c>
      <c r="G1161" s="140">
        <v>30732</v>
      </c>
      <c r="H1161" s="135" t="s">
        <v>110</v>
      </c>
      <c r="I1161" s="142" t="s">
        <v>26</v>
      </c>
      <c r="J1161" s="142" t="s">
        <v>6562</v>
      </c>
      <c r="K1161" s="131" t="str">
        <f>VLOOKUP(B1161,[2]BDD!A:BJ,7,0)</f>
        <v>Prestación de servicios profesionales para orientar las acciones del programa de restauración ecológica en las áreas adscritas a la Dirección Territorial Pacífico.</v>
      </c>
      <c r="L1161" s="126" t="s">
        <v>6563</v>
      </c>
      <c r="M1161" s="135">
        <v>3117372906</v>
      </c>
      <c r="N1161" s="132" t="str">
        <f>VLOOKUP(B1161,[2]BDD!A:BJ,15,0)</f>
        <v>$ 4.680.000</v>
      </c>
      <c r="O1161" s="131" t="str">
        <f>VLOOKUP(B1161,[2]BDD!A:BJ,30,0)</f>
        <v>DTPA</v>
      </c>
      <c r="P1161" s="131">
        <f>VLOOKUP(B1161,[2]BDD!A:BJ,35,0)</f>
        <v>316</v>
      </c>
      <c r="Q1161" s="126" t="s">
        <v>6366</v>
      </c>
      <c r="R1161" s="135" t="s">
        <v>486</v>
      </c>
      <c r="S1161" s="129" t="s">
        <v>9</v>
      </c>
      <c r="T1161" s="134" t="str">
        <f>VLOOKUP(B1161,[2]BDD!A:BJ,60,0)</f>
        <v>VIGENTE</v>
      </c>
      <c r="U1161" s="135">
        <v>1</v>
      </c>
      <c r="V1161" s="136" t="s">
        <v>6366</v>
      </c>
      <c r="W1161" s="136"/>
      <c r="X1161" s="137"/>
    </row>
    <row r="1162" spans="1:24" ht="15" customHeight="1">
      <c r="A1162" s="124">
        <v>38</v>
      </c>
      <c r="B1162" s="125" t="s">
        <v>6564</v>
      </c>
      <c r="C1162" s="126" t="s">
        <v>6565</v>
      </c>
      <c r="D1162" s="126" t="s">
        <v>6566</v>
      </c>
      <c r="E1162" s="127">
        <f>VLOOKUP(B1162,[2]BDD!A:BJ,20,FALSE)</f>
        <v>94062619</v>
      </c>
      <c r="F1162" s="135" t="s">
        <v>110</v>
      </c>
      <c r="G1162" s="140">
        <v>30416</v>
      </c>
      <c r="H1162" s="135" t="s">
        <v>110</v>
      </c>
      <c r="I1162" s="142" t="s">
        <v>26</v>
      </c>
      <c r="J1162" s="142" t="s">
        <v>6567</v>
      </c>
      <c r="K1162" s="131" t="str">
        <f>VLOOKUP(B1162,[2]BDD!A:BJ,7,0)</f>
        <v>Prestar Servicios Profesionales y de apoyo a la gestión para acompañar y desarrollar lineamientos de ordenamiento, regulación y control de presiones generadas por actividades ecoturísticas que afectan el PNN Farallones de Cali.</v>
      </c>
      <c r="L1162" s="126" t="s">
        <v>6568</v>
      </c>
      <c r="M1162" s="135">
        <v>3182150176</v>
      </c>
      <c r="N1162" s="132" t="str">
        <f>VLOOKUP(B1162,[2]BDD!A:BJ,15,0)</f>
        <v>$ 3.333.000</v>
      </c>
      <c r="O1162" s="131" t="str">
        <f>VLOOKUP(B1162,[2]BDD!A:BJ,30,0)</f>
        <v>PNN FARALLONES DE CALI</v>
      </c>
      <c r="P1162" s="131">
        <f>VLOOKUP(B1162,[2]BDD!A:BJ,35,0)</f>
        <v>330</v>
      </c>
      <c r="Q1162" s="126" t="s">
        <v>6379</v>
      </c>
      <c r="R1162" s="135" t="s">
        <v>297</v>
      </c>
      <c r="S1162" s="129" t="s">
        <v>9</v>
      </c>
      <c r="T1162" s="134" t="str">
        <f>VLOOKUP(B1162,[2]BDD!A:BJ,60,0)</f>
        <v>VIGENTE</v>
      </c>
      <c r="U1162" s="135">
        <v>1</v>
      </c>
      <c r="V1162" s="136" t="s">
        <v>6366</v>
      </c>
      <c r="W1162" s="136"/>
      <c r="X1162" s="140"/>
    </row>
    <row r="1163" spans="1:24" ht="15" customHeight="1">
      <c r="A1163" s="124">
        <v>39</v>
      </c>
      <c r="B1163" s="125" t="s">
        <v>6569</v>
      </c>
      <c r="C1163" s="126" t="s">
        <v>6570</v>
      </c>
      <c r="D1163" s="126" t="s">
        <v>6571</v>
      </c>
      <c r="E1163" s="127">
        <f>VLOOKUP(B1163,[2]BDD!A:BJ,20,FALSE)</f>
        <v>1111741142</v>
      </c>
      <c r="F1163" s="126" t="s">
        <v>6418</v>
      </c>
      <c r="G1163" s="128">
        <v>31438</v>
      </c>
      <c r="H1163" s="133" t="s">
        <v>6418</v>
      </c>
      <c r="I1163" s="142" t="s">
        <v>6395</v>
      </c>
      <c r="J1163" s="142" t="s">
        <v>6572</v>
      </c>
      <c r="K1163" s="131" t="str">
        <f>VLOOKUP(B1163,[2]BDD!A:BJ,7,0)</f>
        <v>Prestación de servicios profesionales para la consolidación de estrategias especiales de manejo con comunidades étnicas y no étnicas en el PNN Farallones de Cali.</v>
      </c>
      <c r="L1163" s="126" t="s">
        <v>6573</v>
      </c>
      <c r="M1163" s="141">
        <v>322437477</v>
      </c>
      <c r="N1163" s="132" t="str">
        <f>VLOOKUP(B1163,[2]BDD!A:BJ,15,0)</f>
        <v>$ 3.333.000</v>
      </c>
      <c r="O1163" s="131" t="str">
        <f>VLOOKUP(B1163,[2]BDD!A:BJ,30,0)</f>
        <v>PNN FARALLONES DE CALI</v>
      </c>
      <c r="P1163" s="131">
        <f>VLOOKUP(B1163,[2]BDD!A:BJ,35,0)</f>
        <v>329</v>
      </c>
      <c r="Q1163" s="126" t="s">
        <v>6379</v>
      </c>
      <c r="R1163" s="135" t="s">
        <v>6574</v>
      </c>
      <c r="S1163" s="129" t="s">
        <v>9</v>
      </c>
      <c r="T1163" s="134" t="str">
        <f>VLOOKUP(B1163,[2]BDD!A:BJ,60,0)</f>
        <v>VIGENTE</v>
      </c>
      <c r="U1163" s="135">
        <v>1</v>
      </c>
      <c r="V1163" s="136" t="s">
        <v>6366</v>
      </c>
      <c r="W1163" s="136"/>
      <c r="X1163" s="136"/>
    </row>
    <row r="1164" spans="1:24" ht="15" customHeight="1">
      <c r="A1164" s="124">
        <v>40</v>
      </c>
      <c r="B1164" s="125" t="s">
        <v>6575</v>
      </c>
      <c r="C1164" s="126" t="s">
        <v>6576</v>
      </c>
      <c r="D1164" s="126" t="s">
        <v>6577</v>
      </c>
      <c r="E1164" s="127">
        <f>VLOOKUP(B1164,[2]BDD!A:BJ,20,FALSE)</f>
        <v>1022375122</v>
      </c>
      <c r="F1164" s="135" t="s">
        <v>1417</v>
      </c>
      <c r="G1164" s="140">
        <v>33729</v>
      </c>
      <c r="H1164" s="135" t="s">
        <v>1417</v>
      </c>
      <c r="I1164" s="142" t="s">
        <v>26</v>
      </c>
      <c r="J1164" s="142" t="s">
        <v>6578</v>
      </c>
      <c r="K1164" s="131" t="str">
        <f>VLOOKUP(B1164,[2]BDD!A:BJ,7,0)</f>
        <v>PRESTACIÓN DE SERVICIOS PROFESIONALES A LA GESTIÓN CONTRACTUAL QUE SEAN REQUERIDOS POR LA DIRECCIÓN TERRITORIAL PACIFICO Y SUS AREAS PROTEGIDAS.</v>
      </c>
      <c r="L1164" s="126" t="s">
        <v>6579</v>
      </c>
      <c r="M1164" s="135">
        <v>3213684034</v>
      </c>
      <c r="N1164" s="132" t="str">
        <f>VLOOKUP(B1164,[2]BDD!A:BJ,15,0)</f>
        <v>$ 3.000.000</v>
      </c>
      <c r="O1164" s="131" t="str">
        <f>VLOOKUP(B1164,[2]BDD!A:BJ,30,0)</f>
        <v>DTPA</v>
      </c>
      <c r="P1164" s="131">
        <f>VLOOKUP(B1164,[2]BDD!A:BJ,35,0)</f>
        <v>197</v>
      </c>
      <c r="Q1164" s="126" t="s">
        <v>6366</v>
      </c>
      <c r="R1164" s="143" t="s">
        <v>262</v>
      </c>
      <c r="S1164" s="129" t="s">
        <v>9</v>
      </c>
      <c r="T1164" s="134" t="str">
        <f>VLOOKUP(B1164,[2]BDD!A:BJ,60,0)</f>
        <v>VIGENTE</v>
      </c>
      <c r="U1164" s="135">
        <v>1</v>
      </c>
      <c r="V1164" s="136" t="s">
        <v>6366</v>
      </c>
      <c r="W1164" s="136"/>
      <c r="X1164" s="140"/>
    </row>
    <row r="1165" spans="1:24" ht="15" customHeight="1">
      <c r="A1165" s="124">
        <v>41</v>
      </c>
      <c r="B1165" s="125" t="s">
        <v>6580</v>
      </c>
      <c r="C1165" s="126" t="s">
        <v>708</v>
      </c>
      <c r="D1165" s="126" t="s">
        <v>5554</v>
      </c>
      <c r="E1165" s="127">
        <f>VLOOKUP(B1165,[2]BDD!A:BJ,20,FALSE)</f>
        <v>1006851463</v>
      </c>
      <c r="F1165" s="135" t="s">
        <v>6457</v>
      </c>
      <c r="G1165" s="140">
        <v>36937</v>
      </c>
      <c r="H1165" s="135" t="s">
        <v>6581</v>
      </c>
      <c r="I1165" s="142" t="s">
        <v>114</v>
      </c>
      <c r="J1165" s="142" t="s">
        <v>6582</v>
      </c>
      <c r="K1165" s="131" t="str">
        <f>VLOOKUP(B1165,[2]BDD!A:BJ,7,0)</f>
        <v>Prestar servicios como interprete local para apoyar procesos de restauración ecológica con comunidades del PNN Munchique.</v>
      </c>
      <c r="L1165" s="126" t="s">
        <v>6583</v>
      </c>
      <c r="M1165" s="135">
        <v>3234785280</v>
      </c>
      <c r="N1165" s="132" t="str">
        <f>VLOOKUP(B1165,[2]BDD!A:BJ,15,0)</f>
        <v>$ 1.400.000</v>
      </c>
      <c r="O1165" s="131" t="str">
        <f>VLOOKUP(B1165,[2]BDD!A:BJ,30,0)</f>
        <v>PNN MUNCHIQUE</v>
      </c>
      <c r="P1165" s="131">
        <f>VLOOKUP(B1165,[2]BDD!A:BJ,35,0)</f>
        <v>330</v>
      </c>
      <c r="Q1165" s="126" t="s">
        <v>6460</v>
      </c>
      <c r="R1165" s="143" t="s">
        <v>6584</v>
      </c>
      <c r="S1165" s="129" t="s">
        <v>9</v>
      </c>
      <c r="T1165" s="134" t="str">
        <f>VLOOKUP(B1165,[2]BDD!A:BJ,60,0)</f>
        <v>VIGENTE</v>
      </c>
      <c r="U1165" s="135">
        <v>1</v>
      </c>
      <c r="V1165" s="136" t="s">
        <v>6366</v>
      </c>
      <c r="W1165" s="136"/>
      <c r="X1165" s="140"/>
    </row>
    <row r="1166" spans="1:24" ht="15" customHeight="1">
      <c r="A1166" s="124">
        <v>42</v>
      </c>
      <c r="B1166" s="125" t="s">
        <v>6585</v>
      </c>
      <c r="C1166" s="126" t="s">
        <v>6586</v>
      </c>
      <c r="D1166" s="126" t="s">
        <v>6587</v>
      </c>
      <c r="E1166" s="127">
        <f>VLOOKUP(B1166,[2]BDD!A:BJ,20,FALSE)</f>
        <v>1130637846</v>
      </c>
      <c r="F1166" s="135" t="s">
        <v>110</v>
      </c>
      <c r="G1166" s="128">
        <v>32072</v>
      </c>
      <c r="H1166" s="135" t="s">
        <v>110</v>
      </c>
      <c r="I1166" s="142" t="s">
        <v>26</v>
      </c>
      <c r="J1166" s="142" t="s">
        <v>6588</v>
      </c>
      <c r="K1166" s="131" t="str">
        <f>VLOOKUP(B1166,[2]BDD!A:BJ,7,0)</f>
        <v>Prestación de servicios profesionales y de apoyo a la gestión para la implementación de la estrategia de monitoreo e Investigación en el Santuario de Fauna y Flora Malpelo</v>
      </c>
      <c r="L1166" s="126" t="s">
        <v>6589</v>
      </c>
      <c r="M1166" s="135">
        <v>3188824266</v>
      </c>
      <c r="N1166" s="132" t="str">
        <f>VLOOKUP(B1166,[2]BDD!A:BJ,15,0)</f>
        <v>$ 3.333.000</v>
      </c>
      <c r="O1166" s="131" t="str">
        <f>VLOOKUP(B1166,[2]BDD!A:BJ,30,0)</f>
        <v>SFF MALPELO</v>
      </c>
      <c r="P1166" s="131">
        <f>VLOOKUP(B1166,[2]BDD!A:BJ,35,0)</f>
        <v>331</v>
      </c>
      <c r="Q1166" s="126" t="s">
        <v>6590</v>
      </c>
      <c r="R1166" s="143" t="s">
        <v>292</v>
      </c>
      <c r="S1166" s="129" t="s">
        <v>9</v>
      </c>
      <c r="T1166" s="134" t="str">
        <f>VLOOKUP(B1166,[2]BDD!A:BJ,60,0)</f>
        <v>VIGENTE</v>
      </c>
      <c r="U1166" s="135">
        <v>1</v>
      </c>
      <c r="V1166" s="136" t="s">
        <v>6366</v>
      </c>
      <c r="W1166" s="136"/>
      <c r="X1166" s="140"/>
    </row>
    <row r="1167" spans="1:24" ht="15" customHeight="1">
      <c r="A1167" s="124">
        <v>43</v>
      </c>
      <c r="B1167" s="125" t="s">
        <v>6591</v>
      </c>
      <c r="C1167" s="126" t="s">
        <v>6592</v>
      </c>
      <c r="D1167" s="126" t="s">
        <v>6593</v>
      </c>
      <c r="E1167" s="127">
        <f>VLOOKUP(B1167,[2]BDD!A:BJ,20,FALSE)</f>
        <v>1113662616</v>
      </c>
      <c r="F1167" s="135" t="s">
        <v>1132</v>
      </c>
      <c r="G1167" s="140">
        <v>34129</v>
      </c>
      <c r="H1167" s="135" t="s">
        <v>1132</v>
      </c>
      <c r="I1167" s="142" t="s">
        <v>26</v>
      </c>
      <c r="J1167" s="142" t="s">
        <v>6594</v>
      </c>
      <c r="K1167" s="131" t="str">
        <f>VLOOKUP(B1167,[2]BDD!A:BJ,7,0)</f>
        <v>Prestación de servicios profesionales para apoyar los procesos de ejercicio de autoridad ambiental, regulación del ecoturismo e implementación de las líneas estratégicas del Plan de Manejo del SFF Malpelo</v>
      </c>
      <c r="L1167" s="126" t="s">
        <v>6595</v>
      </c>
      <c r="M1167" s="135">
        <v>3153550291</v>
      </c>
      <c r="N1167" s="132" t="str">
        <f>VLOOKUP(B1167,[2]BDD!A:BJ,15,0)</f>
        <v>$ 3.333.000</v>
      </c>
      <c r="O1167" s="131" t="str">
        <f>VLOOKUP(B1167,[2]BDD!A:BJ,30,0)</f>
        <v>SFF MALPELO</v>
      </c>
      <c r="P1167" s="131">
        <f>VLOOKUP(B1167,[2]BDD!A:BJ,35,0)</f>
        <v>331</v>
      </c>
      <c r="Q1167" s="126" t="s">
        <v>6590</v>
      </c>
      <c r="R1167" s="143" t="s">
        <v>292</v>
      </c>
      <c r="S1167" s="129" t="s">
        <v>9</v>
      </c>
      <c r="T1167" s="134" t="str">
        <f>VLOOKUP(B1167,[2]BDD!A:BJ,60,0)</f>
        <v>VIGENTE</v>
      </c>
      <c r="U1167" s="135">
        <v>1</v>
      </c>
      <c r="V1167" s="136" t="s">
        <v>6366</v>
      </c>
      <c r="W1167" s="136"/>
      <c r="X1167" s="140"/>
    </row>
    <row r="1168" spans="1:24" ht="15" customHeight="1">
      <c r="A1168" s="124">
        <v>44</v>
      </c>
      <c r="B1168" s="125" t="s">
        <v>6596</v>
      </c>
      <c r="C1168" s="126" t="s">
        <v>6597</v>
      </c>
      <c r="D1168" s="126" t="s">
        <v>3463</v>
      </c>
      <c r="E1168" s="127">
        <f>VLOOKUP(B1168,[2]BDD!A:BJ,20,FALSE)</f>
        <v>14590907</v>
      </c>
      <c r="F1168" s="135" t="s">
        <v>110</v>
      </c>
      <c r="G1168" s="145">
        <v>29796</v>
      </c>
      <c r="H1168" s="143" t="s">
        <v>6598</v>
      </c>
      <c r="I1168" s="142" t="s">
        <v>26</v>
      </c>
      <c r="J1168" s="142" t="s">
        <v>6599</v>
      </c>
      <c r="K1168" s="131" t="str">
        <f>VLOOKUP(B1168,[2]BDD!A:BJ,7,0)</f>
        <v>Prestar servicios profesionales y de apoyo a la gestión para la consolidación de información espacial y geográfica en el marco del programa restauración ecológica y otras líneas que se implementan en la DTPA y sus áreas adscritas.</v>
      </c>
      <c r="L1168" s="126" t="s">
        <v>6600</v>
      </c>
      <c r="M1168" s="135">
        <v>3127996248</v>
      </c>
      <c r="N1168" s="132" t="str">
        <f>VLOOKUP(B1168,[2]BDD!A:BJ,15,0)</f>
        <v>$ 3.764.000</v>
      </c>
      <c r="O1168" s="131" t="str">
        <f>VLOOKUP(B1168,[2]BDD!A:BJ,30,0)</f>
        <v>DTPA</v>
      </c>
      <c r="P1168" s="131">
        <f>VLOOKUP(B1168,[2]BDD!A:BJ,35,0)</f>
        <v>316</v>
      </c>
      <c r="Q1168" s="135" t="s">
        <v>6366</v>
      </c>
      <c r="R1168" s="143" t="s">
        <v>491</v>
      </c>
      <c r="S1168" s="129" t="s">
        <v>9</v>
      </c>
      <c r="T1168" s="134" t="str">
        <f>VLOOKUP(B1168,[2]BDD!A:BJ,60,0)</f>
        <v>VIGENTE</v>
      </c>
      <c r="U1168" s="135">
        <v>1</v>
      </c>
      <c r="V1168" s="136" t="s">
        <v>6366</v>
      </c>
      <c r="W1168" s="136"/>
      <c r="X1168" s="140"/>
    </row>
    <row r="1169" spans="1:24" ht="15" customHeight="1">
      <c r="A1169" s="124">
        <v>45</v>
      </c>
      <c r="B1169" s="125" t="s">
        <v>6601</v>
      </c>
      <c r="C1169" s="126" t="s">
        <v>6602</v>
      </c>
      <c r="D1169" s="126" t="s">
        <v>6603</v>
      </c>
      <c r="E1169" s="127">
        <f>VLOOKUP(B1169,[2]BDD!A:BJ,20,FALSE)</f>
        <v>1192764575</v>
      </c>
      <c r="F1169" s="135" t="s">
        <v>6604</v>
      </c>
      <c r="G1169" s="145">
        <v>36370</v>
      </c>
      <c r="H1169" s="143" t="s">
        <v>6604</v>
      </c>
      <c r="I1169" s="142" t="s">
        <v>114</v>
      </c>
      <c r="J1169" s="142" t="s">
        <v>6605</v>
      </c>
      <c r="K1169" s="131" t="str">
        <f>VLOOKUP(B1169,[2]BDD!A:BJ,7,0)</f>
        <v>Prestar servicios como operario y apoyo a la gestión para la implementación de las actividades del programa de restauración ecológica participativa en el PNN Sanquianga.</v>
      </c>
      <c r="L1169" s="126" t="s">
        <v>6606</v>
      </c>
      <c r="M1169" s="135">
        <v>3177656706</v>
      </c>
      <c r="N1169" s="132" t="str">
        <f>VLOOKUP(B1169,[2]BDD!A:BJ,15,0)</f>
        <v>$ 1.412.000</v>
      </c>
      <c r="O1169" s="131" t="str">
        <f>VLOOKUP(B1169,[2]BDD!A:BJ,30,0)</f>
        <v>PNN SANQUIANGA</v>
      </c>
      <c r="P1169" s="131">
        <f>VLOOKUP(B1169,[2]BDD!A:BJ,35,0)</f>
        <v>330</v>
      </c>
      <c r="Q1169" s="135" t="s">
        <v>6607</v>
      </c>
      <c r="R1169" s="143" t="s">
        <v>6608</v>
      </c>
      <c r="S1169" s="129" t="s">
        <v>9</v>
      </c>
      <c r="T1169" s="134" t="str">
        <f>VLOOKUP(B1169,[2]BDD!A:BJ,60,0)</f>
        <v>VIGENTE</v>
      </c>
      <c r="U1169" s="135">
        <v>1</v>
      </c>
      <c r="V1169" s="136" t="s">
        <v>6366</v>
      </c>
      <c r="W1169" s="136"/>
      <c r="X1169" s="140"/>
    </row>
    <row r="1170" spans="1:24" ht="15" customHeight="1">
      <c r="A1170" s="124">
        <v>46</v>
      </c>
      <c r="B1170" s="125" t="s">
        <v>6609</v>
      </c>
      <c r="C1170" s="126" t="s">
        <v>6610</v>
      </c>
      <c r="D1170" s="126" t="s">
        <v>6611</v>
      </c>
      <c r="E1170" s="127">
        <f>VLOOKUP(B1170,[2]BDD!A:BJ,20,FALSE)</f>
        <v>1006204806</v>
      </c>
      <c r="F1170" s="135" t="s">
        <v>6418</v>
      </c>
      <c r="G1170" s="145">
        <v>32964</v>
      </c>
      <c r="H1170" s="143" t="s">
        <v>6418</v>
      </c>
      <c r="I1170" s="142" t="s">
        <v>114</v>
      </c>
      <c r="J1170" s="142" t="s">
        <v>6612</v>
      </c>
      <c r="K1170" s="131" t="str">
        <f>VLOOKUP(B1170,[2]BDD!A:BJ,7,0)</f>
        <v>Prestar servicios operativos como experto local para la implementación del plan de manejo, en el marco del esquema de manejo conjunto en el PNN Uramba Bahía Málaga.</v>
      </c>
      <c r="L1170" s="126" t="s">
        <v>6613</v>
      </c>
      <c r="M1170" s="135">
        <v>3173545751</v>
      </c>
      <c r="N1170" s="132" t="str">
        <f>VLOOKUP(B1170,[2]BDD!A:BJ,15,0)</f>
        <v>$ 1.412.000</v>
      </c>
      <c r="O1170" s="131" t="str">
        <f>VLOOKUP(B1170,[2]BDD!A:BJ,30,0)</f>
        <v>PNN URAMBA</v>
      </c>
      <c r="P1170" s="131">
        <f>VLOOKUP(B1170,[2]BDD!A:BJ,35,0)</f>
        <v>331</v>
      </c>
      <c r="Q1170" s="135" t="s">
        <v>6408</v>
      </c>
      <c r="R1170" s="143" t="s">
        <v>1392</v>
      </c>
      <c r="S1170" s="129" t="s">
        <v>9</v>
      </c>
      <c r="T1170" s="134" t="str">
        <f>VLOOKUP(B1170,[2]BDD!A:BJ,60,0)</f>
        <v>VIGENTE</v>
      </c>
      <c r="U1170" s="135">
        <v>1</v>
      </c>
      <c r="V1170" s="136" t="s">
        <v>6366</v>
      </c>
      <c r="W1170" s="136"/>
      <c r="X1170" s="140"/>
    </row>
    <row r="1171" spans="1:24" ht="15" customHeight="1">
      <c r="A1171" s="124">
        <v>47</v>
      </c>
      <c r="B1171" s="125" t="s">
        <v>6614</v>
      </c>
      <c r="C1171" s="126" t="s">
        <v>6615</v>
      </c>
      <c r="D1171" s="126" t="s">
        <v>6616</v>
      </c>
      <c r="E1171" s="127">
        <f>VLOOKUP(B1171,[2]BDD!A:BJ,20,FALSE)</f>
        <v>1088311705</v>
      </c>
      <c r="F1171" s="135" t="s">
        <v>139</v>
      </c>
      <c r="G1171" s="145">
        <v>34192</v>
      </c>
      <c r="H1171" s="143" t="s">
        <v>6394</v>
      </c>
      <c r="I1171" s="142" t="s">
        <v>114</v>
      </c>
      <c r="J1171" s="142" t="s">
        <v>6617</v>
      </c>
      <c r="K1171" s="131" t="str">
        <f>VLOOKUP(B1171,[2]BDD!A:BJ,7,0)</f>
        <v>Prestar servicios como operario para apoyar la gestión en actividades de Prevención, Vigilancia y Control de minería y ocupación en el PNN Farallones de Cali., en los municipios de Cali y Dagua.</v>
      </c>
      <c r="L1171" s="126" t="s">
        <v>6618</v>
      </c>
      <c r="M1171" s="135">
        <v>3164817840</v>
      </c>
      <c r="N1171" s="132" t="str">
        <f>VLOOKUP(B1171,[2]BDD!A:BJ,15,0)</f>
        <v>$ 1.412.000</v>
      </c>
      <c r="O1171" s="131" t="str">
        <f>VLOOKUP(B1171,[2]BDD!A:BJ,30,0)</f>
        <v>PNN FARALLONES DE CALI</v>
      </c>
      <c r="P1171" s="131">
        <f>VLOOKUP(B1171,[2]BDD!A:BJ,35,0)</f>
        <v>330</v>
      </c>
      <c r="Q1171" s="135" t="s">
        <v>6379</v>
      </c>
      <c r="R1171" s="143" t="s">
        <v>2832</v>
      </c>
      <c r="S1171" s="129" t="s">
        <v>9</v>
      </c>
      <c r="T1171" s="134" t="str">
        <f>VLOOKUP(B1171,[2]BDD!A:BJ,60,0)</f>
        <v>VIGENTE</v>
      </c>
      <c r="U1171" s="135">
        <v>1</v>
      </c>
      <c r="V1171" s="136" t="s">
        <v>6366</v>
      </c>
      <c r="W1171" s="136"/>
      <c r="X1171" s="140"/>
    </row>
    <row r="1172" spans="1:24" ht="15" customHeight="1">
      <c r="A1172" s="124">
        <v>48</v>
      </c>
      <c r="B1172" s="125" t="s">
        <v>6619</v>
      </c>
      <c r="C1172" s="126" t="s">
        <v>6620</v>
      </c>
      <c r="D1172" s="126" t="s">
        <v>579</v>
      </c>
      <c r="E1172" s="127">
        <f>VLOOKUP(B1172,[2]BDD!A:BJ,20,FALSE)</f>
        <v>94062450</v>
      </c>
      <c r="F1172" s="135" t="s">
        <v>110</v>
      </c>
      <c r="G1172" s="145">
        <v>30281</v>
      </c>
      <c r="H1172" s="143" t="s">
        <v>110</v>
      </c>
      <c r="I1172" s="142" t="s">
        <v>6395</v>
      </c>
      <c r="J1172" s="142" t="s">
        <v>6621</v>
      </c>
      <c r="K1172" s="131" t="str">
        <f>VLOOKUP(B1172,[2]BDD!A:BJ,7,0)</f>
        <v>Prestar servicios profesionales para la Prevención, Vigilancia y Control y monitoreo de los impactos en los espacios utilizados para la minería ilegal en el Parque Nacional Natural Farallones de Cali.</v>
      </c>
      <c r="L1172" s="126" t="s">
        <v>6622</v>
      </c>
      <c r="M1172" s="135">
        <v>3122481709</v>
      </c>
      <c r="N1172" s="132" t="str">
        <f>VLOOKUP(B1172,[2]BDD!A:BJ,15,0)</f>
        <v>$ 3.333.000</v>
      </c>
      <c r="O1172" s="131" t="str">
        <f>VLOOKUP(B1172,[2]BDD!A:BJ,30,0)</f>
        <v>PNN FARALLONES DE CALI</v>
      </c>
      <c r="P1172" s="131">
        <f>VLOOKUP(B1172,[2]BDD!A:BJ,35,0)</f>
        <v>330</v>
      </c>
      <c r="Q1172" s="135" t="s">
        <v>6379</v>
      </c>
      <c r="R1172" s="143" t="s">
        <v>6623</v>
      </c>
      <c r="S1172" s="129" t="s">
        <v>9</v>
      </c>
      <c r="T1172" s="134" t="str">
        <f>VLOOKUP(B1172,[2]BDD!A:BJ,60,0)</f>
        <v>VIGENTE</v>
      </c>
      <c r="U1172" s="135">
        <v>1</v>
      </c>
      <c r="V1172" s="136" t="s">
        <v>6366</v>
      </c>
      <c r="W1172" s="136"/>
      <c r="X1172" s="140"/>
    </row>
    <row r="1173" spans="1:24" ht="15" customHeight="1">
      <c r="A1173" s="124">
        <v>49</v>
      </c>
      <c r="B1173" s="125" t="s">
        <v>6624</v>
      </c>
      <c r="C1173" s="126" t="s">
        <v>6625</v>
      </c>
      <c r="D1173" s="126" t="s">
        <v>6626</v>
      </c>
      <c r="E1173" s="127">
        <f>VLOOKUP(B1173,[2]BDD!A:BJ,20,FALSE)</f>
        <v>1111793752</v>
      </c>
      <c r="F1173" s="135" t="s">
        <v>6418</v>
      </c>
      <c r="G1173" s="145">
        <v>33993</v>
      </c>
      <c r="H1173" s="143" t="s">
        <v>6418</v>
      </c>
      <c r="I1173" s="142" t="s">
        <v>114</v>
      </c>
      <c r="J1173" s="142" t="s">
        <v>6627</v>
      </c>
      <c r="K1173" s="131" t="str">
        <f>VLOOKUP(B1173,[2]BDD!A:BJ,7,0)</f>
        <v>Prestar servicios operativos y de apoyo a la gestión para la implementación de la estrategia de comunicación y educación ambiental del PNN Uramba Bahía Málaga.</v>
      </c>
      <c r="L1173" s="126" t="s">
        <v>6628</v>
      </c>
      <c r="M1173" s="135">
        <v>3154636258</v>
      </c>
      <c r="N1173" s="132" t="str">
        <f>VLOOKUP(B1173,[2]BDD!A:BJ,15,0)</f>
        <v>$ 1.412.000</v>
      </c>
      <c r="O1173" s="131" t="str">
        <f>VLOOKUP(B1173,[2]BDD!A:BJ,30,0)</f>
        <v>PNN URAMBA</v>
      </c>
      <c r="P1173" s="131">
        <f>VLOOKUP(B1173,[2]BDD!A:BJ,35,0)</f>
        <v>331</v>
      </c>
      <c r="Q1173" s="135" t="s">
        <v>6408</v>
      </c>
      <c r="R1173" s="143" t="s">
        <v>1392</v>
      </c>
      <c r="S1173" s="129" t="s">
        <v>9</v>
      </c>
      <c r="T1173" s="134" t="str">
        <f>VLOOKUP(B1173,[2]BDD!A:BJ,60,0)</f>
        <v>VIGENTE</v>
      </c>
      <c r="U1173" s="135">
        <v>1</v>
      </c>
      <c r="V1173" s="136" t="s">
        <v>6366</v>
      </c>
      <c r="W1173" s="136"/>
      <c r="X1173" s="140"/>
    </row>
    <row r="1174" spans="1:24" ht="15" customHeight="1">
      <c r="A1174" s="124">
        <v>50</v>
      </c>
      <c r="B1174" s="125" t="s">
        <v>6629</v>
      </c>
      <c r="C1174" s="126" t="s">
        <v>6630</v>
      </c>
      <c r="D1174" s="126" t="s">
        <v>6631</v>
      </c>
      <c r="E1174" s="127">
        <f>VLOOKUP(B1174,[2]BDD!A:BJ,20,FALSE)</f>
        <v>1089796457</v>
      </c>
      <c r="F1174" s="135" t="s">
        <v>6632</v>
      </c>
      <c r="G1174" s="145">
        <v>31947</v>
      </c>
      <c r="H1174" s="143" t="s">
        <v>6632</v>
      </c>
      <c r="I1174" s="142" t="s">
        <v>1266</v>
      </c>
      <c r="J1174" s="142" t="s">
        <v>6633</v>
      </c>
      <c r="K1174" s="131" t="str">
        <f>VLOOKUP(B1174,[2]BDD!A:BJ,7,0)</f>
        <v>Prestación de servicios técnicos de apoyo a la gestión en la administración y manejo del Parque Nacional Na-tural Sanquianga con énfasis en procesos de educación ambiental y comunicación comunitaria</v>
      </c>
      <c r="L1174" s="126" t="s">
        <v>6634</v>
      </c>
      <c r="M1174" s="135">
        <v>3117048673</v>
      </c>
      <c r="N1174" s="132" t="str">
        <f>VLOOKUP(B1174,[2]BDD!A:BJ,15,0)</f>
        <v>$ 2.812.000</v>
      </c>
      <c r="O1174" s="131" t="str">
        <f>VLOOKUP(B1174,[2]BDD!A:BJ,30,0)</f>
        <v>PNN SANQUIANGA</v>
      </c>
      <c r="P1174" s="131">
        <f>VLOOKUP(B1174,[2]BDD!A:BJ,35,0)</f>
        <v>300</v>
      </c>
      <c r="Q1174" s="135" t="s">
        <v>6607</v>
      </c>
      <c r="R1174" s="143" t="s">
        <v>6635</v>
      </c>
      <c r="S1174" s="129" t="s">
        <v>9</v>
      </c>
      <c r="T1174" s="134" t="str">
        <f>VLOOKUP(B1174,[2]BDD!A:BJ,60,0)</f>
        <v>VIGENTE</v>
      </c>
      <c r="U1174" s="135">
        <v>1</v>
      </c>
      <c r="V1174" s="136" t="s">
        <v>6366</v>
      </c>
      <c r="W1174" s="136"/>
      <c r="X1174" s="140"/>
    </row>
    <row r="1175" spans="1:24" ht="15" customHeight="1">
      <c r="A1175" s="124">
        <v>51</v>
      </c>
      <c r="B1175" s="125" t="s">
        <v>6636</v>
      </c>
      <c r="C1175" s="126" t="s">
        <v>6637</v>
      </c>
      <c r="D1175" s="126" t="s">
        <v>6638</v>
      </c>
      <c r="E1175" s="127">
        <f>VLOOKUP(B1175,[2]BDD!A:BJ,20,FALSE)</f>
        <v>1111816900</v>
      </c>
      <c r="F1175" s="135" t="s">
        <v>6418</v>
      </c>
      <c r="G1175" s="145">
        <v>35906</v>
      </c>
      <c r="H1175" s="135" t="s">
        <v>6418</v>
      </c>
      <c r="I1175" s="142" t="s">
        <v>114</v>
      </c>
      <c r="J1175" s="142" t="s">
        <v>6639</v>
      </c>
      <c r="K1175" s="131" t="str">
        <f>VLOOKUP(B1175,[2]BDD!A:BJ,7,0)</f>
        <v>Prestar servicios operativos para la implementación de la estrategia de monitoreo e investigación en el PNN Uramba Bahía Málaga.</v>
      </c>
      <c r="L1175" s="126" t="s">
        <v>6640</v>
      </c>
      <c r="M1175" s="135">
        <v>3128352714</v>
      </c>
      <c r="N1175" s="132" t="str">
        <f>VLOOKUP(B1175,[2]BDD!A:BJ,15,0)</f>
        <v>$ 1.412.000</v>
      </c>
      <c r="O1175" s="131" t="str">
        <f>VLOOKUP(B1175,[2]BDD!A:BJ,30,0)</f>
        <v>PNN URAMBA</v>
      </c>
      <c r="P1175" s="131">
        <f>VLOOKUP(B1175,[2]BDD!A:BJ,35,0)</f>
        <v>331</v>
      </c>
      <c r="Q1175" s="135" t="s">
        <v>6408</v>
      </c>
      <c r="R1175" s="143" t="s">
        <v>6421</v>
      </c>
      <c r="S1175" s="129" t="s">
        <v>9</v>
      </c>
      <c r="T1175" s="134" t="str">
        <f>VLOOKUP(B1175,[2]BDD!A:BJ,60,0)</f>
        <v>VIGENTE</v>
      </c>
      <c r="U1175" s="135">
        <v>1</v>
      </c>
      <c r="V1175" s="136" t="s">
        <v>6366</v>
      </c>
      <c r="W1175" s="136"/>
      <c r="X1175" s="140"/>
    </row>
    <row r="1176" spans="1:24" ht="15" customHeight="1">
      <c r="A1176" s="124">
        <v>52</v>
      </c>
      <c r="B1176" s="125" t="s">
        <v>6641</v>
      </c>
      <c r="C1176" s="126" t="s">
        <v>6642</v>
      </c>
      <c r="D1176" s="126" t="s">
        <v>6643</v>
      </c>
      <c r="E1176" s="127">
        <f>VLOOKUP(B1176,[2]BDD!A:BJ,20,FALSE)</f>
        <v>1077451212</v>
      </c>
      <c r="F1176" s="135" t="s">
        <v>6644</v>
      </c>
      <c r="G1176" s="145">
        <v>33499</v>
      </c>
      <c r="H1176" s="143" t="s">
        <v>6645</v>
      </c>
      <c r="I1176" s="142" t="s">
        <v>26</v>
      </c>
      <c r="J1176" s="142" t="s">
        <v>6646</v>
      </c>
      <c r="K1176" s="131" t="str">
        <f>VLOOKUP(B1176,[2]BDD!A:BJ,7,0)</f>
        <v>Prestación de servicios profesionales y de apoyo a la gestión efectiva para acompañar y desarrollar lineamientos de ordenamiento, regulación y control por actividades ecoturísticas que se desarrollan en el PNN Utría.</v>
      </c>
      <c r="L1176" s="126" t="s">
        <v>6647</v>
      </c>
      <c r="M1176" s="135">
        <v>3116089407</v>
      </c>
      <c r="N1176" s="132" t="str">
        <f>VLOOKUP(B1176,[2]BDD!A:BJ,15,0)</f>
        <v>$ 3.764.000</v>
      </c>
      <c r="O1176" s="131" t="str">
        <f>VLOOKUP(B1176,[2]BDD!A:BJ,30,0)</f>
        <v>PNN UTRIA</v>
      </c>
      <c r="P1176" s="131">
        <f>VLOOKUP(B1176,[2]BDD!A:BJ,35,0)</f>
        <v>308</v>
      </c>
      <c r="Q1176" s="135" t="s">
        <v>6648</v>
      </c>
      <c r="R1176" s="143" t="s">
        <v>1142</v>
      </c>
      <c r="S1176" s="129" t="s">
        <v>9</v>
      </c>
      <c r="T1176" s="134" t="str">
        <f>VLOOKUP(B1176,[2]BDD!A:BJ,60,0)</f>
        <v>VIGENTE</v>
      </c>
      <c r="U1176" s="135">
        <v>1</v>
      </c>
      <c r="V1176" s="136" t="s">
        <v>6366</v>
      </c>
      <c r="W1176" s="136"/>
      <c r="X1176" s="140"/>
    </row>
    <row r="1177" spans="1:24" ht="15" customHeight="1">
      <c r="A1177" s="124">
        <v>53</v>
      </c>
      <c r="B1177" s="125" t="s">
        <v>6649</v>
      </c>
      <c r="C1177" s="126" t="s">
        <v>6650</v>
      </c>
      <c r="D1177" s="126" t="s">
        <v>6651</v>
      </c>
      <c r="E1177" s="127">
        <f>VLOOKUP(B1177,[2]BDD!A:BJ,20,FALSE)</f>
        <v>1118301394</v>
      </c>
      <c r="F1177" s="135" t="s">
        <v>6598</v>
      </c>
      <c r="G1177" s="145">
        <v>33873</v>
      </c>
      <c r="H1177" s="143" t="s">
        <v>110</v>
      </c>
      <c r="I1177" s="142" t="s">
        <v>114</v>
      </c>
      <c r="J1177" s="142" t="s">
        <v>6652</v>
      </c>
      <c r="K1177" s="131" t="str">
        <f>VLOOKUP(B1177,[2]BDD!A:BJ,7,0)</f>
        <v>Prestar servicios como operario para apoyar la gestión en actividades de Prevención, Vigilancia y Control de minería y ocupación en el PNN Farallones de Cali, en los municipios de Cali y Dagua.</v>
      </c>
      <c r="L1177" s="126" t="s">
        <v>6653</v>
      </c>
      <c r="M1177" s="135">
        <v>3235193002</v>
      </c>
      <c r="N1177" s="132" t="str">
        <f>VLOOKUP(B1177,[2]BDD!A:BJ,15,0)</f>
        <v>$ 1.412.000</v>
      </c>
      <c r="O1177" s="131" t="str">
        <f>VLOOKUP(B1177,[2]BDD!A:BJ,30,0)</f>
        <v>PNN FARALLONES DE CALI</v>
      </c>
      <c r="P1177" s="131">
        <f>VLOOKUP(B1177,[2]BDD!A:BJ,35,0)</f>
        <v>330</v>
      </c>
      <c r="Q1177" s="135" t="s">
        <v>6379</v>
      </c>
      <c r="R1177" s="143" t="s">
        <v>1392</v>
      </c>
      <c r="S1177" s="129" t="s">
        <v>9</v>
      </c>
      <c r="T1177" s="134" t="str">
        <f>VLOOKUP(B1177,[2]BDD!A:BJ,60,0)</f>
        <v>VIGENTE</v>
      </c>
      <c r="U1177" s="135">
        <v>1</v>
      </c>
      <c r="V1177" s="136" t="s">
        <v>6366</v>
      </c>
      <c r="W1177" s="136"/>
      <c r="X1177" s="140"/>
    </row>
    <row r="1178" spans="1:24" ht="15" customHeight="1">
      <c r="A1178" s="124">
        <v>54</v>
      </c>
      <c r="B1178" s="125" t="s">
        <v>6654</v>
      </c>
      <c r="C1178" s="126" t="s">
        <v>6655</v>
      </c>
      <c r="D1178" s="126" t="s">
        <v>6656</v>
      </c>
      <c r="E1178" s="127">
        <f>VLOOKUP(B1178,[2]BDD!A:BJ,20,FALSE)</f>
        <v>1077172461</v>
      </c>
      <c r="F1178" s="135" t="s">
        <v>6645</v>
      </c>
      <c r="G1178" s="145">
        <v>31603</v>
      </c>
      <c r="H1178" s="143" t="s">
        <v>6645</v>
      </c>
      <c r="I1178" s="142" t="s">
        <v>26</v>
      </c>
      <c r="J1178" s="142" t="s">
        <v>6657</v>
      </c>
      <c r="K1178" s="131" t="str">
        <f>VLOOKUP(B1178,[2]BDD!A:BJ,7,0)</f>
        <v>Prestar servicios técnicos y de apoyo a la gestión efectiva en la implementación de estrategias de educación ambiental, ecoturismo y monitoreo para la conservación del AP.</v>
      </c>
      <c r="L1178" s="126" t="s">
        <v>6658</v>
      </c>
      <c r="M1178" s="135">
        <v>3234309598</v>
      </c>
      <c r="N1178" s="132" t="str">
        <f>VLOOKUP(B1178,[2]BDD!A:BJ,15,0)</f>
        <v>$ 1.960.000</v>
      </c>
      <c r="O1178" s="131" t="str">
        <f>VLOOKUP(B1178,[2]BDD!A:BJ,30,0)</f>
        <v>PNN UTRIA</v>
      </c>
      <c r="P1178" s="131">
        <f>VLOOKUP(B1178,[2]BDD!A:BJ,35,0)</f>
        <v>330</v>
      </c>
      <c r="Q1178" s="135" t="s">
        <v>6648</v>
      </c>
      <c r="R1178" s="143" t="s">
        <v>297</v>
      </c>
      <c r="S1178" s="129" t="s">
        <v>9</v>
      </c>
      <c r="T1178" s="134" t="str">
        <f>VLOOKUP(B1178,[2]BDD!A:BJ,60,0)</f>
        <v>VIGENTE</v>
      </c>
      <c r="U1178" s="135">
        <v>1</v>
      </c>
      <c r="V1178" s="136" t="s">
        <v>6366</v>
      </c>
      <c r="W1178" s="136"/>
      <c r="X1178" s="140"/>
    </row>
    <row r="1179" spans="1:24" ht="15" customHeight="1">
      <c r="A1179" s="124">
        <v>55</v>
      </c>
      <c r="B1179" s="125" t="s">
        <v>6659</v>
      </c>
      <c r="C1179" s="126" t="s">
        <v>6660</v>
      </c>
      <c r="D1179" s="126" t="s">
        <v>6661</v>
      </c>
      <c r="E1179" s="127">
        <f>VLOOKUP(B1179,[2]BDD!A:BJ,20,FALSE)</f>
        <v>11797903</v>
      </c>
      <c r="F1179" s="135" t="s">
        <v>6644</v>
      </c>
      <c r="G1179" s="145">
        <v>24844</v>
      </c>
      <c r="H1179" s="143" t="s">
        <v>6645</v>
      </c>
      <c r="I1179" s="142" t="s">
        <v>114</v>
      </c>
      <c r="J1179" s="142" t="s">
        <v>6662</v>
      </c>
      <c r="K1179" s="131" t="str">
        <f>VLOOKUP(B1179,[2]BDD!A:BJ,7,0)</f>
        <v>Prestar servicios técnicos y de apoyo a la gestión y ejecución en el seguimiento al plan de mantenimiento correctivo y preventivo de la infraestructura del PNN Utría como estrategia para el posicionamiento del área.</v>
      </c>
      <c r="L1179" s="126" t="s">
        <v>6663</v>
      </c>
      <c r="M1179" s="135">
        <v>3205393563</v>
      </c>
      <c r="N1179" s="132" t="str">
        <f>VLOOKUP(B1179,[2]BDD!A:BJ,15,0)</f>
        <v>$ 1.960.000</v>
      </c>
      <c r="O1179" s="131" t="str">
        <f>VLOOKUP(B1179,[2]BDD!A:BJ,30,0)</f>
        <v>PNN UTRIA</v>
      </c>
      <c r="P1179" s="131">
        <f>VLOOKUP(B1179,[2]BDD!A:BJ,35,0)</f>
        <v>330</v>
      </c>
      <c r="Q1179" s="135" t="s">
        <v>6648</v>
      </c>
      <c r="R1179" s="143" t="s">
        <v>1392</v>
      </c>
      <c r="S1179" s="129" t="s">
        <v>9</v>
      </c>
      <c r="T1179" s="134" t="str">
        <f>VLOOKUP(B1179,[2]BDD!A:BJ,60,0)</f>
        <v>VIGENTE</v>
      </c>
      <c r="U1179" s="135">
        <v>1</v>
      </c>
      <c r="V1179" s="136" t="s">
        <v>6366</v>
      </c>
      <c r="W1179" s="136"/>
      <c r="X1179" s="140"/>
    </row>
    <row r="1180" spans="1:24" ht="15" customHeight="1">
      <c r="A1180" s="124">
        <v>56</v>
      </c>
      <c r="B1180" s="125" t="s">
        <v>6664</v>
      </c>
      <c r="C1180" s="126" t="s">
        <v>6665</v>
      </c>
      <c r="D1180" s="126" t="s">
        <v>6666</v>
      </c>
      <c r="E1180" s="127">
        <f>VLOOKUP(B1180,[2]BDD!A:BJ,20,FALSE)</f>
        <v>1112468963</v>
      </c>
      <c r="F1180" s="135" t="s">
        <v>5022</v>
      </c>
      <c r="G1180" s="145">
        <v>32365</v>
      </c>
      <c r="H1180" s="143" t="s">
        <v>5022</v>
      </c>
      <c r="I1180" s="142" t="s">
        <v>114</v>
      </c>
      <c r="J1180" s="142" t="s">
        <v>6667</v>
      </c>
      <c r="K1180" s="131" t="str">
        <f>VLOOKUP(B1180,[2]BDD!A:BJ,7,0)</f>
        <v>Prestar servicios como operario para apoyar la gestión en actividades de Prevención, Vigilancia y Control de minería y ocupación en el PNN Farallones de Cali., en los municipios de Cali y Dagua</v>
      </c>
      <c r="L1180" s="126" t="s">
        <v>6668</v>
      </c>
      <c r="M1180" s="135">
        <v>3205381810</v>
      </c>
      <c r="N1180" s="132" t="str">
        <f>VLOOKUP(B1180,[2]BDD!A:BJ,15,0)</f>
        <v>$ 1.412.000</v>
      </c>
      <c r="O1180" s="131" t="str">
        <f>VLOOKUP(B1180,[2]BDD!A:BJ,30,0)</f>
        <v>PNN FARALLONES DE CALI</v>
      </c>
      <c r="P1180" s="131">
        <f>VLOOKUP(B1180,[2]BDD!A:BJ,35,0)</f>
        <v>330</v>
      </c>
      <c r="Q1180" s="135" t="s">
        <v>6379</v>
      </c>
      <c r="R1180" s="143" t="s">
        <v>1392</v>
      </c>
      <c r="S1180" s="129" t="s">
        <v>9</v>
      </c>
      <c r="T1180" s="134" t="str">
        <f>VLOOKUP(B1180,[2]BDD!A:BJ,60,0)</f>
        <v>VIGENTE</v>
      </c>
      <c r="U1180" s="135">
        <v>1</v>
      </c>
      <c r="V1180" s="136" t="s">
        <v>6366</v>
      </c>
      <c r="W1180" s="136"/>
      <c r="X1180" s="137"/>
    </row>
    <row r="1181" spans="1:24" ht="15" customHeight="1">
      <c r="A1181" s="124">
        <v>57</v>
      </c>
      <c r="B1181" s="125" t="s">
        <v>6669</v>
      </c>
      <c r="C1181" s="126" t="s">
        <v>6670</v>
      </c>
      <c r="D1181" s="126" t="s">
        <v>6671</v>
      </c>
      <c r="E1181" s="127">
        <f>VLOOKUP(B1181,[2]BDD!A:BJ,20,FALSE)</f>
        <v>1130592254</v>
      </c>
      <c r="F1181" s="135" t="s">
        <v>110</v>
      </c>
      <c r="G1181" s="145">
        <v>31814</v>
      </c>
      <c r="H1181" s="143" t="s">
        <v>565</v>
      </c>
      <c r="I1181" s="142" t="s">
        <v>6395</v>
      </c>
      <c r="J1181" s="142" t="s">
        <v>6672</v>
      </c>
      <c r="K1181" s="131" t="str">
        <f>VLOOKUP(B1181,[2]BDD!A:BJ,7,0)</f>
        <v>Prestar servicios profesionales para implementación del plan de bienestar social y el programa de intervención de riesgo psicosocial vigencia 2022 en la Dirección Territorial Pacifico.</v>
      </c>
      <c r="L1181" s="126" t="s">
        <v>6673</v>
      </c>
      <c r="M1181" s="135">
        <v>3145416932</v>
      </c>
      <c r="N1181" s="132">
        <f>VLOOKUP(B1181,[2]BDD!A:BJ,15,0)</f>
        <v>3764000</v>
      </c>
      <c r="O1181" s="131" t="str">
        <f>VLOOKUP(B1181,[2]BDD!A:BJ,30,0)</f>
        <v>DTPA</v>
      </c>
      <c r="P1181" s="131">
        <f>VLOOKUP(B1181,[2]BDD!A:BJ,35,0)</f>
        <v>321</v>
      </c>
      <c r="Q1181" s="135" t="s">
        <v>6366</v>
      </c>
      <c r="R1181" s="143" t="s">
        <v>506</v>
      </c>
      <c r="S1181" s="129" t="s">
        <v>9</v>
      </c>
      <c r="T1181" s="134" t="str">
        <f>VLOOKUP(B1181,[2]BDD!A:BJ,60,0)</f>
        <v>VIGENTE</v>
      </c>
      <c r="U1181" s="135">
        <v>1</v>
      </c>
      <c r="V1181" s="136" t="s">
        <v>6366</v>
      </c>
      <c r="W1181" s="136"/>
      <c r="X1181" s="140"/>
    </row>
    <row r="1182" spans="1:24" ht="15" customHeight="1">
      <c r="A1182" s="124">
        <v>58</v>
      </c>
      <c r="B1182" s="125" t="s">
        <v>6674</v>
      </c>
      <c r="C1182" s="126" t="s">
        <v>6675</v>
      </c>
      <c r="D1182" s="126" t="s">
        <v>2651</v>
      </c>
      <c r="E1182" s="127">
        <f>VLOOKUP(B1182,[2]BDD!A:BJ,20,FALSE)</f>
        <v>1143948328</v>
      </c>
      <c r="F1182" s="135" t="s">
        <v>110</v>
      </c>
      <c r="G1182" s="145">
        <v>33749</v>
      </c>
      <c r="H1182" s="143" t="s">
        <v>110</v>
      </c>
      <c r="I1182" s="142" t="s">
        <v>26</v>
      </c>
      <c r="J1182" s="142" t="s">
        <v>6676</v>
      </c>
      <c r="K1182" s="131" t="str">
        <f>VLOOKUP(B1182,[2]BDD!A:BJ,7,0)</f>
        <v>Prestación de servicios profesionales y de apoyo para la gestión y consolidación de la información espacial y geográfica, la precisión de límites y los análisis espaciales de la DTPA y sus áreas adscritas.</v>
      </c>
      <c r="L1182" s="126" t="s">
        <v>6677</v>
      </c>
      <c r="M1182" s="135">
        <v>3217236011</v>
      </c>
      <c r="N1182" s="132" t="str">
        <f>VLOOKUP(B1182,[2]BDD!A:BJ,15,0)</f>
        <v>$ 3.764.000</v>
      </c>
      <c r="O1182" s="131" t="str">
        <f>VLOOKUP(B1182,[2]BDD!A:BJ,30,0)</f>
        <v>DTPA</v>
      </c>
      <c r="P1182" s="131">
        <f>VLOOKUP(B1182,[2]BDD!A:BJ,35,0)</f>
        <v>330</v>
      </c>
      <c r="Q1182" s="135" t="s">
        <v>6366</v>
      </c>
      <c r="R1182" s="143" t="s">
        <v>491</v>
      </c>
      <c r="S1182" s="129" t="s">
        <v>9</v>
      </c>
      <c r="T1182" s="134" t="str">
        <f>VLOOKUP(B1182,[2]BDD!A:BJ,60,0)</f>
        <v>VIGENTE</v>
      </c>
      <c r="U1182" s="135">
        <v>1</v>
      </c>
      <c r="V1182" s="136" t="s">
        <v>6366</v>
      </c>
      <c r="W1182" s="136"/>
      <c r="X1182" s="140"/>
    </row>
    <row r="1183" spans="1:24" ht="15" customHeight="1">
      <c r="A1183" s="124">
        <v>59</v>
      </c>
      <c r="B1183" s="125" t="s">
        <v>6678</v>
      </c>
      <c r="C1183" s="126" t="s">
        <v>6679</v>
      </c>
      <c r="D1183" s="126" t="s">
        <v>6680</v>
      </c>
      <c r="E1183" s="127">
        <f>VLOOKUP(B1183,[2]BDD!A:BJ,20,FALSE)</f>
        <v>1111769667</v>
      </c>
      <c r="F1183" s="135" t="s">
        <v>6418</v>
      </c>
      <c r="G1183" s="128">
        <v>32712</v>
      </c>
      <c r="H1183" s="143" t="s">
        <v>6418</v>
      </c>
      <c r="I1183" s="142" t="s">
        <v>6395</v>
      </c>
      <c r="J1183" s="142" t="s">
        <v>6681</v>
      </c>
      <c r="K1183" s="131" t="str">
        <f>VLOOKUP(B1183,[2]BDD!A:BJ,7,0)</f>
        <v>Prestar servicios profesionales para desarrollar los lineamientos relacionados al ordenamiento, regulación y control del ecoturismo con grupos étnicos en el PNN Uramba Bahía Málaga.</v>
      </c>
      <c r="L1183" s="126" t="s">
        <v>6682</v>
      </c>
      <c r="M1183" s="135">
        <v>3148173700</v>
      </c>
      <c r="N1183" s="132" t="str">
        <f>VLOOKUP(B1183,[2]BDD!A:BJ,15,0)</f>
        <v>$ 3.333.000</v>
      </c>
      <c r="O1183" s="131" t="str">
        <f>VLOOKUP(B1183,[2]BDD!A:BJ,30,0)</f>
        <v>PNN URAMBA</v>
      </c>
      <c r="P1183" s="131">
        <f>VLOOKUP(B1183,[2]BDD!A:BJ,35,0)</f>
        <v>304</v>
      </c>
      <c r="Q1183" s="135" t="s">
        <v>6408</v>
      </c>
      <c r="R1183" s="143" t="s">
        <v>5727</v>
      </c>
      <c r="S1183" s="129" t="s">
        <v>9</v>
      </c>
      <c r="T1183" s="134" t="str">
        <f>VLOOKUP(B1183,[2]BDD!A:BJ,60,0)</f>
        <v>VIGENTE</v>
      </c>
      <c r="U1183" s="135">
        <v>1</v>
      </c>
      <c r="V1183" s="136" t="s">
        <v>6366</v>
      </c>
      <c r="W1183" s="136"/>
      <c r="X1183" s="136"/>
    </row>
    <row r="1184" spans="1:24" ht="15" customHeight="1">
      <c r="A1184" s="124">
        <v>60</v>
      </c>
      <c r="B1184" s="125" t="s">
        <v>6683</v>
      </c>
      <c r="C1184" s="126" t="s">
        <v>6684</v>
      </c>
      <c r="D1184" s="126" t="s">
        <v>294</v>
      </c>
      <c r="E1184" s="127">
        <f>VLOOKUP(B1184,[2]BDD!A:BJ,20,FALSE)</f>
        <v>16402551</v>
      </c>
      <c r="F1184" s="135" t="s">
        <v>6685</v>
      </c>
      <c r="G1184" s="145">
        <v>29325</v>
      </c>
      <c r="H1184" s="143" t="s">
        <v>6686</v>
      </c>
      <c r="I1184" s="142" t="s">
        <v>114</v>
      </c>
      <c r="J1184" s="142" t="s">
        <v>6687</v>
      </c>
      <c r="K1184" s="131" t="str">
        <f>VLOOKUP(B1184,[2]BDD!A:BJ,7,0)</f>
        <v>Prestar servicios como operario para apoyar la gestión en actividades de Prevención, Vigilancia y Control de minería y ocupación en el PNN Farallones de Cali., en los municipios de Cali y Dagua.</v>
      </c>
      <c r="L1184" s="126" t="s">
        <v>6688</v>
      </c>
      <c r="M1184" s="135">
        <v>3137603278</v>
      </c>
      <c r="N1184" s="132" t="str">
        <f>VLOOKUP(B1184,[2]BDD!A:BJ,15,0)</f>
        <v>$ 1.412.000</v>
      </c>
      <c r="O1184" s="131" t="str">
        <f>VLOOKUP(B1184,[2]BDD!A:BJ,30,0)</f>
        <v>PNN FARALLONES DE CALI</v>
      </c>
      <c r="P1184" s="131">
        <f>VLOOKUP(B1184,[2]BDD!A:BJ,35,0)</f>
        <v>330</v>
      </c>
      <c r="Q1184" s="135" t="s">
        <v>6379</v>
      </c>
      <c r="R1184" s="143" t="s">
        <v>6689</v>
      </c>
      <c r="S1184" s="129" t="s">
        <v>9</v>
      </c>
      <c r="T1184" s="134" t="str">
        <f>VLOOKUP(B1184,[2]BDD!A:BJ,60,0)</f>
        <v>VIGENTE</v>
      </c>
      <c r="U1184" s="135">
        <v>1</v>
      </c>
      <c r="V1184" s="136" t="s">
        <v>6366</v>
      </c>
      <c r="W1184" s="136"/>
      <c r="X1184" s="140"/>
    </row>
    <row r="1185" spans="1:24" ht="15" customHeight="1">
      <c r="A1185" s="124">
        <v>61</v>
      </c>
      <c r="B1185" s="125" t="s">
        <v>6690</v>
      </c>
      <c r="C1185" s="126" t="s">
        <v>6691</v>
      </c>
      <c r="D1185" s="126" t="s">
        <v>6692</v>
      </c>
      <c r="E1185" s="127">
        <f>VLOOKUP(B1185,[2]BDD!A:BJ,20,FALSE)</f>
        <v>4847360</v>
      </c>
      <c r="F1185" s="135" t="s">
        <v>6693</v>
      </c>
      <c r="G1185" s="145">
        <v>28842</v>
      </c>
      <c r="H1185" s="143" t="s">
        <v>6693</v>
      </c>
      <c r="I1185" s="142" t="s">
        <v>114</v>
      </c>
      <c r="J1185" s="142" t="s">
        <v>6694</v>
      </c>
      <c r="K1185" s="131" t="str">
        <f>VLOOKUP(B1185,[2]BDD!A:BJ,7,0)</f>
        <v>Prestación de servicios operativos y de apoyo a la gestión del PNN Utría, para las actividades de Monitoreo de recurso hidrobiológico y pesquero, Ecoturismo y apoyo operativo a mantenimiento de sedes del área Protegida.</v>
      </c>
      <c r="L1185" s="126" t="s">
        <v>6695</v>
      </c>
      <c r="M1185" s="135">
        <v>3502123931</v>
      </c>
      <c r="N1185" s="132" t="str">
        <f>VLOOKUP(B1185,[2]BDD!A:BJ,15,0)</f>
        <v>$ 1.412.000</v>
      </c>
      <c r="O1185" s="131" t="str">
        <f>VLOOKUP(B1185,[2]BDD!A:BJ,30,0)</f>
        <v>PNN UTRIA</v>
      </c>
      <c r="P1185" s="131">
        <f>VLOOKUP(B1185,[2]BDD!A:BJ,35,0)</f>
        <v>330</v>
      </c>
      <c r="Q1185" s="135" t="s">
        <v>6648</v>
      </c>
      <c r="R1185" s="143" t="s">
        <v>6696</v>
      </c>
      <c r="S1185" s="129" t="s">
        <v>9</v>
      </c>
      <c r="T1185" s="134" t="str">
        <f>VLOOKUP(B1185,[2]BDD!A:BJ,60,0)</f>
        <v>VIGENTE</v>
      </c>
      <c r="U1185" s="135">
        <v>1</v>
      </c>
      <c r="V1185" s="136" t="s">
        <v>6366</v>
      </c>
      <c r="W1185" s="136"/>
      <c r="X1185" s="140"/>
    </row>
    <row r="1186" spans="1:24" ht="15" customHeight="1">
      <c r="A1186" s="124">
        <v>62</v>
      </c>
      <c r="B1186" s="125" t="s">
        <v>6697</v>
      </c>
      <c r="C1186" s="126" t="s">
        <v>6698</v>
      </c>
      <c r="D1186" s="126" t="s">
        <v>6699</v>
      </c>
      <c r="E1186" s="127">
        <f>VLOOKUP(B1186,[2]BDD!A:BJ,20,FALSE)</f>
        <v>26365367</v>
      </c>
      <c r="F1186" s="135" t="s">
        <v>6645</v>
      </c>
      <c r="G1186" s="145">
        <v>30873</v>
      </c>
      <c r="H1186" s="143" t="s">
        <v>6645</v>
      </c>
      <c r="I1186" s="142" t="s">
        <v>26</v>
      </c>
      <c r="J1186" s="142" t="s">
        <v>6700</v>
      </c>
      <c r="K1186" s="131" t="str">
        <f>VLOOKUP(B1186,[2]BDD!A:BJ,7,0)</f>
        <v>Prestación de servicios profesionales para la implementación las Estrategias Especiales de manejo con comunidades étnicas en el PNN Utría</v>
      </c>
      <c r="L1186" s="126" t="s">
        <v>6701</v>
      </c>
      <c r="M1186" s="135">
        <v>3116197584</v>
      </c>
      <c r="N1186" s="132" t="str">
        <f>VLOOKUP(B1186,[2]BDD!A:BJ,15,0)</f>
        <v>$ 3.000.000</v>
      </c>
      <c r="O1186" s="131" t="str">
        <f>VLOOKUP(B1186,[2]BDD!A:BJ,30,0)</f>
        <v>PNN UTRIA</v>
      </c>
      <c r="P1186" s="131">
        <f>VLOOKUP(B1186,[2]BDD!A:BJ,35,0)</f>
        <v>329</v>
      </c>
      <c r="Q1186" s="135" t="s">
        <v>6648</v>
      </c>
      <c r="R1186" s="143" t="s">
        <v>1270</v>
      </c>
      <c r="S1186" s="129" t="s">
        <v>9</v>
      </c>
      <c r="T1186" s="134" t="str">
        <f>VLOOKUP(B1186,[2]BDD!A:BJ,60,0)</f>
        <v>VIGENTE</v>
      </c>
      <c r="U1186" s="135">
        <v>1</v>
      </c>
      <c r="V1186" s="136" t="s">
        <v>6366</v>
      </c>
      <c r="W1186" s="136"/>
      <c r="X1186" s="136"/>
    </row>
    <row r="1187" spans="1:24" ht="15" customHeight="1">
      <c r="A1187" s="124">
        <v>63</v>
      </c>
      <c r="B1187" s="125" t="s">
        <v>6702</v>
      </c>
      <c r="C1187" s="126" t="s">
        <v>6703</v>
      </c>
      <c r="D1187" s="126" t="s">
        <v>6704</v>
      </c>
      <c r="E1187" s="127">
        <f>VLOOKUP(B1187,[2]BDD!A:BJ,20,FALSE)</f>
        <v>1130606323</v>
      </c>
      <c r="F1187" s="135" t="s">
        <v>110</v>
      </c>
      <c r="G1187" s="145">
        <v>31476</v>
      </c>
      <c r="H1187" s="143" t="s">
        <v>110</v>
      </c>
      <c r="I1187" s="142" t="s">
        <v>26</v>
      </c>
      <c r="J1187" s="142" t="s">
        <v>6705</v>
      </c>
      <c r="K1187" s="131" t="str">
        <f>VLOOKUP(B1187,[2]BDD!A:BJ,7,0)</f>
        <v>Prestar los servicios profesionales y de apoyo a la gestión al PNN UTRÍA, para el desarrollo de las actividades relacionadas con la implementación de la estrategia de investigación y monitoreo en el área protegida</v>
      </c>
      <c r="L1187" s="126" t="s">
        <v>6706</v>
      </c>
      <c r="M1187" s="135">
        <v>3103779013</v>
      </c>
      <c r="N1187" s="132" t="str">
        <f>VLOOKUP(B1187,[2]BDD!A:BJ,15,0)</f>
        <v>$ 3.764.000</v>
      </c>
      <c r="O1187" s="131" t="str">
        <f>VLOOKUP(B1187,[2]BDD!A:BJ,30,0)</f>
        <v>PNN UTRIA</v>
      </c>
      <c r="P1187" s="131">
        <f>VLOOKUP(B1187,[2]BDD!A:BJ,35,0)</f>
        <v>329</v>
      </c>
      <c r="Q1187" s="135" t="s">
        <v>6648</v>
      </c>
      <c r="R1187" s="143" t="s">
        <v>337</v>
      </c>
      <c r="S1187" s="129" t="s">
        <v>9</v>
      </c>
      <c r="T1187" s="134" t="str">
        <f>VLOOKUP(B1187,[2]BDD!A:BJ,60,0)</f>
        <v>VIGENTE</v>
      </c>
      <c r="U1187" s="135">
        <v>1</v>
      </c>
      <c r="V1187" s="136" t="s">
        <v>6366</v>
      </c>
      <c r="W1187" s="136"/>
      <c r="X1187" s="136"/>
    </row>
    <row r="1188" spans="1:24" ht="15" customHeight="1">
      <c r="A1188" s="124">
        <v>64</v>
      </c>
      <c r="B1188" s="125" t="s">
        <v>6707</v>
      </c>
      <c r="C1188" s="126" t="s">
        <v>6708</v>
      </c>
      <c r="D1188" s="126" t="s">
        <v>6709</v>
      </c>
      <c r="E1188" s="127">
        <f>VLOOKUP(B1188,[2]BDD!A:BJ,20,FALSE)</f>
        <v>94492172</v>
      </c>
      <c r="F1188" s="135" t="s">
        <v>110</v>
      </c>
      <c r="G1188" s="145">
        <v>27955</v>
      </c>
      <c r="H1188" s="143" t="s">
        <v>110</v>
      </c>
      <c r="I1188" s="142" t="s">
        <v>26</v>
      </c>
      <c r="J1188" s="142" t="s">
        <v>6710</v>
      </c>
      <c r="K1188" s="131" t="str">
        <f>VLOOKUP(B1188,[2]BDD!A:BJ,7,0)</f>
        <v>Prestar servicios profesionales y de apoyo a la gestión de trámites y actividades de carácter jurídico para el saneamiento predial en las áreas adscritas a la Dirección Territorial Pacífico (DTPA).</v>
      </c>
      <c r="L1188" s="126" t="s">
        <v>6711</v>
      </c>
      <c r="M1188" s="135">
        <v>3162991694</v>
      </c>
      <c r="N1188" s="132" t="str">
        <f>VLOOKUP(B1188,[2]BDD!A:BJ,15,0)</f>
        <v>$ 3.764.000</v>
      </c>
      <c r="O1188" s="131" t="str">
        <f>VLOOKUP(B1188,[2]BDD!A:BJ,30,0)</f>
        <v>DTPA</v>
      </c>
      <c r="P1188" s="131">
        <f>VLOOKUP(B1188,[2]BDD!A:BJ,35,0)</f>
        <v>330</v>
      </c>
      <c r="Q1188" s="135" t="s">
        <v>6366</v>
      </c>
      <c r="R1188" s="143" t="s">
        <v>472</v>
      </c>
      <c r="S1188" s="129" t="s">
        <v>9</v>
      </c>
      <c r="T1188" s="134" t="str">
        <f>VLOOKUP(B1188,[2]BDD!A:BJ,60,0)</f>
        <v>VIGENTE</v>
      </c>
      <c r="U1188" s="135">
        <v>1</v>
      </c>
      <c r="V1188" s="136" t="s">
        <v>6366</v>
      </c>
      <c r="W1188" s="136"/>
      <c r="X1188" s="136"/>
    </row>
    <row r="1189" spans="1:24" ht="15" customHeight="1">
      <c r="A1189" s="124">
        <v>65</v>
      </c>
      <c r="B1189" s="125" t="s">
        <v>6712</v>
      </c>
      <c r="C1189" s="126" t="s">
        <v>6713</v>
      </c>
      <c r="D1189" s="126" t="s">
        <v>6714</v>
      </c>
      <c r="E1189" s="127">
        <f>VLOOKUP(B1189,[2]BDD!A:BJ,20,FALSE)</f>
        <v>38562010</v>
      </c>
      <c r="F1189" s="135" t="s">
        <v>110</v>
      </c>
      <c r="G1189" s="145">
        <v>30071</v>
      </c>
      <c r="H1189" s="143" t="s">
        <v>1132</v>
      </c>
      <c r="I1189" s="142" t="s">
        <v>6395</v>
      </c>
      <c r="J1189" s="142" t="s">
        <v>6715</v>
      </c>
      <c r="K1189" s="131" t="str">
        <f>VLOOKUP(B1189,[2]BDD!A:BJ,7,0)</f>
        <v>Prestación de servicios profesionales para la gestión contractual requerida por la Dirección Territorial Pacífico y sus Áreas Protegidas, seguimiento y elaboración de informes relacionados.</v>
      </c>
      <c r="L1189" s="126" t="s">
        <v>6716</v>
      </c>
      <c r="M1189" s="135">
        <v>3165583572</v>
      </c>
      <c r="N1189" s="132" t="str">
        <f>VLOOKUP(B1189,[2]BDD!A:BJ,15,0)</f>
        <v>$ 4.100.000</v>
      </c>
      <c r="O1189" s="131" t="str">
        <f>VLOOKUP(B1189,[2]BDD!A:BJ,30,0)</f>
        <v>DTPA</v>
      </c>
      <c r="P1189" s="131">
        <f>VLOOKUP(B1189,[2]BDD!A:BJ,35,0)</f>
        <v>328</v>
      </c>
      <c r="Q1189" s="135" t="s">
        <v>6366</v>
      </c>
      <c r="R1189" s="143" t="s">
        <v>262</v>
      </c>
      <c r="S1189" s="129" t="s">
        <v>9</v>
      </c>
      <c r="T1189" s="134" t="str">
        <f>VLOOKUP(B1189,[2]BDD!A:BJ,60,0)</f>
        <v>VIGENTE</v>
      </c>
      <c r="U1189" s="135">
        <v>1</v>
      </c>
      <c r="V1189" s="136" t="s">
        <v>6366</v>
      </c>
      <c r="W1189" s="136"/>
      <c r="X1189" s="136"/>
    </row>
    <row r="1190" spans="1:24" ht="15" customHeight="1">
      <c r="A1190" s="124">
        <v>66</v>
      </c>
      <c r="B1190" s="125" t="s">
        <v>6717</v>
      </c>
      <c r="C1190" s="126" t="s">
        <v>6718</v>
      </c>
      <c r="D1190" s="126" t="s">
        <v>6719</v>
      </c>
      <c r="E1190" s="127">
        <f>VLOOKUP(B1190,[2]BDD!A:BJ,20,FALSE)</f>
        <v>1143852029</v>
      </c>
      <c r="F1190" s="135" t="s">
        <v>110</v>
      </c>
      <c r="G1190" s="146">
        <v>34317</v>
      </c>
      <c r="H1190" s="143" t="s">
        <v>110</v>
      </c>
      <c r="I1190" s="142" t="s">
        <v>2576</v>
      </c>
      <c r="J1190" s="142" t="s">
        <v>6720</v>
      </c>
      <c r="K1190" s="131" t="str">
        <f>VLOOKUP(B1190,[2]BDD!A:BJ,7,0)</f>
        <v>Prestación de servicios técnicos y de apoyo a la gestión documental y la organización física del archivo de gestión e histórico de la DTPA</v>
      </c>
      <c r="L1190" s="126" t="s">
        <v>6721</v>
      </c>
      <c r="M1190" s="135">
        <v>3172765589</v>
      </c>
      <c r="N1190" s="132" t="str">
        <f>VLOOKUP(B1190,[2]BDD!A:BJ,15,0)</f>
        <v>$ 2.330.000</v>
      </c>
      <c r="O1190" s="131" t="str">
        <f>VLOOKUP(B1190,[2]BDD!A:BJ,30,0)</f>
        <v>DTPA</v>
      </c>
      <c r="P1190" s="131">
        <f>VLOOKUP(B1190,[2]BDD!A:BJ,35,0)</f>
        <v>339</v>
      </c>
      <c r="Q1190" s="135" t="s">
        <v>6366</v>
      </c>
      <c r="R1190" s="143" t="s">
        <v>6722</v>
      </c>
      <c r="S1190" s="129" t="s">
        <v>9</v>
      </c>
      <c r="T1190" s="134" t="str">
        <f>VLOOKUP(B1190,[2]BDD!A:BJ,60,0)</f>
        <v>VIGENTE</v>
      </c>
      <c r="U1190" s="135">
        <v>1</v>
      </c>
      <c r="V1190" s="136" t="s">
        <v>6366</v>
      </c>
      <c r="W1190" s="136"/>
      <c r="X1190" s="136"/>
    </row>
    <row r="1191" spans="1:24" ht="15" customHeight="1">
      <c r="A1191" s="124">
        <v>67</v>
      </c>
      <c r="B1191" s="125" t="s">
        <v>6723</v>
      </c>
      <c r="C1191" s="126" t="s">
        <v>6724</v>
      </c>
      <c r="D1191" s="126" t="s">
        <v>6376</v>
      </c>
      <c r="E1191" s="127">
        <f>VLOOKUP(B1191,[2]BDD!A:BJ,20,FALSE)</f>
        <v>72226591</v>
      </c>
      <c r="F1191" s="135" t="s">
        <v>583</v>
      </c>
      <c r="G1191" s="145">
        <v>28095</v>
      </c>
      <c r="H1191" s="143" t="s">
        <v>110</v>
      </c>
      <c r="I1191" s="142" t="s">
        <v>6725</v>
      </c>
      <c r="J1191" s="142" t="s">
        <v>6726</v>
      </c>
      <c r="K1191" s="131" t="str">
        <f>VLOOKUP(B1191,[2]BDD!A:BJ,7,0)</f>
        <v>Prestación de servicios técnicos y de apoyo a la gestión para el fortalecimiento de la capacidad institucional e implementación de la gestión del Parque Nacional Natural Sanquianga.</v>
      </c>
      <c r="L1191" s="126" t="s">
        <v>6727</v>
      </c>
      <c r="M1191" s="135">
        <v>3172524044</v>
      </c>
      <c r="N1191" s="132" t="str">
        <f>VLOOKUP(B1191,[2]BDD!A:BJ,15,0)</f>
        <v>$ 2.812.000</v>
      </c>
      <c r="O1191" s="131" t="str">
        <f>VLOOKUP(B1191,[2]BDD!A:BJ,30,0)</f>
        <v>PNN SANQUIANGA</v>
      </c>
      <c r="P1191" s="131">
        <f>VLOOKUP(B1191,[2]BDD!A:BJ,35,0)</f>
        <v>345</v>
      </c>
      <c r="Q1191" s="135" t="s">
        <v>6607</v>
      </c>
      <c r="R1191" s="143" t="s">
        <v>6725</v>
      </c>
      <c r="S1191" s="129" t="s">
        <v>9</v>
      </c>
      <c r="T1191" s="134" t="str">
        <f>VLOOKUP(B1191,[2]BDD!A:BJ,60,0)</f>
        <v>VIGENTE</v>
      </c>
      <c r="U1191" s="135">
        <v>1</v>
      </c>
      <c r="V1191" s="136" t="s">
        <v>6366</v>
      </c>
      <c r="W1191" s="136"/>
      <c r="X1191" s="136"/>
    </row>
    <row r="1192" spans="1:24" ht="15" customHeight="1">
      <c r="A1192" s="124">
        <v>68</v>
      </c>
      <c r="B1192" s="125" t="s">
        <v>6728</v>
      </c>
      <c r="C1192" s="126" t="s">
        <v>6729</v>
      </c>
      <c r="D1192" s="126" t="s">
        <v>6730</v>
      </c>
      <c r="E1192" s="127">
        <f>VLOOKUP(B1192,[2]BDD!A:BJ,20,FALSE)</f>
        <v>1061815005</v>
      </c>
      <c r="F1192" s="135" t="s">
        <v>565</v>
      </c>
      <c r="G1192" s="146">
        <v>36128</v>
      </c>
      <c r="H1192" s="143" t="s">
        <v>6731</v>
      </c>
      <c r="I1192" s="142" t="s">
        <v>26</v>
      </c>
      <c r="J1192" s="142" t="s">
        <v>6732</v>
      </c>
      <c r="K1192" s="131" t="str">
        <f>VLOOKUP(B1192,[2]BDD!A:BJ,7,0)</f>
        <v>Prestación de servicios profesionales para la gestión contractual requerida por la Dirección Territorial Pacífico</v>
      </c>
      <c r="L1192" s="126" t="s">
        <v>6733</v>
      </c>
      <c r="M1192" s="135">
        <v>3168036532</v>
      </c>
      <c r="N1192" s="132" t="str">
        <f>VLOOKUP(B1192,[2]BDD!A:BJ,15,0)</f>
        <v>$ 3.333.000</v>
      </c>
      <c r="O1192" s="131" t="str">
        <f>VLOOKUP(B1192,[2]BDD!A:BJ,30,0)</f>
        <v>DTPA</v>
      </c>
      <c r="P1192" s="131">
        <f>VLOOKUP(B1192,[2]BDD!A:BJ,35,0)</f>
        <v>345</v>
      </c>
      <c r="Q1192" s="135" t="s">
        <v>6366</v>
      </c>
      <c r="R1192" s="143" t="s">
        <v>262</v>
      </c>
      <c r="S1192" s="129" t="s">
        <v>9</v>
      </c>
      <c r="T1192" s="134" t="str">
        <f>VLOOKUP(B1192,[2]BDD!A:BJ,60,0)</f>
        <v>VIGENTE</v>
      </c>
      <c r="U1192" s="135">
        <v>1</v>
      </c>
      <c r="V1192" s="136" t="s">
        <v>6366</v>
      </c>
      <c r="W1192" s="136"/>
      <c r="X1192" s="136"/>
    </row>
    <row r="1193" spans="1:24" ht="15" customHeight="1">
      <c r="A1193" s="124">
        <v>69</v>
      </c>
      <c r="B1193" s="125" t="s">
        <v>6734</v>
      </c>
      <c r="C1193" s="126" t="s">
        <v>6735</v>
      </c>
      <c r="D1193" s="126" t="s">
        <v>6736</v>
      </c>
      <c r="E1193" s="127">
        <f>VLOOKUP(B1193,[2]BDD!A:BJ,20,FALSE)</f>
        <v>1123629832</v>
      </c>
      <c r="F1193" s="135" t="s">
        <v>6737</v>
      </c>
      <c r="G1193" s="145">
        <v>33840</v>
      </c>
      <c r="H1193" s="143" t="s">
        <v>6737</v>
      </c>
      <c r="I1193" s="142" t="s">
        <v>26</v>
      </c>
      <c r="J1193" s="142" t="s">
        <v>6738</v>
      </c>
      <c r="K1193" s="131" t="str">
        <f>VLOOKUP(B1193,[2]BDD!A:BJ,7,0)</f>
        <v>Prestación de servicios técnicos y de apoyo a la gestión para el trámite de cuentas por pagar de la DTPA</v>
      </c>
      <c r="L1193" s="126" t="s">
        <v>6739</v>
      </c>
      <c r="M1193" s="135">
        <v>3172957550</v>
      </c>
      <c r="N1193" s="132" t="str">
        <f>VLOOKUP(B1193,[2]BDD!A:BJ,15,0)</f>
        <v>$ 2.812.000</v>
      </c>
      <c r="O1193" s="131" t="str">
        <f>VLOOKUP(B1193,[2]BDD!A:BJ,30,0)</f>
        <v>DTPA</v>
      </c>
      <c r="P1193" s="131">
        <f>VLOOKUP(B1193,[2]BDD!A:BJ,35,0)</f>
        <v>337</v>
      </c>
      <c r="Q1193" s="135" t="s">
        <v>6366</v>
      </c>
      <c r="R1193" s="143" t="s">
        <v>6740</v>
      </c>
      <c r="S1193" s="129" t="s">
        <v>9</v>
      </c>
      <c r="T1193" s="134" t="str">
        <f>VLOOKUP(B1193,[2]BDD!A:BJ,60,0)</f>
        <v>VIGENTE</v>
      </c>
      <c r="U1193" s="135">
        <v>1</v>
      </c>
      <c r="V1193" s="136" t="s">
        <v>6366</v>
      </c>
      <c r="W1193" s="136"/>
      <c r="X1193" s="136"/>
    </row>
    <row r="1194" spans="1:24" ht="15" customHeight="1">
      <c r="A1194" s="124">
        <v>70</v>
      </c>
      <c r="B1194" s="125" t="s">
        <v>6741</v>
      </c>
      <c r="C1194" s="126" t="s">
        <v>6742</v>
      </c>
      <c r="D1194" s="126" t="s">
        <v>6743</v>
      </c>
      <c r="E1194" s="127">
        <f>VLOOKUP(B1194,[2]BDD!A:BJ,20,FALSE)</f>
        <v>1107093799</v>
      </c>
      <c r="F1194" s="135" t="s">
        <v>110</v>
      </c>
      <c r="G1194" s="145">
        <v>35067</v>
      </c>
      <c r="H1194" s="143" t="s">
        <v>110</v>
      </c>
      <c r="I1194" s="142" t="s">
        <v>2576</v>
      </c>
      <c r="J1194" s="142" t="s">
        <v>6744</v>
      </c>
      <c r="K1194" s="131" t="str">
        <f>VLOOKUP(B1194,[2]BDD!A:BJ,7,0)</f>
        <v>Prestación de servicios de apoyo a la gestión de recursos físicos, financieros, administrativos y de las etapas precontractual y poscontractual para la conservación del PNN Los Katíos.</v>
      </c>
      <c r="L1194" s="126" t="s">
        <v>6745</v>
      </c>
      <c r="M1194" s="135">
        <v>3045912106</v>
      </c>
      <c r="N1194" s="132" t="str">
        <f>VLOOKUP(B1194,[2]BDD!A:BJ,15,0)</f>
        <v>$ 2.812.000</v>
      </c>
      <c r="O1194" s="131" t="str">
        <f>VLOOKUP(B1194,[2]BDD!A:BJ,30,0)</f>
        <v>PNN LOS KATIOS</v>
      </c>
      <c r="P1194" s="131">
        <f>VLOOKUP(B1194,[2]BDD!A:BJ,35,0)</f>
        <v>346</v>
      </c>
      <c r="Q1194" s="135" t="s">
        <v>6746</v>
      </c>
      <c r="R1194" s="143" t="s">
        <v>6747</v>
      </c>
      <c r="S1194" s="129" t="s">
        <v>9</v>
      </c>
      <c r="T1194" s="134" t="str">
        <f>VLOOKUP(B1194,[2]BDD!A:BJ,60,0)</f>
        <v>VIGENTE</v>
      </c>
      <c r="U1194" s="135">
        <v>1</v>
      </c>
      <c r="V1194" s="136" t="s">
        <v>6366</v>
      </c>
      <c r="W1194" s="136"/>
      <c r="X1194" s="136"/>
    </row>
    <row r="1195" spans="1:24" ht="15" customHeight="1">
      <c r="A1195" s="124">
        <v>71</v>
      </c>
      <c r="B1195" s="125" t="s">
        <v>6748</v>
      </c>
      <c r="C1195" s="126" t="s">
        <v>6749</v>
      </c>
      <c r="D1195" s="126" t="s">
        <v>6750</v>
      </c>
      <c r="E1195" s="127">
        <f>VLOOKUP(B1195,[2]BDD!A:BJ,20,FALSE)</f>
        <v>1143861129</v>
      </c>
      <c r="F1195" s="135" t="s">
        <v>110</v>
      </c>
      <c r="G1195" s="145">
        <v>34833</v>
      </c>
      <c r="H1195" s="143" t="s">
        <v>110</v>
      </c>
      <c r="I1195" s="142" t="s">
        <v>2576</v>
      </c>
      <c r="J1195" s="142" t="s">
        <v>6751</v>
      </c>
      <c r="K1195" s="131" t="str">
        <f>VLOOKUP(B1195,[2]BDD!A:BJ,7,0)</f>
        <v>Prestación de servicios de apoyo a la gestión de recursos físicos, financieros, administrativos y de las etapas precontractual y poscontractual para la conservación del PNN Utria</v>
      </c>
      <c r="L1195" s="126" t="s">
        <v>6752</v>
      </c>
      <c r="M1195" s="135">
        <v>3154292650</v>
      </c>
      <c r="N1195" s="132" t="str">
        <f>VLOOKUP(B1195,[2]BDD!A:BJ,15,0)</f>
        <v>$ 2.330.000</v>
      </c>
      <c r="O1195" s="131" t="str">
        <f>VLOOKUP(B1195,[2]BDD!A:BJ,30,0)</f>
        <v>PNN UTRIA</v>
      </c>
      <c r="P1195" s="131">
        <f>VLOOKUP(B1195,[2]BDD!A:BJ,35,0)</f>
        <v>345</v>
      </c>
      <c r="Q1195" s="135" t="s">
        <v>6648</v>
      </c>
      <c r="R1195" s="143" t="s">
        <v>6753</v>
      </c>
      <c r="S1195" s="129" t="s">
        <v>9</v>
      </c>
      <c r="T1195" s="134" t="str">
        <f>VLOOKUP(B1195,[2]BDD!A:BJ,60,0)</f>
        <v>VIGENTE</v>
      </c>
      <c r="U1195" s="135">
        <v>1</v>
      </c>
      <c r="V1195" s="136" t="s">
        <v>6366</v>
      </c>
      <c r="W1195" s="136"/>
      <c r="X1195" s="136"/>
    </row>
    <row r="1196" spans="1:24" ht="15" customHeight="1">
      <c r="A1196" s="124">
        <v>72</v>
      </c>
      <c r="B1196" s="125" t="s">
        <v>6754</v>
      </c>
      <c r="C1196" s="126" t="s">
        <v>6755</v>
      </c>
      <c r="D1196" s="126" t="s">
        <v>6756</v>
      </c>
      <c r="E1196" s="127">
        <f>VLOOKUP(B1196,[2]BDD!A:BJ,20,FALSE)</f>
        <v>10005251</v>
      </c>
      <c r="F1196" s="135" t="s">
        <v>139</v>
      </c>
      <c r="G1196" s="146">
        <v>28475</v>
      </c>
      <c r="H1196" s="143" t="s">
        <v>583</v>
      </c>
      <c r="I1196" s="142" t="s">
        <v>26</v>
      </c>
      <c r="J1196" s="142" t="s">
        <v>6757</v>
      </c>
      <c r="K1196" s="131" t="str">
        <f>VLOOKUP(B1196,[2]BDD!A:BJ,7,0)</f>
        <v>Prestación de servicios de apoyo a la gestión de recursos físicos, financieros, administrativos y de las etapas precontractual y poscontractual para la conservación del Parque Nacional Natural Munchique.</v>
      </c>
      <c r="L1196" s="126" t="s">
        <v>6758</v>
      </c>
      <c r="M1196" s="135">
        <v>3106112680</v>
      </c>
      <c r="N1196" s="132" t="str">
        <f>VLOOKUP(B1196,[2]BDD!A:BJ,15,0)</f>
        <v>$ 2.330.000</v>
      </c>
      <c r="O1196" s="131" t="str">
        <f>VLOOKUP(B1196,[2]BDD!A:BJ,30,0)</f>
        <v>PNN MUNCHIQUE</v>
      </c>
      <c r="P1196" s="131">
        <f>VLOOKUP(B1196,[2]BDD!A:BJ,35,0)</f>
        <v>345</v>
      </c>
      <c r="Q1196" s="135" t="s">
        <v>6460</v>
      </c>
      <c r="R1196" s="143" t="s">
        <v>6759</v>
      </c>
      <c r="S1196" s="129" t="s">
        <v>9</v>
      </c>
      <c r="T1196" s="134" t="str">
        <f>VLOOKUP(B1196,[2]BDD!A:BJ,60,0)</f>
        <v>VIGENTE</v>
      </c>
      <c r="U1196" s="135">
        <v>1</v>
      </c>
      <c r="V1196" s="136" t="s">
        <v>6366</v>
      </c>
      <c r="W1196" s="136"/>
      <c r="X1196" s="136"/>
    </row>
    <row r="1197" spans="1:24" ht="15" customHeight="1">
      <c r="A1197" s="124">
        <v>73</v>
      </c>
      <c r="B1197" s="125" t="s">
        <v>6760</v>
      </c>
      <c r="C1197" s="126" t="s">
        <v>2230</v>
      </c>
      <c r="D1197" s="126" t="s">
        <v>6761</v>
      </c>
      <c r="E1197" s="127">
        <f>VLOOKUP(B1197,[2]BDD!A:BJ,20,FALSE)</f>
        <v>1144153516</v>
      </c>
      <c r="F1197" s="135" t="s">
        <v>110</v>
      </c>
      <c r="G1197" s="146">
        <v>33570</v>
      </c>
      <c r="H1197" s="143" t="s">
        <v>110</v>
      </c>
      <c r="I1197" s="142" t="s">
        <v>1266</v>
      </c>
      <c r="J1197" s="142" t="s">
        <v>6762</v>
      </c>
      <c r="K1197" s="131" t="str">
        <f>VLOOKUP(B1197,[2]BDD!A:BJ,7,0)</f>
        <v>Prestación de servicios de apoyo a la gestión de recursos físicos, financieros, administrativos y de las etapas precontractual y poscontractual para la conservación del PNN Gorgona</v>
      </c>
      <c r="L1197" s="126" t="s">
        <v>6763</v>
      </c>
      <c r="M1197" s="135">
        <v>3116650254</v>
      </c>
      <c r="N1197" s="132" t="str">
        <f>VLOOKUP(B1197,[2]BDD!A:BJ,15,0)</f>
        <v>$ 2.330.000</v>
      </c>
      <c r="O1197" s="131" t="str">
        <f>VLOOKUP(B1197,[2]BDD!A:BJ,30,0)</f>
        <v>PNN GORGONA</v>
      </c>
      <c r="P1197" s="131">
        <f>VLOOKUP(B1197,[2]BDD!A:BJ,35,0)</f>
        <v>344</v>
      </c>
      <c r="Q1197" s="135" t="s">
        <v>6764</v>
      </c>
      <c r="R1197" s="143" t="s">
        <v>6765</v>
      </c>
      <c r="S1197" s="129" t="s">
        <v>9</v>
      </c>
      <c r="T1197" s="134" t="str">
        <f>VLOOKUP(B1197,[2]BDD!A:BJ,60,0)</f>
        <v>VIGENTE</v>
      </c>
      <c r="U1197" s="135">
        <v>1</v>
      </c>
      <c r="V1197" s="136" t="s">
        <v>6366</v>
      </c>
      <c r="W1197" s="136"/>
      <c r="X1197" s="136"/>
    </row>
    <row r="1198" spans="1:24" ht="15" customHeight="1">
      <c r="A1198" s="124">
        <v>74</v>
      </c>
      <c r="B1198" s="125" t="s">
        <v>6766</v>
      </c>
      <c r="C1198" s="126" t="s">
        <v>6767</v>
      </c>
      <c r="D1198" s="126" t="s">
        <v>6768</v>
      </c>
      <c r="E1198" s="127">
        <f>VLOOKUP(B1198,[2]BDD!A:BJ,20,FALSE)</f>
        <v>1006098804</v>
      </c>
      <c r="F1198" s="135" t="s">
        <v>110</v>
      </c>
      <c r="G1198" s="146">
        <v>36474</v>
      </c>
      <c r="H1198" s="143" t="s">
        <v>110</v>
      </c>
      <c r="I1198" s="142" t="s">
        <v>114</v>
      </c>
      <c r="J1198" s="142" t="s">
        <v>6769</v>
      </c>
      <c r="K1198" s="131" t="str">
        <f>VLOOKUP(B1198,[2]BDD!A:BJ,7,0)</f>
        <v>Prestación de servicios de apoyo a la gestión de recursos físicos, financieros, administrativos y de las etapas precontractual y poscontractual para la conservación del SFF Malpelo.</v>
      </c>
      <c r="L1198" s="126" t="s">
        <v>6770</v>
      </c>
      <c r="M1198" s="135">
        <v>3137133086</v>
      </c>
      <c r="N1198" s="132" t="str">
        <f>VLOOKUP(B1198,[2]BDD!A:BJ,15,0)</f>
        <v>$ 2.330.000</v>
      </c>
      <c r="O1198" s="131" t="str">
        <f>VLOOKUP(B1198,[2]BDD!A:BJ,30,0)</f>
        <v>SFF MALPELO</v>
      </c>
      <c r="P1198" s="131">
        <f>VLOOKUP(B1198,[2]BDD!A:BJ,35,0)</f>
        <v>344</v>
      </c>
      <c r="Q1198" s="135" t="s">
        <v>6590</v>
      </c>
      <c r="R1198" s="143" t="s">
        <v>6771</v>
      </c>
      <c r="S1198" s="129" t="s">
        <v>9</v>
      </c>
      <c r="T1198" s="134" t="str">
        <f>VLOOKUP(B1198,[2]BDD!A:BJ,60,0)</f>
        <v>VIGENTE</v>
      </c>
      <c r="U1198" s="135">
        <v>1</v>
      </c>
      <c r="V1198" s="136" t="s">
        <v>6366</v>
      </c>
      <c r="W1198" s="136"/>
      <c r="X1198" s="136"/>
    </row>
    <row r="1199" spans="1:24" ht="15" customHeight="1">
      <c r="A1199" s="124">
        <v>75</v>
      </c>
      <c r="B1199" s="125" t="s">
        <v>6772</v>
      </c>
      <c r="C1199" s="126" t="s">
        <v>6773</v>
      </c>
      <c r="D1199" s="126" t="s">
        <v>6774</v>
      </c>
      <c r="E1199" s="127">
        <f>VLOOKUP(B1199,[2]BDD!A:BJ,20,FALSE)</f>
        <v>1023953632</v>
      </c>
      <c r="F1199" s="135" t="s">
        <v>1417</v>
      </c>
      <c r="G1199" s="145">
        <v>35261</v>
      </c>
      <c r="H1199" s="143" t="s">
        <v>1417</v>
      </c>
      <c r="I1199" s="142" t="s">
        <v>26</v>
      </c>
      <c r="J1199" s="142" t="s">
        <v>6578</v>
      </c>
      <c r="K1199" s="131" t="str">
        <f>VLOOKUP(B1199,[2]BDD!A:BJ,7,0)</f>
        <v>Prestación de servicios profesionales en la Implementación del Programa de monitoreo y el acompañamiento al portafolio de Investigaciones del PNN Gorgona.</v>
      </c>
      <c r="L1199" s="126" t="s">
        <v>6775</v>
      </c>
      <c r="M1199" s="135">
        <v>3203995974</v>
      </c>
      <c r="N1199" s="132" t="str">
        <f>VLOOKUP(B1199,[2]BDD!A:BJ,15,0)</f>
        <v>$ 3.000.000</v>
      </c>
      <c r="O1199" s="131" t="str">
        <f>VLOOKUP(B1199,[2]BDD!A:BJ,30,0)</f>
        <v>PNN GORGONA</v>
      </c>
      <c r="P1199" s="131">
        <f>VLOOKUP(B1199,[2]BDD!A:BJ,35,0)</f>
        <v>344</v>
      </c>
      <c r="Q1199" s="135" t="s">
        <v>6764</v>
      </c>
      <c r="R1199" s="143" t="s">
        <v>366</v>
      </c>
      <c r="S1199" s="129" t="s">
        <v>9</v>
      </c>
      <c r="T1199" s="134" t="str">
        <f>VLOOKUP(B1199,[2]BDD!A:BJ,60,0)</f>
        <v>VIGENTE</v>
      </c>
      <c r="U1199" s="135">
        <v>1</v>
      </c>
      <c r="V1199" s="136" t="s">
        <v>6366</v>
      </c>
      <c r="W1199" s="136"/>
      <c r="X1199" s="136"/>
    </row>
    <row r="1200" spans="1:24" ht="15" customHeight="1">
      <c r="A1200" s="124">
        <v>76</v>
      </c>
      <c r="B1200" s="125" t="s">
        <v>6776</v>
      </c>
      <c r="C1200" s="126" t="s">
        <v>6777</v>
      </c>
      <c r="D1200" s="126" t="s">
        <v>1315</v>
      </c>
      <c r="E1200" s="127">
        <f>VLOOKUP(B1200,[2]BDD!A:BJ,20,FALSE)</f>
        <v>1098743846</v>
      </c>
      <c r="F1200" s="135" t="s">
        <v>103</v>
      </c>
      <c r="G1200" s="145">
        <v>34191</v>
      </c>
      <c r="H1200" s="143" t="s">
        <v>6778</v>
      </c>
      <c r="I1200" s="142" t="s">
        <v>26</v>
      </c>
      <c r="J1200" s="142" t="s">
        <v>6779</v>
      </c>
      <c r="K1200" s="131" t="str">
        <f>VLOOKUP(B1200,[2]BDD!A:BJ,7,0)</f>
        <v>Prestación de servicios profesionales para la implementación y seguimiento del Sistema de Gestión Integrado (MIPG-SGI) en la Dirección Territorial Pacífico, en cumplimiento de la Norma Técnica de Calidad.</v>
      </c>
      <c r="L1200" s="126" t="s">
        <v>6780</v>
      </c>
      <c r="M1200" s="135">
        <v>3214553703</v>
      </c>
      <c r="N1200" s="132" t="str">
        <f>VLOOKUP(B1200,[2]BDD!A:BJ,15,0)</f>
        <v>$ 3.333.000</v>
      </c>
      <c r="O1200" s="131" t="str">
        <f>VLOOKUP(B1200,[2]BDD!A:BJ,30,0)</f>
        <v>DTPA</v>
      </c>
      <c r="P1200" s="131">
        <f>VLOOKUP(B1200,[2]BDD!A:BJ,35,0)</f>
        <v>331</v>
      </c>
      <c r="Q1200" s="135" t="s">
        <v>6366</v>
      </c>
      <c r="R1200" s="143" t="s">
        <v>6740</v>
      </c>
      <c r="S1200" s="129" t="s">
        <v>9</v>
      </c>
      <c r="T1200" s="134" t="str">
        <f>VLOOKUP(B1200,[2]BDD!A:BJ,60,0)</f>
        <v>VIGENTE</v>
      </c>
      <c r="U1200" s="135">
        <v>1</v>
      </c>
      <c r="V1200" s="136" t="s">
        <v>6366</v>
      </c>
      <c r="W1200" s="136"/>
      <c r="X1200" s="136"/>
    </row>
    <row r="1201" spans="1:24" ht="15" customHeight="1">
      <c r="A1201" s="124">
        <v>77</v>
      </c>
      <c r="B1201" s="125" t="s">
        <v>6781</v>
      </c>
      <c r="C1201" s="126" t="s">
        <v>6782</v>
      </c>
      <c r="D1201" s="126" t="s">
        <v>6783</v>
      </c>
      <c r="E1201" s="127">
        <f>VLOOKUP(B1201,[2]BDD!A:BJ,20,FALSE)</f>
        <v>1061776958</v>
      </c>
      <c r="F1201" s="135" t="s">
        <v>565</v>
      </c>
      <c r="G1201" s="145">
        <v>34704</v>
      </c>
      <c r="H1201" s="143" t="s">
        <v>6784</v>
      </c>
      <c r="I1201" s="142" t="s">
        <v>1266</v>
      </c>
      <c r="J1201" s="142" t="s">
        <v>6785</v>
      </c>
      <c r="K1201" s="131" t="str">
        <f>VLOOKUP(B1201,[2]BDD!A:BJ,7,0)</f>
        <v>Prestar servicios operativos y apoyo a la gestión en la implementación de acciones en el marco del desarrollo de las Estrategias Especiales de Manejo en los resguardos indígenas de Chimborazo, AguaNegra y Honduras en la zona de injerencia  del Parque Nacional Natural Munchique</v>
      </c>
      <c r="L1201" s="126" t="s">
        <v>6786</v>
      </c>
      <c r="M1201" s="135">
        <v>3147344906</v>
      </c>
      <c r="N1201" s="132" t="str">
        <f>VLOOKUP(B1201,[2]BDD!A:BJ,15,0)</f>
        <v>$ 1.412.000</v>
      </c>
      <c r="O1201" s="131" t="str">
        <f>VLOOKUP(B1201,[2]BDD!A:BJ,30,0)</f>
        <v>PNN MUNCHIQUE</v>
      </c>
      <c r="P1201" s="131">
        <f>VLOOKUP(B1201,[2]BDD!A:BJ,35,0)</f>
        <v>330</v>
      </c>
      <c r="Q1201" s="135" t="s">
        <v>6460</v>
      </c>
      <c r="R1201" s="143" t="s">
        <v>6787</v>
      </c>
      <c r="S1201" s="129" t="s">
        <v>9</v>
      </c>
      <c r="T1201" s="134" t="str">
        <f>VLOOKUP(B1201,[2]BDD!A:BJ,60,0)</f>
        <v>VIGENTE</v>
      </c>
      <c r="U1201" s="135">
        <v>1</v>
      </c>
      <c r="V1201" s="136" t="s">
        <v>6366</v>
      </c>
      <c r="W1201" s="136"/>
      <c r="X1201" s="136"/>
    </row>
    <row r="1202" spans="1:24" ht="15" customHeight="1">
      <c r="A1202" s="124">
        <v>78</v>
      </c>
      <c r="B1202" s="125" t="s">
        <v>6788</v>
      </c>
      <c r="C1202" s="126" t="s">
        <v>6789</v>
      </c>
      <c r="D1202" s="126" t="s">
        <v>6790</v>
      </c>
      <c r="E1202" s="127">
        <f>VLOOKUP(B1202,[2]BDD!A:BJ,20,FALSE)</f>
        <v>26379327</v>
      </c>
      <c r="F1202" s="135" t="s">
        <v>3245</v>
      </c>
      <c r="G1202" s="145">
        <v>30200</v>
      </c>
      <c r="H1202" s="143" t="s">
        <v>3245</v>
      </c>
      <c r="I1202" s="142" t="s">
        <v>114</v>
      </c>
      <c r="J1202" s="142" t="s">
        <v>6791</v>
      </c>
      <c r="K1202" s="131" t="str">
        <f>VLOOKUP(B1202,[2]BDD!A:BJ,7,0)</f>
        <v>Prestar servicios operativos y de apoyo a la implementación del monitoreo pesquero en el marco del acuerdo de uso y manejo de recursos hidrobiológicos suscrito entre el A.P y el Consejo Comunitario de Puente América.</v>
      </c>
      <c r="L1202" s="126" t="s">
        <v>6792</v>
      </c>
      <c r="M1202" s="135">
        <v>3205468715</v>
      </c>
      <c r="N1202" s="132" t="str">
        <f>VLOOKUP(B1202,[2]BDD!A:BJ,15,0)</f>
        <v>$ 1.412.000</v>
      </c>
      <c r="O1202" s="131" t="str">
        <f>VLOOKUP(B1202,[2]BDD!A:BJ,30,0)</f>
        <v>PNN LOS KATIOS</v>
      </c>
      <c r="P1202" s="131">
        <f>VLOOKUP(B1202,[2]BDD!A:BJ,35,0)</f>
        <v>331</v>
      </c>
      <c r="Q1202" s="135" t="s">
        <v>6746</v>
      </c>
      <c r="R1202" s="143" t="s">
        <v>6793</v>
      </c>
      <c r="S1202" s="129" t="s">
        <v>9</v>
      </c>
      <c r="T1202" s="134" t="str">
        <f>VLOOKUP(B1202,[2]BDD!A:BJ,60,0)</f>
        <v>VIGENTE</v>
      </c>
      <c r="U1202" s="135">
        <v>1</v>
      </c>
      <c r="V1202" s="136" t="s">
        <v>6366</v>
      </c>
      <c r="W1202" s="136"/>
      <c r="X1202" s="136"/>
    </row>
    <row r="1203" spans="1:24" ht="15" customHeight="1">
      <c r="A1203" s="124">
        <v>79</v>
      </c>
      <c r="B1203" s="125" t="s">
        <v>6794</v>
      </c>
      <c r="C1203" s="126" t="s">
        <v>6795</v>
      </c>
      <c r="D1203" s="126" t="s">
        <v>1093</v>
      </c>
      <c r="E1203" s="127">
        <f>VLOOKUP(B1203,[2]BDD!A:BJ,20,FALSE)</f>
        <v>1061723900</v>
      </c>
      <c r="F1203" s="135" t="s">
        <v>565</v>
      </c>
      <c r="G1203" s="145">
        <v>32689</v>
      </c>
      <c r="H1203" s="143" t="s">
        <v>1417</v>
      </c>
      <c r="I1203" s="142" t="s">
        <v>26</v>
      </c>
      <c r="J1203" s="142" t="s">
        <v>6796</v>
      </c>
      <c r="K1203" s="131" t="str">
        <f>VLOOKUP(B1203,[2]BDD!A:BJ,7,0)</f>
        <v>Prestar servicios profesionales y de apoyo a la gestión para la implementación del programa de monitoreo y la gestión del portafolio de investigaciones del Parque Nacional Natural Munchique</v>
      </c>
      <c r="L1203" s="126" t="s">
        <v>6797</v>
      </c>
      <c r="M1203" s="135">
        <v>3163625999</v>
      </c>
      <c r="N1203" s="132" t="str">
        <f>VLOOKUP(B1203,[2]BDD!A:BJ,15,0)</f>
        <v>$ 3.333.000</v>
      </c>
      <c r="O1203" s="131" t="str">
        <f>VLOOKUP(B1203,[2]BDD!A:BJ,30,0)</f>
        <v>PNN MUNCHIQUE</v>
      </c>
      <c r="P1203" s="131">
        <f>VLOOKUP(B1203,[2]BDD!A:BJ,35,0)</f>
        <v>331</v>
      </c>
      <c r="Q1203" s="135" t="s">
        <v>6460</v>
      </c>
      <c r="R1203" s="143" t="s">
        <v>366</v>
      </c>
      <c r="S1203" s="129" t="s">
        <v>9</v>
      </c>
      <c r="T1203" s="134" t="str">
        <f>VLOOKUP(B1203,[2]BDD!A:BJ,60,0)</f>
        <v>VIGENTE</v>
      </c>
      <c r="U1203" s="135">
        <v>1</v>
      </c>
      <c r="V1203" s="136" t="s">
        <v>6366</v>
      </c>
      <c r="W1203" s="136"/>
      <c r="X1203" s="136"/>
    </row>
    <row r="1204" spans="1:24" ht="15" customHeight="1">
      <c r="A1204" s="124">
        <v>80</v>
      </c>
      <c r="B1204" s="125" t="s">
        <v>6798</v>
      </c>
      <c r="C1204" s="126" t="s">
        <v>6799</v>
      </c>
      <c r="D1204" s="126" t="s">
        <v>6800</v>
      </c>
      <c r="E1204" s="127">
        <f>VLOOKUP(B1204,[2]BDD!A:BJ,20,FALSE)</f>
        <v>1045503911</v>
      </c>
      <c r="F1204" s="135" t="s">
        <v>3376</v>
      </c>
      <c r="G1204" s="145">
        <v>32769</v>
      </c>
      <c r="H1204" s="143" t="s">
        <v>3245</v>
      </c>
      <c r="I1204" s="142" t="s">
        <v>2576</v>
      </c>
      <c r="J1204" s="142" t="s">
        <v>6801</v>
      </c>
      <c r="K1204" s="131" t="str">
        <f>VLOOKUP(B1204,[2]BDD!A:BJ,7,0)</f>
        <v>Prestación de servicios técnicos para la implementación de las EEM y del ejercicio de autoridad ambiental con comunidades étnicas y no étnicas en el PNN Los Katios.</v>
      </c>
      <c r="L1204" s="126" t="s">
        <v>6802</v>
      </c>
      <c r="M1204" s="135">
        <v>3148438677</v>
      </c>
      <c r="N1204" s="132" t="str">
        <f>VLOOKUP(B1204,[2]BDD!A:BJ,15,0)</f>
        <v>$ 2.330.000</v>
      </c>
      <c r="O1204" s="131" t="str">
        <f>VLOOKUP(B1204,[2]BDD!A:BJ,30,0)</f>
        <v>PNN LOS KATIOS</v>
      </c>
      <c r="P1204" s="131">
        <f>VLOOKUP(B1204,[2]BDD!A:BJ,35,0)</f>
        <v>325</v>
      </c>
      <c r="Q1204" s="135" t="s">
        <v>6746</v>
      </c>
      <c r="R1204" s="143" t="s">
        <v>6803</v>
      </c>
      <c r="S1204" s="129" t="s">
        <v>9</v>
      </c>
      <c r="T1204" s="134" t="str">
        <f>VLOOKUP(B1204,[2]BDD!A:BJ,60,0)</f>
        <v>VIGENTE</v>
      </c>
      <c r="U1204" s="135">
        <v>1</v>
      </c>
      <c r="V1204" s="136" t="s">
        <v>6366</v>
      </c>
      <c r="W1204" s="136"/>
      <c r="X1204" s="136"/>
    </row>
    <row r="1205" spans="1:24" ht="15" customHeight="1">
      <c r="A1205" s="124">
        <v>81</v>
      </c>
      <c r="B1205" s="125" t="s">
        <v>6804</v>
      </c>
      <c r="C1205" s="126" t="s">
        <v>6805</v>
      </c>
      <c r="D1205" s="126" t="s">
        <v>6806</v>
      </c>
      <c r="E1205" s="127">
        <f>VLOOKUP(B1205,[2]BDD!A:BJ,20,FALSE)</f>
        <v>71989265</v>
      </c>
      <c r="F1205" s="135" t="s">
        <v>3376</v>
      </c>
      <c r="G1205" s="146">
        <v>29509</v>
      </c>
      <c r="H1205" s="143" t="s">
        <v>6807</v>
      </c>
      <c r="I1205" s="142" t="s">
        <v>114</v>
      </c>
      <c r="J1205" s="142" t="s">
        <v>6808</v>
      </c>
      <c r="K1205" s="131" t="str">
        <f>VLOOKUP(B1205,[2]BDD!A:BJ,7,0)</f>
        <v>Prestar servicios operativos y de apoyo a la implementación del monitoreo pesquero en el marco del acuerdo de uso y manejo de recursos hidrobiológicos suscrito entre el A.P y el Consejo Comunitario Local de Tumaradó</v>
      </c>
      <c r="L1205" s="126" t="s">
        <v>6809</v>
      </c>
      <c r="M1205" s="135">
        <v>3147319833</v>
      </c>
      <c r="N1205" s="132" t="str">
        <f>VLOOKUP(B1205,[2]BDD!A:BJ,15,0)</f>
        <v>$ 1.412.000</v>
      </c>
      <c r="O1205" s="131" t="str">
        <f>VLOOKUP(B1205,[2]BDD!A:BJ,30,0)</f>
        <v>PNN LOS KATIOS</v>
      </c>
      <c r="P1205" s="131">
        <f>VLOOKUP(B1205,[2]BDD!A:BJ,35,0)</f>
        <v>331</v>
      </c>
      <c r="Q1205" s="135" t="s">
        <v>6746</v>
      </c>
      <c r="R1205" s="143" t="s">
        <v>1392</v>
      </c>
      <c r="S1205" s="129" t="s">
        <v>9</v>
      </c>
      <c r="T1205" s="134" t="str">
        <f>VLOOKUP(B1205,[2]BDD!A:BJ,60,0)</f>
        <v>VIGENTE</v>
      </c>
      <c r="U1205" s="135">
        <v>1</v>
      </c>
      <c r="V1205" s="136" t="s">
        <v>6366</v>
      </c>
      <c r="W1205" s="136"/>
      <c r="X1205" s="136"/>
    </row>
    <row r="1206" spans="1:24" ht="15" customHeight="1">
      <c r="A1206" s="124">
        <v>82</v>
      </c>
      <c r="B1206" s="125" t="s">
        <v>6810</v>
      </c>
      <c r="C1206" s="126" t="s">
        <v>6811</v>
      </c>
      <c r="D1206" s="126" t="s">
        <v>688</v>
      </c>
      <c r="E1206" s="127">
        <f>VLOOKUP(B1206,[2]BDD!A:BJ,20,FALSE)</f>
        <v>1057090109</v>
      </c>
      <c r="F1206" s="135" t="s">
        <v>3559</v>
      </c>
      <c r="G1206" s="146">
        <v>33535</v>
      </c>
      <c r="H1206" s="143" t="s">
        <v>3245</v>
      </c>
      <c r="I1206" s="142" t="s">
        <v>2576</v>
      </c>
      <c r="J1206" s="142" t="s">
        <v>6812</v>
      </c>
      <c r="K1206" s="131" t="str">
        <f>VLOOKUP(B1206,[2]BDD!A:BJ,7,0)</f>
        <v>Prestar servicios técnicos y apoyo a la gestión de la implementación del ejercicio de autoridad ambiental, recorridos de PVC y sistematización de la información en el SICO SMART del PNN Los Katíos.</v>
      </c>
      <c r="L1206" s="126" t="s">
        <v>6813</v>
      </c>
      <c r="M1206" s="135">
        <v>3135546804</v>
      </c>
      <c r="N1206" s="132" t="str">
        <f>VLOOKUP(B1206,[2]BDD!A:BJ,15,0)</f>
        <v>$ 1.960.000</v>
      </c>
      <c r="O1206" s="131" t="str">
        <f>VLOOKUP(B1206,[2]BDD!A:BJ,30,0)</f>
        <v>PNN LOS KATIOS</v>
      </c>
      <c r="P1206" s="131">
        <f>VLOOKUP(B1206,[2]BDD!A:BJ,35,0)</f>
        <v>316</v>
      </c>
      <c r="Q1206" s="135" t="s">
        <v>6746</v>
      </c>
      <c r="R1206" s="143" t="s">
        <v>6814</v>
      </c>
      <c r="S1206" s="129" t="s">
        <v>9</v>
      </c>
      <c r="T1206" s="134" t="str">
        <f>VLOOKUP(B1206,[2]BDD!A:BJ,60,0)</f>
        <v>VIGENTE</v>
      </c>
      <c r="U1206" s="135">
        <v>1</v>
      </c>
      <c r="V1206" s="136" t="s">
        <v>6366</v>
      </c>
      <c r="W1206" s="136"/>
      <c r="X1206" s="136"/>
    </row>
    <row r="1207" spans="1:24" ht="15" customHeight="1">
      <c r="A1207" s="124">
        <v>83</v>
      </c>
      <c r="B1207" s="125" t="s">
        <v>6815</v>
      </c>
      <c r="C1207" s="126" t="s">
        <v>6816</v>
      </c>
      <c r="D1207" s="126" t="s">
        <v>6817</v>
      </c>
      <c r="E1207" s="127">
        <f>VLOOKUP(B1207,[2]BDD!A:BJ,20,FALSE)</f>
        <v>39313130</v>
      </c>
      <c r="F1207" s="135" t="s">
        <v>3376</v>
      </c>
      <c r="G1207" s="145">
        <v>26465</v>
      </c>
      <c r="H1207" s="143" t="s">
        <v>3245</v>
      </c>
      <c r="I1207" s="142" t="s">
        <v>114</v>
      </c>
      <c r="J1207" s="142" t="s">
        <v>6818</v>
      </c>
      <c r="K1207" s="131" t="str">
        <f>VLOOKUP(B1207,[2]BDD!A:BJ,7,0)</f>
        <v>Prestar servicios operativos y de apoyo a la gestión en la implementación del ejercicio de autoridad ambiental en los sectores del PNN Los Katíos.</v>
      </c>
      <c r="L1207" s="126" t="s">
        <v>6819</v>
      </c>
      <c r="M1207" s="135">
        <v>3014891706</v>
      </c>
      <c r="N1207" s="132" t="str">
        <f>VLOOKUP(B1207,[2]BDD!A:BJ,15,0)</f>
        <v>$ 1.412.000</v>
      </c>
      <c r="O1207" s="131" t="str">
        <f>VLOOKUP(B1207,[2]BDD!A:BJ,30,0)</f>
        <v>PNN LOS KATIOS</v>
      </c>
      <c r="P1207" s="131">
        <f>VLOOKUP(B1207,[2]BDD!A:BJ,35,0)</f>
        <v>331</v>
      </c>
      <c r="Q1207" s="135" t="s">
        <v>6746</v>
      </c>
      <c r="R1207" s="143" t="s">
        <v>1392</v>
      </c>
      <c r="S1207" s="129" t="s">
        <v>9</v>
      </c>
      <c r="T1207" s="134" t="str">
        <f>VLOOKUP(B1207,[2]BDD!A:BJ,60,0)</f>
        <v>VIGENTE</v>
      </c>
      <c r="U1207" s="135">
        <v>1</v>
      </c>
      <c r="V1207" s="136" t="s">
        <v>6366</v>
      </c>
      <c r="W1207" s="136"/>
      <c r="X1207" s="136"/>
    </row>
    <row r="1208" spans="1:24" ht="15" customHeight="1">
      <c r="A1208" s="124">
        <v>84</v>
      </c>
      <c r="B1208" s="125" t="s">
        <v>6820</v>
      </c>
      <c r="C1208" s="126" t="s">
        <v>6821</v>
      </c>
      <c r="D1208" s="126" t="s">
        <v>6822</v>
      </c>
      <c r="E1208" s="127">
        <f>VLOOKUP(B1208,[2]BDD!A:BJ,20,FALSE)</f>
        <v>1045525767</v>
      </c>
      <c r="F1208" s="135" t="s">
        <v>3376</v>
      </c>
      <c r="G1208" s="145">
        <v>35953</v>
      </c>
      <c r="H1208" s="143" t="s">
        <v>3376</v>
      </c>
      <c r="I1208" s="142" t="s">
        <v>114</v>
      </c>
      <c r="J1208" s="142" t="s">
        <v>6823</v>
      </c>
      <c r="K1208" s="131" t="str">
        <f>VLOOKUP(B1208,[2]BDD!A:BJ,7,0)</f>
        <v>Prestar servicios operativos y de apoyo a la gestión en la implementación del ejercicio de autoridad ambiental en los sectores del PNN Los Katíos.</v>
      </c>
      <c r="L1208" s="126" t="s">
        <v>6824</v>
      </c>
      <c r="M1208" s="135">
        <v>3218910823</v>
      </c>
      <c r="N1208" s="132" t="str">
        <f>VLOOKUP(B1208,[2]BDD!A:BJ,15,0)</f>
        <v>$ 1.412.000</v>
      </c>
      <c r="O1208" s="131" t="str">
        <f>VLOOKUP(B1208,[2]BDD!A:BJ,30,0)</f>
        <v>PNN LOS KATIOS</v>
      </c>
      <c r="P1208" s="131">
        <f>VLOOKUP(B1208,[2]BDD!A:BJ,35,0)</f>
        <v>331</v>
      </c>
      <c r="Q1208" s="135" t="s">
        <v>6746</v>
      </c>
      <c r="R1208" s="143" t="s">
        <v>6793</v>
      </c>
      <c r="S1208" s="129" t="s">
        <v>9</v>
      </c>
      <c r="T1208" s="134" t="str">
        <f>VLOOKUP(B1208,[2]BDD!A:BJ,60,0)</f>
        <v>VIGENTE</v>
      </c>
      <c r="U1208" s="135">
        <v>1</v>
      </c>
      <c r="V1208" s="136" t="s">
        <v>6366</v>
      </c>
      <c r="W1208" s="136"/>
      <c r="X1208" s="136"/>
    </row>
    <row r="1209" spans="1:24" ht="15" customHeight="1">
      <c r="A1209" s="124">
        <v>85</v>
      </c>
      <c r="B1209" s="125" t="s">
        <v>6825</v>
      </c>
      <c r="C1209" s="126" t="s">
        <v>6826</v>
      </c>
      <c r="D1209" s="126" t="s">
        <v>6827</v>
      </c>
      <c r="E1209" s="127">
        <f>VLOOKUP(B1209,[2]BDD!A:BJ,20,FALSE)</f>
        <v>38665319</v>
      </c>
      <c r="F1209" s="135" t="s">
        <v>5022</v>
      </c>
      <c r="G1209" s="145">
        <v>30348</v>
      </c>
      <c r="H1209" s="143" t="s">
        <v>5022</v>
      </c>
      <c r="I1209" s="142" t="s">
        <v>1266</v>
      </c>
      <c r="J1209" s="142" t="s">
        <v>6828</v>
      </c>
      <c r="K1209" s="131" t="str">
        <f>VLOOKUP(B1209,[2]BDD!A:BJ,7,0)</f>
        <v>Prestar servicios como operario para apoyar la gestión en actividades operativas de Prevención, Vigilancia y Control, en la jurisdicción de los Municipios de Cali, Dagua, Jamundí y Buenaventura del PNN Farallones de Cali.</v>
      </c>
      <c r="L1209" s="126" t="s">
        <v>6829</v>
      </c>
      <c r="M1209" s="135">
        <v>3155183021</v>
      </c>
      <c r="N1209" s="132" t="str">
        <f>VLOOKUP(B1209,[2]BDD!A:BJ,15,0)</f>
        <v>$ 1.412.000</v>
      </c>
      <c r="O1209" s="131" t="str">
        <f>VLOOKUP(B1209,[2]BDD!A:BJ,30,0)</f>
        <v>PNN FARALLONES DE CALI</v>
      </c>
      <c r="P1209" s="131">
        <f>VLOOKUP(B1209,[2]BDD!A:BJ,35,0)</f>
        <v>330</v>
      </c>
      <c r="Q1209" s="135" t="s">
        <v>6379</v>
      </c>
      <c r="R1209" s="143" t="s">
        <v>1571</v>
      </c>
      <c r="S1209" s="129" t="s">
        <v>9</v>
      </c>
      <c r="T1209" s="134" t="str">
        <f>VLOOKUP(B1209,[2]BDD!A:BJ,60,0)</f>
        <v>VIGENTE</v>
      </c>
      <c r="U1209" s="135">
        <v>1</v>
      </c>
      <c r="V1209" s="136" t="s">
        <v>6366</v>
      </c>
      <c r="W1209" s="136"/>
      <c r="X1209" s="136"/>
    </row>
    <row r="1210" spans="1:24" ht="15" customHeight="1">
      <c r="A1210" s="124">
        <v>86</v>
      </c>
      <c r="B1210" s="125" t="s">
        <v>6830</v>
      </c>
      <c r="C1210" s="126" t="s">
        <v>6831</v>
      </c>
      <c r="D1210" s="126" t="s">
        <v>6832</v>
      </c>
      <c r="E1210" s="127">
        <f>VLOOKUP(B1210,[2]BDD!A:BJ,20,FALSE)</f>
        <v>1006843465</v>
      </c>
      <c r="F1210" s="135" t="s">
        <v>5022</v>
      </c>
      <c r="G1210" s="146">
        <v>37184</v>
      </c>
      <c r="H1210" s="143" t="s">
        <v>6731</v>
      </c>
      <c r="I1210" s="142" t="s">
        <v>1266</v>
      </c>
      <c r="J1210" s="142" t="s">
        <v>6833</v>
      </c>
      <c r="K1210" s="131" t="str">
        <f>VLOOKUP(B1210,[2]BDD!A:BJ,7,0)</f>
        <v>Prestar servicios como operario para apoyar la gestión en actividades operativas de Prevención, Vigilancia y Control, en la jurisdicción de los Municipios de Cali, Dagua, Jamundí y Buenaventura del PNN Farallones de Cali.</v>
      </c>
      <c r="L1210" s="126" t="s">
        <v>6834</v>
      </c>
      <c r="M1210" s="135">
        <v>3184357979</v>
      </c>
      <c r="N1210" s="132" t="str">
        <f>VLOOKUP(B1210,[2]BDD!A:BJ,15,0)</f>
        <v>$ 1.412.000</v>
      </c>
      <c r="O1210" s="131" t="str">
        <f>VLOOKUP(B1210,[2]BDD!A:BJ,30,0)</f>
        <v>PNN FARALLONES DE CALI</v>
      </c>
      <c r="P1210" s="131">
        <f>VLOOKUP(B1210,[2]BDD!A:BJ,35,0)</f>
        <v>330</v>
      </c>
      <c r="Q1210" s="135" t="s">
        <v>6379</v>
      </c>
      <c r="R1210" s="143" t="s">
        <v>6835</v>
      </c>
      <c r="S1210" s="129" t="s">
        <v>9</v>
      </c>
      <c r="T1210" s="134" t="str">
        <f>VLOOKUP(B1210,[2]BDD!A:BJ,60,0)</f>
        <v>VIGENTE</v>
      </c>
      <c r="U1210" s="135">
        <v>1</v>
      </c>
      <c r="V1210" s="136" t="s">
        <v>6366</v>
      </c>
      <c r="W1210" s="136"/>
      <c r="X1210" s="136"/>
    </row>
    <row r="1211" spans="1:24" ht="15" customHeight="1">
      <c r="A1211" s="124">
        <v>87</v>
      </c>
      <c r="B1211" s="125" t="s">
        <v>6836</v>
      </c>
      <c r="C1211" s="126" t="s">
        <v>6837</v>
      </c>
      <c r="D1211" s="126" t="s">
        <v>6838</v>
      </c>
      <c r="E1211" s="127">
        <f>VLOOKUP(B1211,[2]BDD!A:BJ,20,FALSE)</f>
        <v>1085660268</v>
      </c>
      <c r="F1211" s="135" t="s">
        <v>6839</v>
      </c>
      <c r="G1211" s="146">
        <v>31759</v>
      </c>
      <c r="H1211" s="143" t="s">
        <v>6839</v>
      </c>
      <c r="I1211" s="142" t="s">
        <v>114</v>
      </c>
      <c r="J1211" s="142" t="s">
        <v>6840</v>
      </c>
      <c r="K1211" s="131" t="str">
        <f>VLOOKUP(B1211,[2]BDD!A:BJ,7,0)</f>
        <v>Prestar servicios como operario para apoyar la gestión en actividades operativas de Prevención, Vigilancia y Control, en la jurisdicción de los Municipios de Cali, Dagua, Jamundí y Buenaventura del PNN Farallones de Cali.</v>
      </c>
      <c r="L1211" s="126" t="s">
        <v>6841</v>
      </c>
      <c r="M1211" s="135">
        <v>3186964319</v>
      </c>
      <c r="N1211" s="132" t="str">
        <f>VLOOKUP(B1211,[2]BDD!A:BJ,15,0)</f>
        <v>$ 1.412.000</v>
      </c>
      <c r="O1211" s="131" t="str">
        <f>VLOOKUP(B1211,[2]BDD!A:BJ,30,0)</f>
        <v>PNN FARALLONES DE CALI</v>
      </c>
      <c r="P1211" s="131">
        <f>VLOOKUP(B1211,[2]BDD!A:BJ,35,0)</f>
        <v>330</v>
      </c>
      <c r="Q1211" s="135" t="s">
        <v>6379</v>
      </c>
      <c r="R1211" s="143" t="s">
        <v>1392</v>
      </c>
      <c r="S1211" s="129" t="s">
        <v>9</v>
      </c>
      <c r="T1211" s="134" t="str">
        <f>VLOOKUP(B1211,[2]BDD!A:BJ,60,0)</f>
        <v>VIGENTE</v>
      </c>
      <c r="U1211" s="135">
        <v>1</v>
      </c>
      <c r="V1211" s="136" t="s">
        <v>6366</v>
      </c>
      <c r="W1211" s="136"/>
      <c r="X1211" s="136"/>
    </row>
    <row r="1212" spans="1:24" ht="15" customHeight="1">
      <c r="A1212" s="124">
        <v>88</v>
      </c>
      <c r="B1212" s="125" t="s">
        <v>6842</v>
      </c>
      <c r="C1212" s="126" t="s">
        <v>6843</v>
      </c>
      <c r="D1212" s="126" t="s">
        <v>6844</v>
      </c>
      <c r="E1212" s="127">
        <f>VLOOKUP(B1212,[2]BDD!A:BJ,20,FALSE)</f>
        <v>11865281</v>
      </c>
      <c r="F1212" s="135" t="s">
        <v>3245</v>
      </c>
      <c r="G1212" s="146">
        <v>30280</v>
      </c>
      <c r="H1212" s="143" t="s">
        <v>3245</v>
      </c>
      <c r="I1212" s="142" t="s">
        <v>114</v>
      </c>
      <c r="J1212" s="142" t="s">
        <v>6845</v>
      </c>
      <c r="K1212" s="131" t="str">
        <f>VLOOKUP(B1212,[2]BDD!A:BJ,7,0)</f>
        <v>Prestar servicios operativos y de apoyo a la gestión en la implementación del ejercicio de autoridad ambiental en el marco de las EEM como apoyo al REM</v>
      </c>
      <c r="L1212" s="126" t="s">
        <v>6846</v>
      </c>
      <c r="M1212" s="135">
        <v>3147512483</v>
      </c>
      <c r="N1212" s="132" t="str">
        <f>VLOOKUP(B1212,[2]BDD!A:BJ,15,0)</f>
        <v>$ 1.412.000</v>
      </c>
      <c r="O1212" s="131" t="str">
        <f>VLOOKUP(B1212,[2]BDD!A:BJ,30,0)</f>
        <v>PNN LOS KATIOS</v>
      </c>
      <c r="P1212" s="131">
        <f>VLOOKUP(B1212,[2]BDD!A:BJ,35,0)</f>
        <v>330</v>
      </c>
      <c r="Q1212" s="135" t="s">
        <v>6746</v>
      </c>
      <c r="R1212" s="143" t="s">
        <v>1392</v>
      </c>
      <c r="S1212" s="129" t="s">
        <v>9</v>
      </c>
      <c r="T1212" s="134" t="str">
        <f>VLOOKUP(B1212,[2]BDD!A:BJ,60,0)</f>
        <v>VIGENTE</v>
      </c>
      <c r="U1212" s="135">
        <v>1</v>
      </c>
      <c r="V1212" s="136" t="s">
        <v>6366</v>
      </c>
      <c r="W1212" s="136"/>
      <c r="X1212" s="136"/>
    </row>
    <row r="1213" spans="1:24" ht="15" customHeight="1">
      <c r="A1213" s="124">
        <v>89</v>
      </c>
      <c r="B1213" s="125" t="s">
        <v>6847</v>
      </c>
      <c r="C1213" s="126" t="s">
        <v>6848</v>
      </c>
      <c r="D1213" s="126" t="s">
        <v>6849</v>
      </c>
      <c r="E1213" s="127">
        <f>VLOOKUP(B1213,[2]BDD!A:BJ,20,FALSE)</f>
        <v>16945832</v>
      </c>
      <c r="F1213" s="135" t="s">
        <v>6418</v>
      </c>
      <c r="G1213" s="145">
        <v>30130</v>
      </c>
      <c r="H1213" s="143" t="s">
        <v>6418</v>
      </c>
      <c r="I1213" s="142" t="s">
        <v>1266</v>
      </c>
      <c r="J1213" s="142" t="s">
        <v>6850</v>
      </c>
      <c r="K1213" s="131" t="str">
        <f>VLOOKUP(B1213,[2]BDD!A:BJ,7,0)</f>
        <v>Prestar servicios operativos y de apoyo a la gestión en actividades de PVC y de enlace con el consejo comunitario del Rio Yurumanguí, en la jurisdicción del municipio de Buenaventura del PNN Farallones de Cali.</v>
      </c>
      <c r="L1213" s="126" t="s">
        <v>6851</v>
      </c>
      <c r="M1213" s="135">
        <v>3234631104</v>
      </c>
      <c r="N1213" s="132" t="str">
        <f>VLOOKUP(B1213,[2]BDD!A:BJ,15,0)</f>
        <v>$ 1.412.000</v>
      </c>
      <c r="O1213" s="131" t="str">
        <f>VLOOKUP(B1213,[2]BDD!A:BJ,30,0)</f>
        <v>PNN FARALLONES DE CALI</v>
      </c>
      <c r="P1213" s="131">
        <f>VLOOKUP(B1213,[2]BDD!A:BJ,35,0)</f>
        <v>330</v>
      </c>
      <c r="Q1213" s="135" t="s">
        <v>6379</v>
      </c>
      <c r="R1213" s="143" t="s">
        <v>6852</v>
      </c>
      <c r="S1213" s="129" t="s">
        <v>9</v>
      </c>
      <c r="T1213" s="134" t="str">
        <f>VLOOKUP(B1213,[2]BDD!A:BJ,60,0)</f>
        <v>VIGENTE</v>
      </c>
      <c r="U1213" s="135">
        <v>1</v>
      </c>
      <c r="V1213" s="136" t="s">
        <v>6366</v>
      </c>
      <c r="W1213" s="136"/>
      <c r="X1213" s="136"/>
    </row>
    <row r="1214" spans="1:24" ht="15" customHeight="1">
      <c r="A1214" s="124">
        <v>90</v>
      </c>
      <c r="B1214" s="125" t="s">
        <v>6853</v>
      </c>
      <c r="C1214" s="126" t="s">
        <v>6854</v>
      </c>
      <c r="D1214" s="126" t="s">
        <v>6855</v>
      </c>
      <c r="E1214" s="127">
        <f>VLOOKUP(B1214,[2]BDD!A:BJ,20,FALSE)</f>
        <v>34315165</v>
      </c>
      <c r="F1214" s="135" t="s">
        <v>565</v>
      </c>
      <c r="G1214" s="145">
        <v>29426</v>
      </c>
      <c r="H1214" s="143" t="s">
        <v>6856</v>
      </c>
      <c r="I1214" s="142" t="s">
        <v>114</v>
      </c>
      <c r="J1214" s="142" t="s">
        <v>6857</v>
      </c>
      <c r="K1214" s="131" t="str">
        <f>VLOOKUP(B1214,[2]BDD!A:BJ,7,0)</f>
        <v>Prestar servicios como operario para apoyar la gestión en actividades operativas de Prevención, Vigilancia y Control, en la jurisdicción de los Municipios de Cali, Dagua, Jamundí y Buenaventura del PNN Farallones de Cali.</v>
      </c>
      <c r="L1214" s="126" t="s">
        <v>6858</v>
      </c>
      <c r="M1214" s="135">
        <v>3122202445</v>
      </c>
      <c r="N1214" s="132" t="str">
        <f>VLOOKUP(B1214,[2]BDD!A:BJ,15,0)</f>
        <v>$ 1.412.000</v>
      </c>
      <c r="O1214" s="131" t="str">
        <f>VLOOKUP(B1214,[2]BDD!A:BJ,30,0)</f>
        <v>PNN FARALLONES DE CALI</v>
      </c>
      <c r="P1214" s="131">
        <f>VLOOKUP(B1214,[2]BDD!A:BJ,35,0)</f>
        <v>187</v>
      </c>
      <c r="Q1214" s="135" t="s">
        <v>6379</v>
      </c>
      <c r="R1214" s="143" t="s">
        <v>1392</v>
      </c>
      <c r="S1214" s="129" t="s">
        <v>9</v>
      </c>
      <c r="T1214" s="134" t="str">
        <f>VLOOKUP(B1214,[2]BDD!A:BJ,60,0)</f>
        <v>VIGENTE</v>
      </c>
      <c r="U1214" s="135">
        <v>1</v>
      </c>
      <c r="V1214" s="136" t="s">
        <v>6366</v>
      </c>
      <c r="W1214" s="136"/>
      <c r="X1214" s="136"/>
    </row>
    <row r="1215" spans="1:24" ht="15" customHeight="1">
      <c r="A1215" s="124">
        <v>91</v>
      </c>
      <c r="B1215" s="125" t="s">
        <v>6859</v>
      </c>
      <c r="C1215" s="126" t="s">
        <v>6860</v>
      </c>
      <c r="D1215" s="126" t="s">
        <v>6861</v>
      </c>
      <c r="E1215" s="127">
        <f>VLOOKUP(B1215,[2]BDD!A:BJ,20,FALSE)</f>
        <v>4721834</v>
      </c>
      <c r="F1215" s="135" t="s">
        <v>6784</v>
      </c>
      <c r="G1215" s="146">
        <v>25488</v>
      </c>
      <c r="H1215" s="143" t="s">
        <v>6784</v>
      </c>
      <c r="I1215" s="142" t="s">
        <v>114</v>
      </c>
      <c r="J1215" s="142" t="s">
        <v>6862</v>
      </c>
      <c r="K1215" s="131" t="str">
        <f>VLOOKUP(B1215,[2]BDD!A:BJ,7,0)</f>
        <v>Prestar servicios operativos y de apoyo a la gestión en la implementación de acciones en el marco del desarrollo de las estrategias y proyectos adelantados por el Parque Nacional Natural Munchique.</v>
      </c>
      <c r="L1215" s="126" t="s">
        <v>6863</v>
      </c>
      <c r="M1215" s="135">
        <v>3226245228</v>
      </c>
      <c r="N1215" s="132" t="str">
        <f>VLOOKUP(B1215,[2]BDD!A:BJ,15,0)</f>
        <v>$ 1.412.000</v>
      </c>
      <c r="O1215" s="131" t="str">
        <f>VLOOKUP(B1215,[2]BDD!A:BJ,30,0)</f>
        <v>PNN MUNCHIQUE</v>
      </c>
      <c r="P1215" s="131">
        <f>VLOOKUP(B1215,[2]BDD!A:BJ,35,0)</f>
        <v>330</v>
      </c>
      <c r="Q1215" s="135" t="s">
        <v>6460</v>
      </c>
      <c r="R1215" s="143" t="s">
        <v>1392</v>
      </c>
      <c r="S1215" s="129" t="s">
        <v>9</v>
      </c>
      <c r="T1215" s="134" t="str">
        <f>VLOOKUP(B1215,[2]BDD!A:BJ,60,0)</f>
        <v>VIGENTE</v>
      </c>
      <c r="U1215" s="135">
        <v>1</v>
      </c>
      <c r="V1215" s="136" t="s">
        <v>6366</v>
      </c>
      <c r="W1215" s="136"/>
      <c r="X1215" s="136"/>
    </row>
    <row r="1216" spans="1:24" ht="15" customHeight="1">
      <c r="A1216" s="124">
        <v>92</v>
      </c>
      <c r="B1216" s="125" t="s">
        <v>6864</v>
      </c>
      <c r="C1216" s="126" t="s">
        <v>6865</v>
      </c>
      <c r="D1216" s="126" t="s">
        <v>6866</v>
      </c>
      <c r="E1216" s="127">
        <f>VLOOKUP(B1216,[2]BDD!A:BJ,20,FALSE)</f>
        <v>1077480611</v>
      </c>
      <c r="F1216" s="135" t="s">
        <v>6644</v>
      </c>
      <c r="G1216" s="145">
        <v>36271</v>
      </c>
      <c r="H1216" s="143" t="s">
        <v>3245</v>
      </c>
      <c r="I1216" s="142" t="s">
        <v>1266</v>
      </c>
      <c r="J1216" s="142" t="s">
        <v>6867</v>
      </c>
      <c r="K1216" s="131" t="str">
        <f>VLOOKUP(B1216,[2]BDD!A:BJ,7,0)</f>
        <v>Prestar el servicio como auxiliar a la gestión en la implementación del ejercicio de autoridad ambiental, como apoyo a la prevención, educación y posicionamiento de la conservación del A.P.</v>
      </c>
      <c r="L1216" s="126" t="s">
        <v>6868</v>
      </c>
      <c r="M1216" s="135">
        <v>3219948210</v>
      </c>
      <c r="N1216" s="132" t="str">
        <f>VLOOKUP(B1216,[2]BDD!A:BJ,15,0)</f>
        <v>$ 1.592.000</v>
      </c>
      <c r="O1216" s="131" t="str">
        <f>VLOOKUP(B1216,[2]BDD!A:BJ,30,0)</f>
        <v>PNN LOS KATIOS</v>
      </c>
      <c r="P1216" s="131">
        <f>VLOOKUP(B1216,[2]BDD!A:BJ,35,0)</f>
        <v>313</v>
      </c>
      <c r="Q1216" s="135" t="s">
        <v>6746</v>
      </c>
      <c r="R1216" s="143" t="s">
        <v>1571</v>
      </c>
      <c r="S1216" s="129" t="s">
        <v>9</v>
      </c>
      <c r="T1216" s="134" t="str">
        <f>VLOOKUP(B1216,[2]BDD!A:BJ,60,0)</f>
        <v>VIGENTE</v>
      </c>
      <c r="U1216" s="135">
        <v>1</v>
      </c>
      <c r="V1216" s="136" t="s">
        <v>6366</v>
      </c>
      <c r="W1216" s="136"/>
      <c r="X1216" s="136"/>
    </row>
    <row r="1217" spans="1:24" ht="15" customHeight="1">
      <c r="A1217" s="124">
        <v>93</v>
      </c>
      <c r="B1217" s="125" t="s">
        <v>6869</v>
      </c>
      <c r="C1217" s="126" t="s">
        <v>6870</v>
      </c>
      <c r="D1217" s="126" t="s">
        <v>2448</v>
      </c>
      <c r="E1217" s="127">
        <f>VLOOKUP(B1217,[2]BDD!A:BJ,20,FALSE)</f>
        <v>1074713508</v>
      </c>
      <c r="F1217" s="135" t="s">
        <v>6807</v>
      </c>
      <c r="G1217" s="145">
        <v>30403</v>
      </c>
      <c r="H1217" s="143" t="s">
        <v>6807</v>
      </c>
      <c r="I1217" s="142" t="s">
        <v>114</v>
      </c>
      <c r="J1217" s="142" t="s">
        <v>6871</v>
      </c>
      <c r="K1217" s="131" t="str">
        <f>VLOOKUP(B1217,[2]BDD!A:BJ,7,0)</f>
        <v>Prestación de servicios operativos y de apoyo a la gestión en la implementación de las EEM y del ejercicio de autoridad ambiental en el PNN Los Katíos-Arquia (Experto Local).</v>
      </c>
      <c r="L1217" s="126" t="s">
        <v>6872</v>
      </c>
      <c r="M1217" s="135">
        <v>3117299525</v>
      </c>
      <c r="N1217" s="132" t="str">
        <f>VLOOKUP(B1217,[2]BDD!A:BJ,15,0)</f>
        <v>$ 1.412.000</v>
      </c>
      <c r="O1217" s="131" t="str">
        <f>VLOOKUP(B1217,[2]BDD!A:BJ,30,0)</f>
        <v>PNN LOS KATIOS</v>
      </c>
      <c r="P1217" s="131">
        <f>VLOOKUP(B1217,[2]BDD!A:BJ,35,0)</f>
        <v>330</v>
      </c>
      <c r="Q1217" s="135" t="s">
        <v>6746</v>
      </c>
      <c r="R1217" s="143" t="s">
        <v>1392</v>
      </c>
      <c r="S1217" s="129" t="s">
        <v>9</v>
      </c>
      <c r="T1217" s="134" t="str">
        <f>VLOOKUP(B1217,[2]BDD!A:BJ,60,0)</f>
        <v>VIGENTE</v>
      </c>
      <c r="U1217" s="135">
        <v>1</v>
      </c>
      <c r="V1217" s="136" t="s">
        <v>6366</v>
      </c>
      <c r="W1217" s="136"/>
      <c r="X1217" s="136"/>
    </row>
    <row r="1218" spans="1:24" ht="15" customHeight="1">
      <c r="A1218" s="124">
        <v>94</v>
      </c>
      <c r="B1218" s="125" t="s">
        <v>6873</v>
      </c>
      <c r="C1218" s="126" t="s">
        <v>6874</v>
      </c>
      <c r="D1218" s="126" t="s">
        <v>6875</v>
      </c>
      <c r="E1218" s="127">
        <f>VLOOKUP(B1218,[2]BDD!A:BJ,20,FALSE)</f>
        <v>1144127774</v>
      </c>
      <c r="F1218" s="135" t="s">
        <v>110</v>
      </c>
      <c r="G1218" s="145">
        <v>32699</v>
      </c>
      <c r="H1218" s="143" t="s">
        <v>110</v>
      </c>
      <c r="I1218" s="142" t="s">
        <v>26</v>
      </c>
      <c r="J1218" s="142" t="s">
        <v>6876</v>
      </c>
      <c r="K1218" s="131" t="str">
        <f>VLOOKUP(B1218,[2]BDD!A:BJ,7,0)</f>
        <v>Prestar servicios profesionales para implementar el monitoreo de los valores objeto de conservación y procesos de investigación en el PNN Sanquianga.</v>
      </c>
      <c r="L1218" s="126" t="s">
        <v>6877</v>
      </c>
      <c r="M1218" s="135">
        <v>3207738082</v>
      </c>
      <c r="N1218" s="132" t="str">
        <f>VLOOKUP(B1218,[2]BDD!A:BJ,15,0)</f>
        <v>$ 3.764.000</v>
      </c>
      <c r="O1218" s="131" t="str">
        <f>VLOOKUP(B1218,[2]BDD!A:BJ,30,0)</f>
        <v>PNN SANQUIANGA</v>
      </c>
      <c r="P1218" s="131">
        <f>VLOOKUP(B1218,[2]BDD!A:BJ,35,0)</f>
        <v>300</v>
      </c>
      <c r="Q1218" s="135" t="s">
        <v>6607</v>
      </c>
      <c r="R1218" s="143" t="s">
        <v>292</v>
      </c>
      <c r="S1218" s="129" t="s">
        <v>9</v>
      </c>
      <c r="T1218" s="134" t="str">
        <f>VLOOKUP(B1218,[2]BDD!A:BJ,60,0)</f>
        <v>VIGENTE</v>
      </c>
      <c r="U1218" s="135">
        <v>1</v>
      </c>
      <c r="V1218" s="136" t="s">
        <v>6366</v>
      </c>
      <c r="W1218" s="136"/>
      <c r="X1218" s="136"/>
    </row>
    <row r="1219" spans="1:24" ht="15" customHeight="1">
      <c r="A1219" s="124">
        <v>95</v>
      </c>
      <c r="B1219" s="125" t="s">
        <v>6878</v>
      </c>
      <c r="C1219" s="126" t="s">
        <v>6879</v>
      </c>
      <c r="D1219" s="126" t="s">
        <v>6880</v>
      </c>
      <c r="E1219" s="127">
        <f>VLOOKUP(B1219,[2]BDD!A:BJ,20,FALSE)</f>
        <v>1045491823</v>
      </c>
      <c r="F1219" s="135" t="s">
        <v>3376</v>
      </c>
      <c r="G1219" s="145">
        <v>31751</v>
      </c>
      <c r="H1219" s="143" t="s">
        <v>3376</v>
      </c>
      <c r="I1219" s="142" t="s">
        <v>114</v>
      </c>
      <c r="J1219" s="142" t="s">
        <v>6881</v>
      </c>
      <c r="K1219" s="131" t="str">
        <f>VLOOKUP(B1219,[2]BDD!A:BJ,7,0)</f>
        <v>Prestar servicios técnicos y de apoyo a la gestión para la implementación de las actividades del programa de restauración ecológica participativa en el PNN Sanquianga.</v>
      </c>
      <c r="L1219" s="126" t="s">
        <v>6882</v>
      </c>
      <c r="M1219" s="135">
        <v>3138166686</v>
      </c>
      <c r="N1219" s="132" t="str">
        <f>VLOOKUP(B1219,[2]BDD!A:BJ,15,0)</f>
        <v>$ 1.412.000</v>
      </c>
      <c r="O1219" s="131" t="str">
        <f>VLOOKUP(B1219,[2]BDD!A:BJ,30,0)</f>
        <v>PNN LOS KATIOS</v>
      </c>
      <c r="P1219" s="131">
        <f>VLOOKUP(B1219,[2]BDD!A:BJ,35,0)</f>
        <v>331</v>
      </c>
      <c r="Q1219" s="135" t="s">
        <v>6746</v>
      </c>
      <c r="R1219" s="143" t="s">
        <v>1392</v>
      </c>
      <c r="S1219" s="129" t="s">
        <v>9</v>
      </c>
      <c r="T1219" s="134" t="str">
        <f>VLOOKUP(B1219,[2]BDD!A:BJ,60,0)</f>
        <v>VIGENTE</v>
      </c>
      <c r="U1219" s="135">
        <v>1</v>
      </c>
      <c r="V1219" s="136" t="s">
        <v>6366</v>
      </c>
      <c r="W1219" s="136"/>
      <c r="X1219" s="136"/>
    </row>
    <row r="1220" spans="1:24" ht="15" customHeight="1">
      <c r="A1220" s="124">
        <v>96</v>
      </c>
      <c r="B1220" s="125" t="s">
        <v>6883</v>
      </c>
      <c r="C1220" s="126" t="s">
        <v>6884</v>
      </c>
      <c r="D1220" s="126" t="s">
        <v>6885</v>
      </c>
      <c r="E1220" s="127">
        <f>VLOOKUP(B1220,[2]BDD!A:BJ,20,FALSE)</f>
        <v>1045509745</v>
      </c>
      <c r="F1220" s="135" t="s">
        <v>3376</v>
      </c>
      <c r="G1220" s="146">
        <v>33535</v>
      </c>
      <c r="H1220" s="143" t="s">
        <v>3376</v>
      </c>
      <c r="I1220" s="142" t="s">
        <v>26</v>
      </c>
      <c r="J1220" s="142" t="s">
        <v>6886</v>
      </c>
      <c r="K1220" s="131" t="str">
        <f>VLOOKUP(B1220,[2]BDD!A:BJ,7,0)</f>
        <v>Prestar servicios profesionales y de apoyo a la gestión para implementar la estrategia de investigación y monitoreo en el PNN Los Katíos.</v>
      </c>
      <c r="L1220" s="126" t="s">
        <v>6887</v>
      </c>
      <c r="M1220" s="135">
        <v>3206759238</v>
      </c>
      <c r="N1220" s="132" t="str">
        <f>VLOOKUP(B1220,[2]BDD!A:BJ,15,0)</f>
        <v>$ 3.333.000</v>
      </c>
      <c r="O1220" s="131" t="str">
        <f>VLOOKUP(B1220,[2]BDD!A:BJ,30,0)</f>
        <v>PNN LOS KATIOS</v>
      </c>
      <c r="P1220" s="131">
        <f>VLOOKUP(B1220,[2]BDD!A:BJ,35,0)</f>
        <v>301</v>
      </c>
      <c r="Q1220" s="135" t="s">
        <v>6746</v>
      </c>
      <c r="R1220" s="143" t="s">
        <v>1142</v>
      </c>
      <c r="S1220" s="129" t="s">
        <v>9</v>
      </c>
      <c r="T1220" s="134" t="str">
        <f>VLOOKUP(B1220,[2]BDD!A:BJ,60,0)</f>
        <v>VIGENTE</v>
      </c>
      <c r="U1220" s="135">
        <v>1</v>
      </c>
      <c r="V1220" s="136" t="s">
        <v>6366</v>
      </c>
      <c r="W1220" s="136"/>
      <c r="X1220" s="136"/>
    </row>
    <row r="1221" spans="1:24" ht="15" customHeight="1">
      <c r="A1221" s="124">
        <v>97</v>
      </c>
      <c r="B1221" s="125" t="s">
        <v>6888</v>
      </c>
      <c r="C1221" s="126" t="s">
        <v>6889</v>
      </c>
      <c r="D1221" s="126" t="s">
        <v>6890</v>
      </c>
      <c r="E1221" s="127">
        <f>VLOOKUP(B1221,[2]BDD!A:BJ,20,FALSE)</f>
        <v>1061711042</v>
      </c>
      <c r="F1221" s="135" t="s">
        <v>565</v>
      </c>
      <c r="G1221" s="145">
        <v>30814</v>
      </c>
      <c r="H1221" s="143" t="s">
        <v>6731</v>
      </c>
      <c r="I1221" s="142" t="s">
        <v>26</v>
      </c>
      <c r="J1221" s="142" t="s">
        <v>6891</v>
      </c>
      <c r="K1221" s="131" t="str">
        <f>VLOOKUP(B1221,[2]BDD!A:BJ,7,0)</f>
        <v>Prestar de servicios profesionales en la coordinación de la implementación del Plan de Ordenamiento Ecoturístico del PNN Gorgona</v>
      </c>
      <c r="L1221" s="126" t="s">
        <v>6892</v>
      </c>
      <c r="M1221" s="135">
        <v>3187885207</v>
      </c>
      <c r="N1221" s="132" t="str">
        <f>VLOOKUP(B1221,[2]BDD!A:BJ,15,0)</f>
        <v>$ 4.100.000</v>
      </c>
      <c r="O1221" s="131" t="str">
        <f>VLOOKUP(B1221,[2]BDD!A:BJ,30,0)</f>
        <v>PNN GORGONA</v>
      </c>
      <c r="P1221" s="131">
        <f>VLOOKUP(B1221,[2]BDD!A:BJ,35,0)</f>
        <v>328</v>
      </c>
      <c r="Q1221" s="135" t="s">
        <v>6764</v>
      </c>
      <c r="R1221" s="143" t="s">
        <v>6893</v>
      </c>
      <c r="S1221" s="129" t="s">
        <v>9</v>
      </c>
      <c r="T1221" s="134" t="str">
        <f>VLOOKUP(B1221,[2]BDD!A:BJ,60,0)</f>
        <v>VIGENTE</v>
      </c>
      <c r="U1221" s="135">
        <v>1</v>
      </c>
      <c r="V1221" s="136" t="s">
        <v>6366</v>
      </c>
      <c r="W1221" s="136"/>
      <c r="X1221" s="136"/>
    </row>
    <row r="1222" spans="1:24" ht="15" customHeight="1">
      <c r="A1222" s="124">
        <v>98</v>
      </c>
      <c r="B1222" s="125" t="s">
        <v>6894</v>
      </c>
      <c r="C1222" s="126" t="s">
        <v>6895</v>
      </c>
      <c r="D1222" s="126" t="s">
        <v>6896</v>
      </c>
      <c r="E1222" s="127">
        <f>VLOOKUP(B1222,[2]BDD!A:BJ,20,FALSE)</f>
        <v>1026578168</v>
      </c>
      <c r="F1222" s="135" t="s">
        <v>1417</v>
      </c>
      <c r="G1222" s="145">
        <v>34369</v>
      </c>
      <c r="H1222" s="143" t="s">
        <v>1417</v>
      </c>
      <c r="I1222" s="142" t="s">
        <v>26</v>
      </c>
      <c r="J1222" s="142" t="s">
        <v>6897</v>
      </c>
      <c r="K1222" s="131" t="str">
        <f>VLOOKUP(B1222,[2]BDD!A:BJ,7,0)</f>
        <v>Prestar servicios Técnicos y apoyo a la gestión en fortalecimiento de actividades de Prevención, Vigilancia y Control que aporten a la regulación del manejo y conservación del PNN Gorgona.</v>
      </c>
      <c r="L1222" s="126" t="s">
        <v>6898</v>
      </c>
      <c r="M1222" s="135">
        <v>3145228527</v>
      </c>
      <c r="N1222" s="132" t="str">
        <f>VLOOKUP(B1222,[2]BDD!A:BJ,15,0)</f>
        <v>$ 1.960.000</v>
      </c>
      <c r="O1222" s="131" t="str">
        <f>VLOOKUP(B1222,[2]BDD!A:BJ,30,0)</f>
        <v>PNN GORGONA</v>
      </c>
      <c r="P1222" s="131">
        <f>VLOOKUP(B1222,[2]BDD!A:BJ,35,0)</f>
        <v>345</v>
      </c>
      <c r="Q1222" s="135" t="s">
        <v>6764</v>
      </c>
      <c r="R1222" s="143" t="s">
        <v>441</v>
      </c>
      <c r="S1222" s="129" t="s">
        <v>9</v>
      </c>
      <c r="T1222" s="134" t="str">
        <f>VLOOKUP(B1222,[2]BDD!A:BJ,60,0)</f>
        <v>VIGENTE</v>
      </c>
      <c r="U1222" s="135">
        <v>1</v>
      </c>
      <c r="V1222" s="136" t="s">
        <v>6366</v>
      </c>
      <c r="W1222" s="136"/>
      <c r="X1222" s="136"/>
    </row>
    <row r="1223" spans="1:24" ht="15" customHeight="1">
      <c r="A1223" s="124">
        <v>99</v>
      </c>
      <c r="B1223" s="125" t="s">
        <v>6899</v>
      </c>
      <c r="C1223" s="126" t="s">
        <v>6900</v>
      </c>
      <c r="D1223" s="126" t="s">
        <v>976</v>
      </c>
      <c r="E1223" s="127">
        <f>VLOOKUP(B1223,[2]BDD!A:BJ,20,FALSE)</f>
        <v>1143854167</v>
      </c>
      <c r="F1223" s="135" t="s">
        <v>110</v>
      </c>
      <c r="G1223" s="145">
        <v>34429</v>
      </c>
      <c r="H1223" s="143" t="s">
        <v>110</v>
      </c>
      <c r="I1223" s="142" t="s">
        <v>114</v>
      </c>
      <c r="J1223" s="142" t="s">
        <v>6857</v>
      </c>
      <c r="K1223" s="131" t="str">
        <f>VLOOKUP(B1223,[2]BDD!A:BJ,7,0)</f>
        <v>Prestar servicios como operario para apoyar la gestión en actividades operativas de Prevención, Vigilancia y Control, en la jurisdicción de los Municipios de Cali, Dagua, Jamundí y Buenaventura del PNN Farallones de Cali.</v>
      </c>
      <c r="L1223" s="126" t="s">
        <v>6901</v>
      </c>
      <c r="M1223" s="135">
        <v>3146812057</v>
      </c>
      <c r="N1223" s="132" t="str">
        <f>VLOOKUP(B1223,[2]BDD!A:BJ,15,0)</f>
        <v>$ 1.412.000</v>
      </c>
      <c r="O1223" s="131" t="str">
        <f>VLOOKUP(B1223,[2]BDD!A:BJ,30,0)</f>
        <v>PNN FARALLONES DE CALI</v>
      </c>
      <c r="P1223" s="131">
        <f>VLOOKUP(B1223,[2]BDD!A:BJ,35,0)</f>
        <v>330</v>
      </c>
      <c r="Q1223" s="135" t="s">
        <v>6379</v>
      </c>
      <c r="R1223" s="143" t="s">
        <v>1392</v>
      </c>
      <c r="S1223" s="129" t="s">
        <v>9</v>
      </c>
      <c r="T1223" s="134" t="str">
        <f>VLOOKUP(B1223,[2]BDD!A:BJ,60,0)</f>
        <v>VIGENTE</v>
      </c>
      <c r="U1223" s="135">
        <v>1</v>
      </c>
      <c r="V1223" s="136" t="s">
        <v>6366</v>
      </c>
      <c r="W1223" s="136"/>
      <c r="X1223" s="136"/>
    </row>
    <row r="1224" spans="1:24" ht="15" customHeight="1">
      <c r="A1224" s="124">
        <v>100</v>
      </c>
      <c r="B1224" s="125" t="s">
        <v>6902</v>
      </c>
      <c r="C1224" s="126" t="s">
        <v>6903</v>
      </c>
      <c r="D1224" s="126" t="s">
        <v>6904</v>
      </c>
      <c r="E1224" s="127">
        <f>VLOOKUP(B1224,[2]BDD!A:BJ,20,FALSE)</f>
        <v>32354394</v>
      </c>
      <c r="F1224" s="135" t="s">
        <v>634</v>
      </c>
      <c r="G1224" s="145">
        <v>30182</v>
      </c>
      <c r="H1224" s="143" t="s">
        <v>2734</v>
      </c>
      <c r="I1224" s="142" t="s">
        <v>6395</v>
      </c>
      <c r="J1224" s="142"/>
      <c r="K1224" s="131" t="str">
        <f>VLOOKUP(B1224,[2]BDD!A:BJ,7,0)</f>
        <v>Prestación de servicios profesionales para la implementación de Estrategias Especiales de manejo con comunidades étnicas y no étnicas en el PNN Los Katíos.</v>
      </c>
      <c r="L1224" s="126" t="s">
        <v>6905</v>
      </c>
      <c r="M1224" s="135">
        <v>3013268755</v>
      </c>
      <c r="N1224" s="132" t="str">
        <f>VLOOKUP(B1224,[2]BDD!A:BJ,15,0)</f>
        <v>$ 3.333.000</v>
      </c>
      <c r="O1224" s="131" t="str">
        <f>VLOOKUP(B1224,[2]BDD!A:BJ,30,0)</f>
        <v>PNN LOS KATIOS</v>
      </c>
      <c r="P1224" s="131">
        <f>VLOOKUP(B1224,[2]BDD!A:BJ,35,0)</f>
        <v>301</v>
      </c>
      <c r="Q1224" s="135" t="s">
        <v>6746</v>
      </c>
      <c r="R1224" s="143" t="s">
        <v>4917</v>
      </c>
      <c r="S1224" s="129" t="s">
        <v>9</v>
      </c>
      <c r="T1224" s="134" t="str">
        <f>VLOOKUP(B1224,[2]BDD!A:BJ,60,0)</f>
        <v>VIGENTE</v>
      </c>
      <c r="U1224" s="135">
        <v>1</v>
      </c>
      <c r="V1224" s="136" t="s">
        <v>6366</v>
      </c>
      <c r="W1224" s="136"/>
      <c r="X1224" s="136"/>
    </row>
    <row r="1225" spans="1:24" ht="15" customHeight="1">
      <c r="A1225" s="124">
        <v>101</v>
      </c>
      <c r="B1225" s="125" t="s">
        <v>6902</v>
      </c>
      <c r="C1225" s="126" t="s">
        <v>6906</v>
      </c>
      <c r="D1225" s="126" t="s">
        <v>6907</v>
      </c>
      <c r="E1225" s="127">
        <f>VLOOKUP(B1225,[2]BDD!A:BJ,20,FALSE)</f>
        <v>32354394</v>
      </c>
      <c r="F1225" s="135" t="s">
        <v>3376</v>
      </c>
      <c r="G1225" s="145">
        <v>31207</v>
      </c>
      <c r="H1225" s="143" t="s">
        <v>3376</v>
      </c>
      <c r="I1225" s="142" t="s">
        <v>6395</v>
      </c>
      <c r="J1225" s="142"/>
      <c r="K1225" s="131" t="str">
        <f>VLOOKUP(B1225,[2]BDD!A:BJ,7,0)</f>
        <v>Prestación de servicios profesionales para la implementación de Estrategias Especiales de manejo con comunidades étnicas y no étnicas en el PNN Los Katíos.</v>
      </c>
      <c r="L1225" s="126" t="s">
        <v>6908</v>
      </c>
      <c r="M1225" s="135">
        <v>3207112595</v>
      </c>
      <c r="N1225" s="132" t="str">
        <f>VLOOKUP(B1225,[2]BDD!A:BJ,15,0)</f>
        <v>$ 3.333.000</v>
      </c>
      <c r="O1225" s="131" t="str">
        <f>VLOOKUP(B1225,[2]BDD!A:BJ,30,0)</f>
        <v>PNN LOS KATIOS</v>
      </c>
      <c r="P1225" s="131">
        <f>VLOOKUP(B1225,[2]BDD!A:BJ,35,0)</f>
        <v>301</v>
      </c>
      <c r="Q1225" s="135" t="s">
        <v>6746</v>
      </c>
      <c r="R1225" s="143" t="s">
        <v>4214</v>
      </c>
      <c r="S1225" s="129" t="s">
        <v>9</v>
      </c>
      <c r="T1225" s="134" t="str">
        <f>VLOOKUP(B1225,[2]BDD!A:BJ,60,0)</f>
        <v>VIGENTE</v>
      </c>
      <c r="U1225" s="135">
        <v>1</v>
      </c>
      <c r="V1225" s="136" t="s">
        <v>6366</v>
      </c>
      <c r="W1225" s="136"/>
      <c r="X1225" s="136"/>
    </row>
    <row r="1226" spans="1:24" ht="15" customHeight="1">
      <c r="A1226" s="124">
        <v>102</v>
      </c>
      <c r="B1226" s="125" t="s">
        <v>6909</v>
      </c>
      <c r="C1226" s="126" t="s">
        <v>6910</v>
      </c>
      <c r="D1226" s="126" t="s">
        <v>6911</v>
      </c>
      <c r="E1226" s="127">
        <f>VLOOKUP(B1226,[2]BDD!A:BJ,20,FALSE)</f>
        <v>1082774538</v>
      </c>
      <c r="F1226" s="135" t="s">
        <v>6912</v>
      </c>
      <c r="G1226" s="145">
        <v>32480</v>
      </c>
      <c r="H1226" s="143" t="s">
        <v>3197</v>
      </c>
      <c r="I1226" s="142" t="s">
        <v>26</v>
      </c>
      <c r="J1226" s="142" t="s">
        <v>6913</v>
      </c>
      <c r="K1226" s="131" t="str">
        <f>VLOOKUP(B1226,[2]BDD!A:BJ,7,0)</f>
        <v>Prestar servicios profesionales y de apoyo a la gestión para la implementación de educación ambiental, comunicación y estrategias especiales de manejo en el PNN Gorgona.</v>
      </c>
      <c r="L1226" s="126" t="s">
        <v>6914</v>
      </c>
      <c r="M1226" s="135">
        <v>3144011564</v>
      </c>
      <c r="N1226" s="132" t="str">
        <f>VLOOKUP(B1226,[2]BDD!A:BJ,15,0)</f>
        <v>$ 3.333.000</v>
      </c>
      <c r="O1226" s="131" t="str">
        <f>VLOOKUP(B1226,[2]BDD!A:BJ,30,0)</f>
        <v>PNN GORGONA</v>
      </c>
      <c r="P1226" s="131">
        <f>VLOOKUP(B1226,[2]BDD!A:BJ,35,0)</f>
        <v>325</v>
      </c>
      <c r="Q1226" s="135" t="s">
        <v>6764</v>
      </c>
      <c r="R1226" s="143" t="s">
        <v>6893</v>
      </c>
      <c r="S1226" s="129" t="s">
        <v>9</v>
      </c>
      <c r="T1226" s="134" t="str">
        <f>VLOOKUP(B1226,[2]BDD!A:BJ,60,0)</f>
        <v>VIGENTE</v>
      </c>
      <c r="U1226" s="135">
        <v>1</v>
      </c>
      <c r="V1226" s="136" t="s">
        <v>6366</v>
      </c>
      <c r="W1226" s="136"/>
      <c r="X1226" s="136"/>
    </row>
    <row r="1227" spans="1:24" ht="15" customHeight="1">
      <c r="A1227" s="124">
        <v>103</v>
      </c>
      <c r="B1227" s="125" t="s">
        <v>6915</v>
      </c>
      <c r="C1227" s="126" t="s">
        <v>6916</v>
      </c>
      <c r="D1227" s="126" t="s">
        <v>6917</v>
      </c>
      <c r="E1227" s="127">
        <f>VLOOKUP(B1227,[2]BDD!A:BJ,20,FALSE)</f>
        <v>1151934928</v>
      </c>
      <c r="F1227" s="135" t="s">
        <v>110</v>
      </c>
      <c r="G1227" s="145">
        <v>32994</v>
      </c>
      <c r="H1227" s="143" t="s">
        <v>110</v>
      </c>
      <c r="I1227" s="142" t="s">
        <v>6918</v>
      </c>
      <c r="J1227" s="142" t="s">
        <v>6919</v>
      </c>
      <c r="K1227" s="131" t="str">
        <f>VLOOKUP(B1227,[2]BDD!A:BJ,7,0)</f>
        <v>Prestar servicios profesionales en la coordinación e implementación del programa de monitoreo y portafolio de investigaciones, para contribuir la conservación in situ de la diversidad biológica y ecosistémica del PNN Gorgona</v>
      </c>
      <c r="L1227" s="126" t="s">
        <v>6920</v>
      </c>
      <c r="M1227" s="135">
        <v>3163013374</v>
      </c>
      <c r="N1227" s="132" t="str">
        <f>VLOOKUP(B1227,[2]BDD!A:BJ,15,0)</f>
        <v>$ 4.100.000</v>
      </c>
      <c r="O1227" s="131" t="str">
        <f>VLOOKUP(B1227,[2]BDD!A:BJ,30,0)</f>
        <v>PNN GORGONA</v>
      </c>
      <c r="P1227" s="131">
        <f>VLOOKUP(B1227,[2]BDD!A:BJ,35,0)</f>
        <v>310</v>
      </c>
      <c r="Q1227" s="135" t="s">
        <v>6764</v>
      </c>
      <c r="R1227" s="143" t="s">
        <v>6921</v>
      </c>
      <c r="S1227" s="129" t="s">
        <v>9</v>
      </c>
      <c r="T1227" s="134" t="str">
        <f>VLOOKUP(B1227,[2]BDD!A:BJ,60,0)</f>
        <v>VIGENTE</v>
      </c>
      <c r="U1227" s="135">
        <v>1</v>
      </c>
      <c r="V1227" s="136" t="s">
        <v>6366</v>
      </c>
      <c r="W1227" s="136"/>
      <c r="X1227" s="136"/>
    </row>
    <row r="1228" spans="1:24" ht="15" customHeight="1">
      <c r="A1228" s="124">
        <v>104</v>
      </c>
      <c r="B1228" s="125" t="s">
        <v>6922</v>
      </c>
      <c r="C1228" s="126" t="s">
        <v>6923</v>
      </c>
      <c r="D1228" s="126" t="s">
        <v>6924</v>
      </c>
      <c r="E1228" s="127">
        <f>VLOOKUP(B1228,[2]BDD!A:BJ,20,FALSE)</f>
        <v>1111814243</v>
      </c>
      <c r="F1228" s="135" t="s">
        <v>6418</v>
      </c>
      <c r="G1228" s="145">
        <v>35676</v>
      </c>
      <c r="H1228" s="143" t="s">
        <v>1724</v>
      </c>
      <c r="I1228" s="142" t="s">
        <v>26</v>
      </c>
      <c r="J1228" s="142" t="s">
        <v>6553</v>
      </c>
      <c r="K1228" s="131" t="str">
        <f>VLOOKUP(B1228,[2]BDD!A:BJ,7,0)</f>
        <v>Prestar servicios profesionales para la implementación de estrategias especiales de manejo con grupos étni-cos en el PNN Sanquianga.</v>
      </c>
      <c r="L1228" s="126" t="s">
        <v>6925</v>
      </c>
      <c r="M1228" s="135">
        <v>3184568969</v>
      </c>
      <c r="N1228" s="132" t="str">
        <f>VLOOKUP(B1228,[2]BDD!A:BJ,15,0)</f>
        <v>$ 3.764.000</v>
      </c>
      <c r="O1228" s="131" t="str">
        <f>VLOOKUP(B1228,[2]BDD!A:BJ,30,0)</f>
        <v>PNN SANQUIANGA</v>
      </c>
      <c r="P1228" s="131">
        <f>VLOOKUP(B1228,[2]BDD!A:BJ,35,0)</f>
        <v>300</v>
      </c>
      <c r="Q1228" s="135" t="s">
        <v>6607</v>
      </c>
      <c r="R1228" s="143" t="s">
        <v>6926</v>
      </c>
      <c r="S1228" s="129" t="s">
        <v>9</v>
      </c>
      <c r="T1228" s="134" t="str">
        <f>VLOOKUP(B1228,[2]BDD!A:BJ,60,0)</f>
        <v>VIGENTE</v>
      </c>
      <c r="U1228" s="135">
        <v>1</v>
      </c>
      <c r="V1228" s="136" t="s">
        <v>6366</v>
      </c>
      <c r="W1228" s="136"/>
      <c r="X1228" s="136"/>
    </row>
    <row r="1229" spans="1:24" ht="15" customHeight="1">
      <c r="A1229" s="124">
        <v>105</v>
      </c>
      <c r="B1229" s="125" t="s">
        <v>6927</v>
      </c>
      <c r="C1229" s="126" t="s">
        <v>6928</v>
      </c>
      <c r="D1229" s="126" t="s">
        <v>6929</v>
      </c>
      <c r="E1229" s="127">
        <f>VLOOKUP(B1229,[2]BDD!A:BJ,20,FALSE)</f>
        <v>1087193372</v>
      </c>
      <c r="F1229" s="135" t="s">
        <v>5494</v>
      </c>
      <c r="G1229" s="145">
        <v>33806</v>
      </c>
      <c r="H1229" s="143" t="s">
        <v>5494</v>
      </c>
      <c r="I1229" s="142" t="s">
        <v>26</v>
      </c>
      <c r="J1229" s="142" t="s">
        <v>6930</v>
      </c>
      <c r="K1229" s="131" t="str">
        <f>VLOOKUP(B1229,[2]BDD!A:BJ,7,0)</f>
        <v>Prestar servicios profesionales y de apoyo a la gestión para la implementación de la estrategia de monitoreo e Investigación y la planificación del manejo en el DNMI CMBYF</v>
      </c>
      <c r="L1229" s="126" t="s">
        <v>6931</v>
      </c>
      <c r="M1229" s="135">
        <v>3135614376</v>
      </c>
      <c r="N1229" s="132" t="str">
        <f>VLOOKUP(B1229,[2]BDD!A:BJ,15,0)</f>
        <v>$ 4.100.000</v>
      </c>
      <c r="O1229" s="131" t="str">
        <f>VLOOKUP(B1229,[2]BDD!A:BJ,30,0)</f>
        <v>DNMI CABO MANGLARES</v>
      </c>
      <c r="P1229" s="131">
        <f>VLOOKUP(B1229,[2]BDD!A:BJ,35,0)</f>
        <v>89</v>
      </c>
      <c r="Q1229" s="135" t="s">
        <v>6932</v>
      </c>
      <c r="R1229" s="143" t="s">
        <v>4214</v>
      </c>
      <c r="S1229" s="129" t="s">
        <v>9</v>
      </c>
      <c r="T1229" s="134" t="str">
        <f>VLOOKUP(B1229,[2]BDD!A:BJ,60,0)</f>
        <v>VIGENTE</v>
      </c>
      <c r="U1229" s="135">
        <v>1</v>
      </c>
      <c r="V1229" s="136" t="s">
        <v>6366</v>
      </c>
      <c r="W1229" s="136"/>
      <c r="X1229" s="136"/>
    </row>
    <row r="1230" spans="1:24" ht="15" customHeight="1">
      <c r="A1230" s="124">
        <v>106</v>
      </c>
      <c r="B1230" s="125" t="s">
        <v>6933</v>
      </c>
      <c r="C1230" s="126" t="s">
        <v>6934</v>
      </c>
      <c r="D1230" s="126" t="s">
        <v>1650</v>
      </c>
      <c r="E1230" s="127">
        <f>VLOOKUP(B1230,[2]BDD!A:BJ,20,FALSE)</f>
        <v>14474574</v>
      </c>
      <c r="F1230" s="135" t="s">
        <v>6418</v>
      </c>
      <c r="G1230" s="145">
        <v>29648</v>
      </c>
      <c r="H1230" s="143" t="s">
        <v>6632</v>
      </c>
      <c r="I1230" s="142" t="s">
        <v>114</v>
      </c>
      <c r="J1230" s="142" t="s">
        <v>6935</v>
      </c>
      <c r="K1230" s="131" t="str">
        <f>VLOOKUP(B1230,[2]BDD!A:BJ,7,0)</f>
        <v>Prestar servicio de apoyo a la gestión como operario para las actividades de prevención, vigilancia y control del Parque Nacional Natural Sanquianga.</v>
      </c>
      <c r="L1230" s="126" t="s">
        <v>6936</v>
      </c>
      <c r="M1230" s="135">
        <v>3226332326</v>
      </c>
      <c r="N1230" s="132" t="str">
        <f>VLOOKUP(B1230,[2]BDD!A:BJ,15,0)</f>
        <v>$ 1.412.000</v>
      </c>
      <c r="O1230" s="131" t="str">
        <f>VLOOKUP(B1230,[2]BDD!A:BJ,30,0)</f>
        <v>PNN SANQUIANGA</v>
      </c>
      <c r="P1230" s="131">
        <f>VLOOKUP(B1230,[2]BDD!A:BJ,35,0)</f>
        <v>330</v>
      </c>
      <c r="Q1230" s="135" t="s">
        <v>6607</v>
      </c>
      <c r="R1230" s="143" t="s">
        <v>1392</v>
      </c>
      <c r="S1230" s="129" t="s">
        <v>9</v>
      </c>
      <c r="T1230" s="134" t="str">
        <f>VLOOKUP(B1230,[2]BDD!A:BJ,60,0)</f>
        <v>VIGENTE</v>
      </c>
      <c r="U1230" s="135">
        <v>1</v>
      </c>
      <c r="V1230" s="136" t="s">
        <v>6366</v>
      </c>
      <c r="W1230" s="136"/>
      <c r="X1230" s="136"/>
    </row>
    <row r="1231" spans="1:24" ht="15" customHeight="1">
      <c r="A1231" s="124">
        <v>107</v>
      </c>
      <c r="B1231" s="125" t="s">
        <v>6937</v>
      </c>
      <c r="C1231" s="126" t="s">
        <v>6938</v>
      </c>
      <c r="D1231" s="126" t="s">
        <v>839</v>
      </c>
      <c r="E1231" s="127">
        <f>VLOOKUP(B1231,[2]BDD!A:BJ,20,FALSE)</f>
        <v>14319042</v>
      </c>
      <c r="F1231" s="135" t="s">
        <v>6939</v>
      </c>
      <c r="G1231" s="145">
        <v>23090</v>
      </c>
      <c r="H1231" s="143" t="s">
        <v>6939</v>
      </c>
      <c r="I1231" s="142" t="s">
        <v>26</v>
      </c>
      <c r="J1231" s="142" t="s">
        <v>6940</v>
      </c>
      <c r="K1231" s="131" t="str">
        <f>VLOOKUP(B1231,[2]BDD!A:BJ,7,0)</f>
        <v>Prestar servicios profesionales y de apoyo para la implementación del programa de restauración ecológica en el DNMI Cabo Manglares Bajo Mira y Frontera, acorde a los lineamientos de PNNC</v>
      </c>
      <c r="L1231" s="126" t="s">
        <v>6941</v>
      </c>
      <c r="M1231" s="135">
        <v>3116488999</v>
      </c>
      <c r="N1231" s="132" t="str">
        <f>VLOOKUP(B1231,[2]BDD!A:BJ,15,0)</f>
        <v>$ 3.764.000</v>
      </c>
      <c r="O1231" s="131" t="str">
        <f>VLOOKUP(B1231,[2]BDD!A:BJ,30,0)</f>
        <v>DNMI CABO MANGLARES</v>
      </c>
      <c r="P1231" s="131">
        <f>VLOOKUP(B1231,[2]BDD!A:BJ,35,0)</f>
        <v>314</v>
      </c>
      <c r="Q1231" s="135" t="s">
        <v>6932</v>
      </c>
      <c r="R1231" s="143" t="s">
        <v>327</v>
      </c>
      <c r="S1231" s="129" t="s">
        <v>9</v>
      </c>
      <c r="T1231" s="134" t="str">
        <f>VLOOKUP(B1231,[2]BDD!A:BJ,60,0)</f>
        <v>VIGENTE</v>
      </c>
      <c r="U1231" s="135">
        <v>1</v>
      </c>
      <c r="V1231" s="136" t="s">
        <v>6366</v>
      </c>
      <c r="W1231" s="136"/>
      <c r="X1231" s="136"/>
    </row>
    <row r="1232" spans="1:24" ht="15" customHeight="1">
      <c r="A1232" s="124">
        <v>108</v>
      </c>
      <c r="B1232" s="125" t="s">
        <v>6942</v>
      </c>
      <c r="C1232" s="126" t="s">
        <v>6943</v>
      </c>
      <c r="D1232" s="126" t="s">
        <v>6944</v>
      </c>
      <c r="E1232" s="127">
        <f>VLOOKUP(B1232,[2]BDD!A:BJ,20,FALSE)</f>
        <v>27271267</v>
      </c>
      <c r="F1232" s="135" t="s">
        <v>6604</v>
      </c>
      <c r="G1232" s="145">
        <v>28590</v>
      </c>
      <c r="H1232" s="143" t="s">
        <v>6632</v>
      </c>
      <c r="I1232" s="142" t="s">
        <v>6945</v>
      </c>
      <c r="J1232" s="142" t="s">
        <v>6946</v>
      </c>
      <c r="K1232" s="131" t="str">
        <f>VLOOKUP(B1232,[2]BDD!A:BJ,7,0)</f>
        <v>Prestación de servicio de apoyo a la gestión como operario para las actividades de prevención, vigilancia y control del Parque Nacional Natural Sanquianga.</v>
      </c>
      <c r="L1232" s="126" t="s">
        <v>6947</v>
      </c>
      <c r="M1232" s="135">
        <v>3163559056</v>
      </c>
      <c r="N1232" s="132" t="str">
        <f>VLOOKUP(B1232,[2]BDD!A:BJ,15,0)</f>
        <v>$ 1.412.000</v>
      </c>
      <c r="O1232" s="131" t="str">
        <f>VLOOKUP(B1232,[2]BDD!A:BJ,30,0)</f>
        <v>PNN SANQUIANGA</v>
      </c>
      <c r="P1232" s="131">
        <f>VLOOKUP(B1232,[2]BDD!A:BJ,35,0)</f>
        <v>330</v>
      </c>
      <c r="Q1232" s="135" t="s">
        <v>6607</v>
      </c>
      <c r="R1232" s="143" t="s">
        <v>6945</v>
      </c>
      <c r="S1232" s="129" t="s">
        <v>9</v>
      </c>
      <c r="T1232" s="134" t="str">
        <f>VLOOKUP(B1232,[2]BDD!A:BJ,60,0)</f>
        <v>VIGENTE</v>
      </c>
      <c r="U1232" s="135">
        <v>1</v>
      </c>
      <c r="V1232" s="136" t="s">
        <v>6366</v>
      </c>
      <c r="W1232" s="136"/>
      <c r="X1232" s="136"/>
    </row>
    <row r="1233" spans="1:24" ht="15" customHeight="1">
      <c r="A1233" s="124">
        <v>109</v>
      </c>
      <c r="B1233" s="125" t="s">
        <v>6948</v>
      </c>
      <c r="C1233" s="126" t="s">
        <v>6949</v>
      </c>
      <c r="D1233" s="126" t="s">
        <v>6950</v>
      </c>
      <c r="E1233" s="127">
        <f>VLOOKUP(B1233,[2]BDD!A:BJ,20,FALSE)</f>
        <v>1149189457</v>
      </c>
      <c r="F1233" s="135" t="s">
        <v>1724</v>
      </c>
      <c r="G1233" s="146">
        <v>33571</v>
      </c>
      <c r="H1233" s="143" t="s">
        <v>1724</v>
      </c>
      <c r="I1233" s="142" t="s">
        <v>114</v>
      </c>
      <c r="J1233" s="142" t="s">
        <v>6951</v>
      </c>
      <c r="K1233" s="131" t="str">
        <f>VLOOKUP(B1233,[2]BDD!A:BJ,7,0)</f>
        <v>Prestar servicios técnicos y de apoyo a la gestión para la implementación de las actividades del programa de restauración ecológica participativa en el PNN Sanquianga.</v>
      </c>
      <c r="L1233" s="126" t="s">
        <v>6952</v>
      </c>
      <c r="M1233" s="135">
        <v>3114692821</v>
      </c>
      <c r="N1233" s="132" t="str">
        <f>VLOOKUP(B1233,[2]BDD!A:BJ,15,0)</f>
        <v>$ 2.330.000</v>
      </c>
      <c r="O1233" s="131" t="str">
        <f>VLOOKUP(B1233,[2]BDD!A:BJ,30,0)</f>
        <v>PNN SANQUIANGA</v>
      </c>
      <c r="P1233" s="131">
        <f>VLOOKUP(B1233,[2]BDD!A:BJ,35,0)</f>
        <v>334</v>
      </c>
      <c r="Q1233" s="135" t="s">
        <v>6607</v>
      </c>
      <c r="R1233" s="143" t="s">
        <v>1392</v>
      </c>
      <c r="S1233" s="129" t="s">
        <v>9</v>
      </c>
      <c r="T1233" s="134" t="str">
        <f>VLOOKUP(B1233,[2]BDD!A:BJ,60,0)</f>
        <v>VIGENTE</v>
      </c>
      <c r="U1233" s="135">
        <v>1</v>
      </c>
      <c r="V1233" s="136" t="s">
        <v>6366</v>
      </c>
      <c r="W1233" s="136"/>
      <c r="X1233" s="136"/>
    </row>
    <row r="1234" spans="1:24" ht="15" customHeight="1">
      <c r="A1234" s="124">
        <v>110</v>
      </c>
      <c r="B1234" s="125" t="s">
        <v>6953</v>
      </c>
      <c r="C1234" s="126" t="s">
        <v>6954</v>
      </c>
      <c r="D1234" s="126" t="s">
        <v>996</v>
      </c>
      <c r="E1234" s="127">
        <f>VLOOKUP(B1234,[2]BDD!A:BJ,20,FALSE)</f>
        <v>93401085</v>
      </c>
      <c r="F1234" s="135" t="s">
        <v>387</v>
      </c>
      <c r="G1234" s="145">
        <v>27257</v>
      </c>
      <c r="H1234" s="143" t="s">
        <v>6632</v>
      </c>
      <c r="I1234" s="142" t="s">
        <v>114</v>
      </c>
      <c r="J1234" s="142" t="s">
        <v>6955</v>
      </c>
      <c r="K1234" s="131" t="str">
        <f>VLOOKUP(B1234,[2]BDD!A:BJ,7,0)</f>
        <v>Prestación servicio de apoyo a la gestión como operario para las actividades de prevención, vigilancia y con-trol del Parque Nacional Natural Sanquianga.</v>
      </c>
      <c r="L1234" s="126" t="s">
        <v>6956</v>
      </c>
      <c r="M1234" s="135">
        <v>3046794275</v>
      </c>
      <c r="N1234" s="132" t="str">
        <f>VLOOKUP(B1234,[2]BDD!A:BJ,15,0)</f>
        <v>$ 1.412.000</v>
      </c>
      <c r="O1234" s="131" t="str">
        <f>VLOOKUP(B1234,[2]BDD!A:BJ,30,0)</f>
        <v>PNN SANQUIANGA</v>
      </c>
      <c r="P1234" s="131">
        <f>VLOOKUP(B1234,[2]BDD!A:BJ,35,0)</f>
        <v>330</v>
      </c>
      <c r="Q1234" s="135" t="s">
        <v>6607</v>
      </c>
      <c r="R1234" s="143" t="s">
        <v>1392</v>
      </c>
      <c r="S1234" s="129" t="s">
        <v>9</v>
      </c>
      <c r="T1234" s="134" t="str">
        <f>VLOOKUP(B1234,[2]BDD!A:BJ,60,0)</f>
        <v>VIGENTE</v>
      </c>
      <c r="U1234" s="135">
        <v>1</v>
      </c>
      <c r="V1234" s="136" t="s">
        <v>6366</v>
      </c>
      <c r="W1234" s="136"/>
      <c r="X1234" s="136"/>
    </row>
    <row r="1235" spans="1:24" ht="15" customHeight="1">
      <c r="A1235" s="124">
        <v>111</v>
      </c>
      <c r="B1235" s="125" t="s">
        <v>6957</v>
      </c>
      <c r="C1235" s="126" t="s">
        <v>6958</v>
      </c>
      <c r="D1235" s="126" t="s">
        <v>4589</v>
      </c>
      <c r="E1235" s="127">
        <f>VLOOKUP(B1235,[2]BDD!A:BJ,20,FALSE)</f>
        <v>1149186925</v>
      </c>
      <c r="F1235" s="135" t="s">
        <v>6418</v>
      </c>
      <c r="G1235" s="146">
        <v>37180</v>
      </c>
      <c r="H1235" s="143" t="s">
        <v>6418</v>
      </c>
      <c r="I1235" s="142" t="s">
        <v>114</v>
      </c>
      <c r="J1235" s="142" t="s">
        <v>6959</v>
      </c>
      <c r="K1235" s="131" t="str">
        <f>VLOOKUP(B1235,[2]BDD!A:BJ,7,0)</f>
        <v>Prestar servicios operativos y de apoyo a la gestión en actividades de PVC y de enlace con el consejo comunitario del Rio Naya, en la jurisdicción del municipio de Buenaventura del PNN Farallones de Cali.</v>
      </c>
      <c r="L1235" s="126" t="s">
        <v>6960</v>
      </c>
      <c r="M1235" s="135">
        <v>3154788836</v>
      </c>
      <c r="N1235" s="132" t="str">
        <f>VLOOKUP(B1235,[2]BDD!A:BJ,15,0)</f>
        <v>$ 1.412.000</v>
      </c>
      <c r="O1235" s="131" t="str">
        <f>VLOOKUP(B1235,[2]BDD!A:BJ,30,0)</f>
        <v>PNN FARALLONES DE CALI</v>
      </c>
      <c r="P1235" s="131">
        <f>VLOOKUP(B1235,[2]BDD!A:BJ,35,0)</f>
        <v>330</v>
      </c>
      <c r="Q1235" s="135" t="s">
        <v>6379</v>
      </c>
      <c r="R1235" s="143" t="s">
        <v>6961</v>
      </c>
      <c r="S1235" s="129" t="s">
        <v>9</v>
      </c>
      <c r="T1235" s="134" t="str">
        <f>VLOOKUP(B1235,[2]BDD!A:BJ,60,0)</f>
        <v>VIGENTE</v>
      </c>
      <c r="U1235" s="135">
        <v>1</v>
      </c>
      <c r="V1235" s="136" t="s">
        <v>6366</v>
      </c>
      <c r="W1235" s="136"/>
      <c r="X1235" s="136"/>
    </row>
    <row r="1236" spans="1:24" ht="15" customHeight="1">
      <c r="A1236" s="124">
        <v>112</v>
      </c>
      <c r="B1236" s="125" t="s">
        <v>6962</v>
      </c>
      <c r="C1236" s="126" t="s">
        <v>6963</v>
      </c>
      <c r="D1236" s="126" t="s">
        <v>6964</v>
      </c>
      <c r="E1236" s="127">
        <f>VLOOKUP(B1236,[2]BDD!A:BJ,20,FALSE)</f>
        <v>1144076542</v>
      </c>
      <c r="F1236" s="135" t="s">
        <v>110</v>
      </c>
      <c r="G1236" s="145">
        <v>34700</v>
      </c>
      <c r="H1236" s="143" t="s">
        <v>110</v>
      </c>
      <c r="I1236" s="142" t="s">
        <v>6965</v>
      </c>
      <c r="J1236" s="142" t="s">
        <v>6966</v>
      </c>
      <c r="K1236" s="131" t="str">
        <f>VLOOKUP(B1236,[2]BDD!A:BJ,7,0)</f>
        <v>Prestar servicios como operario para apoyar la gestión en actividades operativas de Prevención, Vigilancia y Control, en la jurisdicción de los Municipios de Cali, Dagua, Jamundí y Buenaventura del PNN Farallones de Cali.</v>
      </c>
      <c r="L1236" s="126" t="s">
        <v>6967</v>
      </c>
      <c r="M1236" s="135">
        <v>3177227354</v>
      </c>
      <c r="N1236" s="132" t="str">
        <f>VLOOKUP(B1236,[2]BDD!A:BJ,15,0)</f>
        <v>$ 1.412.000</v>
      </c>
      <c r="O1236" s="131" t="str">
        <f>VLOOKUP(B1236,[2]BDD!A:BJ,30,0)</f>
        <v>PNN FARALLONES DE CALI</v>
      </c>
      <c r="P1236" s="131">
        <f>VLOOKUP(B1236,[2]BDD!A:BJ,35,0)</f>
        <v>330</v>
      </c>
      <c r="Q1236" s="135" t="s">
        <v>6379</v>
      </c>
      <c r="R1236" s="143" t="s">
        <v>6968</v>
      </c>
      <c r="S1236" s="129" t="s">
        <v>9</v>
      </c>
      <c r="T1236" s="134" t="str">
        <f>VLOOKUP(B1236,[2]BDD!A:BJ,60,0)</f>
        <v>VIGENTE</v>
      </c>
      <c r="U1236" s="135">
        <v>1</v>
      </c>
      <c r="V1236" s="136" t="s">
        <v>6366</v>
      </c>
      <c r="W1236" s="136"/>
      <c r="X1236" s="136"/>
    </row>
    <row r="1237" spans="1:24" ht="15" customHeight="1">
      <c r="A1237" s="124">
        <v>113</v>
      </c>
      <c r="B1237" s="125" t="s">
        <v>6969</v>
      </c>
      <c r="C1237" s="126" t="s">
        <v>6970</v>
      </c>
      <c r="D1237" s="126" t="s">
        <v>6971</v>
      </c>
      <c r="E1237" s="127">
        <f>VLOOKUP(B1237,[2]BDD!A:BJ,20,FALSE)</f>
        <v>1004638728</v>
      </c>
      <c r="F1237" s="135" t="s">
        <v>5494</v>
      </c>
      <c r="G1237" s="145">
        <v>36621</v>
      </c>
      <c r="H1237" s="143" t="s">
        <v>5494</v>
      </c>
      <c r="I1237" s="142" t="s">
        <v>114</v>
      </c>
      <c r="J1237" s="142" t="s">
        <v>6972</v>
      </c>
      <c r="K1237" s="131" t="str">
        <f>VLOOKUP(B1237,[2]BDD!A:BJ,7,0)</f>
        <v>Prestar servicios operativos y de apoyo a la gestión en la implementación de las Estrategias Especiales de Manejo y el ejercicio de autoridad ambiental DNMI Cabo Manglares Bajo Mira y Frontera.</v>
      </c>
      <c r="L1237" s="126" t="s">
        <v>6973</v>
      </c>
      <c r="M1237" s="135">
        <v>3102822603</v>
      </c>
      <c r="N1237" s="132" t="str">
        <f>VLOOKUP(B1237,[2]BDD!A:BJ,15,0)</f>
        <v>$ 1.412.000</v>
      </c>
      <c r="O1237" s="131" t="str">
        <f>VLOOKUP(B1237,[2]BDD!A:BJ,30,0)</f>
        <v>DNMI CABO MANGLARES</v>
      </c>
      <c r="P1237" s="131">
        <f>VLOOKUP(B1237,[2]BDD!A:BJ,35,0)</f>
        <v>315</v>
      </c>
      <c r="Q1237" s="135" t="s">
        <v>6932</v>
      </c>
      <c r="R1237" s="143" t="s">
        <v>1392</v>
      </c>
      <c r="S1237" s="129" t="s">
        <v>9</v>
      </c>
      <c r="T1237" s="134" t="str">
        <f>VLOOKUP(B1237,[2]BDD!A:BJ,60,0)</f>
        <v>VIGENTE</v>
      </c>
      <c r="U1237" s="135">
        <v>1</v>
      </c>
      <c r="V1237" s="136" t="s">
        <v>6366</v>
      </c>
      <c r="W1237" s="136"/>
      <c r="X1237" s="136"/>
    </row>
    <row r="1238" spans="1:24" ht="15" customHeight="1">
      <c r="A1238" s="124">
        <v>114</v>
      </c>
      <c r="B1238" s="125" t="s">
        <v>6974</v>
      </c>
      <c r="C1238" s="126" t="s">
        <v>6975</v>
      </c>
      <c r="D1238" s="126" t="s">
        <v>6451</v>
      </c>
      <c r="E1238" s="127">
        <f>VLOOKUP(B1238,[2]BDD!A:BJ,20,FALSE)</f>
        <v>12919625</v>
      </c>
      <c r="F1238" s="135" t="s">
        <v>5494</v>
      </c>
      <c r="G1238" s="145">
        <v>26129</v>
      </c>
      <c r="H1238" s="143" t="s">
        <v>5494</v>
      </c>
      <c r="I1238" s="142" t="s">
        <v>6945</v>
      </c>
      <c r="J1238" s="142" t="s">
        <v>6976</v>
      </c>
      <c r="K1238" s="131" t="str">
        <f>VLOOKUP(B1238,[2]BDD!A:BJ,7,0)</f>
        <v>Prestar servicios como operario y apoyo a la gestión para la implementación de las actividades del programa de restauración ecológica participativa en el DNMI Cabo Manglares Bajo Mira y Frontera.</v>
      </c>
      <c r="L1238" s="126" t="s">
        <v>6977</v>
      </c>
      <c r="M1238" s="135">
        <v>3153046824</v>
      </c>
      <c r="N1238" s="132" t="str">
        <f>VLOOKUP(B1238,[2]BDD!A:BJ,15,0)</f>
        <v>$ 1.412.000</v>
      </c>
      <c r="O1238" s="131" t="str">
        <f>VLOOKUP(B1238,[2]BDD!A:BJ,30,0)</f>
        <v>DNMI CABO MANGLARES</v>
      </c>
      <c r="P1238" s="131">
        <f>VLOOKUP(B1238,[2]BDD!A:BJ,35,0)</f>
        <v>315</v>
      </c>
      <c r="Q1238" s="135" t="s">
        <v>6932</v>
      </c>
      <c r="R1238" s="143" t="s">
        <v>6945</v>
      </c>
      <c r="S1238" s="129" t="s">
        <v>9</v>
      </c>
      <c r="T1238" s="134" t="str">
        <f>VLOOKUP(B1238,[2]BDD!A:BJ,60,0)</f>
        <v>VIGENTE</v>
      </c>
      <c r="U1238" s="135">
        <v>1</v>
      </c>
      <c r="V1238" s="136" t="s">
        <v>6366</v>
      </c>
      <c r="W1238" s="136"/>
      <c r="X1238" s="136"/>
    </row>
    <row r="1239" spans="1:24" ht="15" customHeight="1">
      <c r="A1239" s="124">
        <v>115</v>
      </c>
      <c r="B1239" s="125" t="s">
        <v>6978</v>
      </c>
      <c r="C1239" s="126" t="s">
        <v>6979</v>
      </c>
      <c r="D1239" s="126" t="s">
        <v>6440</v>
      </c>
      <c r="E1239" s="127">
        <f>VLOOKUP(B1239,[2]BDD!A:BJ,20,FALSE)</f>
        <v>1130640289</v>
      </c>
      <c r="F1239" s="135" t="s">
        <v>110</v>
      </c>
      <c r="G1239" s="145">
        <v>32400</v>
      </c>
      <c r="H1239" s="143" t="s">
        <v>110</v>
      </c>
      <c r="I1239" s="142" t="s">
        <v>2763</v>
      </c>
      <c r="J1239" s="142" t="s">
        <v>6980</v>
      </c>
      <c r="K1239" s="131" t="str">
        <f>VLOOKUP(B1239,[2]BDD!A:BJ,7,0)</f>
        <v>Prestar de servicios de apoyo a la gestión en actividades operativas de PVC y de labores de Conducción de vehículos, en la jurisdicción de los Municipios de Cali, Dagua, Jamundí y Buenaventura del PNN Farallones de Cali.</v>
      </c>
      <c r="L1239" s="126" t="s">
        <v>6981</v>
      </c>
      <c r="M1239" s="135">
        <v>3187281919</v>
      </c>
      <c r="N1239" s="132" t="str">
        <f>VLOOKUP(B1239,[2]BDD!A:BJ,15,0)</f>
        <v>$ 1.412.000</v>
      </c>
      <c r="O1239" s="131" t="str">
        <f>VLOOKUP(B1239,[2]BDD!A:BJ,30,0)</f>
        <v>PNN FARALLONES DE CALI</v>
      </c>
      <c r="P1239" s="131">
        <f>VLOOKUP(B1239,[2]BDD!A:BJ,35,0)</f>
        <v>330</v>
      </c>
      <c r="Q1239" s="135" t="s">
        <v>6379</v>
      </c>
      <c r="R1239" s="143" t="s">
        <v>6982</v>
      </c>
      <c r="S1239" s="129" t="s">
        <v>9</v>
      </c>
      <c r="T1239" s="134" t="str">
        <f>VLOOKUP(B1239,[2]BDD!A:BJ,60,0)</f>
        <v>VIGENTE</v>
      </c>
      <c r="U1239" s="135">
        <v>1</v>
      </c>
      <c r="V1239" s="136" t="s">
        <v>6366</v>
      </c>
      <c r="W1239" s="136"/>
      <c r="X1239" s="136"/>
    </row>
    <row r="1240" spans="1:24" ht="15" customHeight="1">
      <c r="A1240" s="124">
        <v>116</v>
      </c>
      <c r="B1240" s="125" t="s">
        <v>6983</v>
      </c>
      <c r="C1240" s="126" t="s">
        <v>6984</v>
      </c>
      <c r="D1240" s="126" t="s">
        <v>6985</v>
      </c>
      <c r="E1240" s="127">
        <f>VLOOKUP(B1240,[2]BDD!A:BJ,20,FALSE)</f>
        <v>1149443847</v>
      </c>
      <c r="F1240" s="135" t="s">
        <v>6693</v>
      </c>
      <c r="G1240" s="146">
        <v>35427</v>
      </c>
      <c r="H1240" s="143" t="s">
        <v>6693</v>
      </c>
      <c r="I1240" s="142" t="s">
        <v>114</v>
      </c>
      <c r="J1240" s="142" t="s">
        <v>6986</v>
      </c>
      <c r="K1240" s="131" t="str">
        <f>VLOOKUP(B1240,[2]BDD!A:BJ,7,0)</f>
        <v>Prestar servicios de apoyo a la gestión como experto local para el PNN Utría, apoyando en la concertación de estrategias especiales de manejo con las comunidades indígenas, ejercicios de PVC y ecoturismo.</v>
      </c>
      <c r="L1240" s="126" t="s">
        <v>6987</v>
      </c>
      <c r="M1240" s="135">
        <v>3217506751</v>
      </c>
      <c r="N1240" s="132" t="str">
        <f>VLOOKUP(B1240,[2]BDD!A:BJ,15,0)</f>
        <v>$ 1.412.000</v>
      </c>
      <c r="O1240" s="131" t="str">
        <f>VLOOKUP(B1240,[2]BDD!A:BJ,30,0)</f>
        <v>PNN UTRIA</v>
      </c>
      <c r="P1240" s="131">
        <f>VLOOKUP(B1240,[2]BDD!A:BJ,35,0)</f>
        <v>334</v>
      </c>
      <c r="Q1240" s="135" t="s">
        <v>6648</v>
      </c>
      <c r="R1240" s="143" t="s">
        <v>1392</v>
      </c>
      <c r="S1240" s="129" t="s">
        <v>9</v>
      </c>
      <c r="T1240" s="134" t="str">
        <f>VLOOKUP(B1240,[2]BDD!A:BJ,60,0)</f>
        <v>VIGENTE</v>
      </c>
      <c r="U1240" s="135">
        <v>1</v>
      </c>
      <c r="V1240" s="136" t="s">
        <v>6366</v>
      </c>
      <c r="W1240" s="136"/>
      <c r="X1240" s="136"/>
    </row>
    <row r="1241" spans="1:24" ht="15" customHeight="1">
      <c r="A1241" s="124">
        <v>117</v>
      </c>
      <c r="B1241" s="125" t="s">
        <v>6988</v>
      </c>
      <c r="C1241" s="126" t="s">
        <v>6989</v>
      </c>
      <c r="D1241" s="126" t="s">
        <v>858</v>
      </c>
      <c r="E1241" s="127">
        <f>VLOOKUP(B1241,[2]BDD!A:BJ,20,FALSE)</f>
        <v>1144100988</v>
      </c>
      <c r="F1241" s="135" t="s">
        <v>110</v>
      </c>
      <c r="G1241" s="145">
        <v>35712</v>
      </c>
      <c r="H1241" s="143" t="s">
        <v>3913</v>
      </c>
      <c r="I1241" s="142" t="s">
        <v>1266</v>
      </c>
      <c r="J1241" s="142" t="s">
        <v>6990</v>
      </c>
      <c r="K1241" s="131" t="str">
        <f>VLOOKUP(B1241,[2]BDD!A:BJ,7,0)</f>
        <v>Prestar servicios como operario para apoyar la gestión en actividades operativas de Prevención, Vigilancia y Control, en la jurisdicción de los Municipios de Cali, Dagua, Jamundí y Buenaventura del PNN Farallones de Cali.</v>
      </c>
      <c r="L1241" s="126" t="s">
        <v>6991</v>
      </c>
      <c r="M1241" s="135">
        <v>3165376224</v>
      </c>
      <c r="N1241" s="132" t="str">
        <f>VLOOKUP(B1241,[2]BDD!A:BJ,15,0)</f>
        <v>$ 1.412.000</v>
      </c>
      <c r="O1241" s="131" t="str">
        <f>VLOOKUP(B1241,[2]BDD!A:BJ,30,0)</f>
        <v>PNN FARALLONES DE CALI</v>
      </c>
      <c r="P1241" s="131">
        <f>VLOOKUP(B1241,[2]BDD!A:BJ,35,0)</f>
        <v>330</v>
      </c>
      <c r="Q1241" s="135" t="s">
        <v>6379</v>
      </c>
      <c r="R1241" s="143" t="s">
        <v>6992</v>
      </c>
      <c r="S1241" s="129" t="s">
        <v>9</v>
      </c>
      <c r="T1241" s="134" t="str">
        <f>VLOOKUP(B1241,[2]BDD!A:BJ,60,0)</f>
        <v>VIGENTE</v>
      </c>
      <c r="U1241" s="135">
        <v>1</v>
      </c>
      <c r="V1241" s="136" t="s">
        <v>6366</v>
      </c>
      <c r="W1241" s="136"/>
      <c r="X1241" s="136"/>
    </row>
    <row r="1242" spans="1:24" ht="15" customHeight="1">
      <c r="A1242" s="124">
        <v>118</v>
      </c>
      <c r="B1242" s="125" t="s">
        <v>6993</v>
      </c>
      <c r="C1242" s="126" t="s">
        <v>6994</v>
      </c>
      <c r="D1242" s="126" t="s">
        <v>6995</v>
      </c>
      <c r="E1242" s="127">
        <f>VLOOKUP(B1242,[2]BDD!A:BJ,20,FALSE)</f>
        <v>1004541597</v>
      </c>
      <c r="F1242" s="135" t="s">
        <v>614</v>
      </c>
      <c r="G1242" s="145">
        <v>35742</v>
      </c>
      <c r="H1242" s="143" t="s">
        <v>6996</v>
      </c>
      <c r="I1242" s="142" t="s">
        <v>1428</v>
      </c>
      <c r="J1242" s="142" t="s">
        <v>6997</v>
      </c>
      <c r="K1242" s="131" t="str">
        <f>VLOOKUP(B1242,[2]BDD!A:BJ,7,0)</f>
        <v>Prestar servicios como interprete ambiental de apoyo a la gestión para la implementación del programa de monitoreo y portafolio de investigaciones, para contribuir la conservación in situ de la diversidad biológica y ecosistémica del PNN Gorgona.</v>
      </c>
      <c r="L1242" s="126" t="s">
        <v>6998</v>
      </c>
      <c r="M1242" s="135">
        <v>3203445949</v>
      </c>
      <c r="N1242" s="132" t="str">
        <f>VLOOKUP(B1242,[2]BDD!A:BJ,15,0)</f>
        <v>$ 1.400.000</v>
      </c>
      <c r="O1242" s="131" t="str">
        <f>VLOOKUP(B1242,[2]BDD!A:BJ,30,0)</f>
        <v>PNN GORGONA</v>
      </c>
      <c r="P1242" s="131">
        <f>VLOOKUP(B1242,[2]BDD!A:BJ,35,0)</f>
        <v>330</v>
      </c>
      <c r="Q1242" s="135" t="s">
        <v>6764</v>
      </c>
      <c r="R1242" s="143" t="s">
        <v>1428</v>
      </c>
      <c r="S1242" s="129" t="s">
        <v>9</v>
      </c>
      <c r="T1242" s="134" t="str">
        <f>VLOOKUP(B1242,[2]BDD!A:BJ,60,0)</f>
        <v>VIGENTE</v>
      </c>
      <c r="U1242" s="135">
        <v>1</v>
      </c>
      <c r="V1242" s="136" t="s">
        <v>6366</v>
      </c>
      <c r="W1242" s="136"/>
      <c r="X1242" s="136"/>
    </row>
    <row r="1243" spans="1:24" ht="15" customHeight="1">
      <c r="A1243" s="124">
        <v>119</v>
      </c>
      <c r="B1243" s="125" t="s">
        <v>6999</v>
      </c>
      <c r="C1243" s="126" t="s">
        <v>7000</v>
      </c>
      <c r="D1243" s="126" t="s">
        <v>7001</v>
      </c>
      <c r="E1243" s="127">
        <f>VLOOKUP(B1243,[2]BDD!A:BJ,20,FALSE)</f>
        <v>1077173831</v>
      </c>
      <c r="F1243" s="135" t="s">
        <v>6645</v>
      </c>
      <c r="G1243" s="145">
        <v>32262</v>
      </c>
      <c r="H1243" s="143" t="s">
        <v>6645</v>
      </c>
      <c r="I1243" s="142" t="s">
        <v>114</v>
      </c>
      <c r="J1243" s="142" t="s">
        <v>7002</v>
      </c>
      <c r="K1243" s="131" t="str">
        <f>VLOOKUP(B1243,[2]BDD!A:BJ,7,0)</f>
        <v>Prestación de servicios de apoyo a la gestión como experto local para el del PNN Utría para acompañar la concertación de estrategias especiales de manejo con las comunidades indígenas y ejercicio de PVC.</v>
      </c>
      <c r="L1243" s="126" t="s">
        <v>7003</v>
      </c>
      <c r="M1243" s="135">
        <v>3202170855</v>
      </c>
      <c r="N1243" s="132" t="str">
        <f>VLOOKUP(B1243,[2]BDD!A:BJ,15,0)</f>
        <v>$ 1.400.000</v>
      </c>
      <c r="O1243" s="131" t="str">
        <f>VLOOKUP(B1243,[2]BDD!A:BJ,30,0)</f>
        <v>PNN UTRIA</v>
      </c>
      <c r="P1243" s="131">
        <f>VLOOKUP(B1243,[2]BDD!A:BJ,35,0)</f>
        <v>330</v>
      </c>
      <c r="Q1243" s="135" t="s">
        <v>6648</v>
      </c>
      <c r="R1243" s="143" t="s">
        <v>7004</v>
      </c>
      <c r="S1243" s="129" t="s">
        <v>9</v>
      </c>
      <c r="T1243" s="134" t="str">
        <f>VLOOKUP(B1243,[2]BDD!A:BJ,60,0)</f>
        <v>VIGENTE</v>
      </c>
      <c r="U1243" s="135">
        <v>1</v>
      </c>
      <c r="V1243" s="136" t="s">
        <v>6366</v>
      </c>
      <c r="W1243" s="136"/>
      <c r="X1243" s="136"/>
    </row>
    <row r="1244" spans="1:24" ht="15" customHeight="1">
      <c r="A1244" s="124">
        <v>120</v>
      </c>
      <c r="B1244" s="125" t="s">
        <v>7005</v>
      </c>
      <c r="C1244" s="126" t="s">
        <v>7006</v>
      </c>
      <c r="D1244" s="126" t="s">
        <v>7007</v>
      </c>
      <c r="E1244" s="127">
        <f>VLOOKUP(B1244,[2]BDD!A:BJ,20,FALSE)</f>
        <v>13106167</v>
      </c>
      <c r="F1244" s="135" t="s">
        <v>6632</v>
      </c>
      <c r="G1244" s="145">
        <v>27202</v>
      </c>
      <c r="H1244" s="143" t="s">
        <v>6632</v>
      </c>
      <c r="I1244" s="142" t="s">
        <v>1428</v>
      </c>
      <c r="J1244" s="142" t="s">
        <v>7008</v>
      </c>
      <c r="K1244" s="131" t="str">
        <f>VLOOKUP(B1244,[2]BDD!A:BJ,7,0)</f>
        <v>Prestación de servicio de apoyo a la gestión como operario para las actividades de prevención, vigilancia y control del Parque Nacional Natural Sanquianga.</v>
      </c>
      <c r="L1244" s="126" t="s">
        <v>7009</v>
      </c>
      <c r="M1244" s="135">
        <v>3127665310</v>
      </c>
      <c r="N1244" s="132" t="str">
        <f>VLOOKUP(B1244,[2]BDD!A:BJ,15,0)</f>
        <v>$ 1.412.000</v>
      </c>
      <c r="O1244" s="131" t="str">
        <f>VLOOKUP(B1244,[2]BDD!A:BJ,30,0)</f>
        <v>PNN SANQUIANGA</v>
      </c>
      <c r="P1244" s="131">
        <f>VLOOKUP(B1244,[2]BDD!A:BJ,35,0)</f>
        <v>330</v>
      </c>
      <c r="Q1244" s="135" t="s">
        <v>6607</v>
      </c>
      <c r="R1244" s="143" t="s">
        <v>1428</v>
      </c>
      <c r="S1244" s="129" t="s">
        <v>9</v>
      </c>
      <c r="T1244" s="134" t="str">
        <f>VLOOKUP(B1244,[2]BDD!A:BJ,60,0)</f>
        <v>VIGENTE</v>
      </c>
      <c r="U1244" s="135">
        <v>1</v>
      </c>
      <c r="V1244" s="136" t="s">
        <v>6366</v>
      </c>
      <c r="W1244" s="136"/>
      <c r="X1244" s="136"/>
    </row>
    <row r="1245" spans="1:24" ht="15" customHeight="1">
      <c r="A1245" s="124">
        <v>121</v>
      </c>
      <c r="B1245" s="125" t="s">
        <v>7010</v>
      </c>
      <c r="C1245" s="126" t="s">
        <v>7011</v>
      </c>
      <c r="D1245" s="126" t="s">
        <v>5554</v>
      </c>
      <c r="E1245" s="127">
        <f>VLOOKUP(B1245,[2]BDD!A:BJ,20,FALSE)</f>
        <v>1032468809</v>
      </c>
      <c r="F1245" s="135" t="s">
        <v>1417</v>
      </c>
      <c r="G1245" s="146">
        <v>34697</v>
      </c>
      <c r="H1245" s="143" t="s">
        <v>1417</v>
      </c>
      <c r="I1245" s="142" t="s">
        <v>26</v>
      </c>
      <c r="J1245" s="142" t="s">
        <v>7012</v>
      </c>
      <c r="K1245" s="131" t="str">
        <f>VLOOKUP(B1245,[2]BDD!A:BJ,7,0)</f>
        <v>Prestación de servicios técnicos para apoyar los procesos de ejercicio de autoridad ambiental, regulación del ecoturismo e implementación de las líneas estratégicas del Plan de Manejo del SFF Malpelo.</v>
      </c>
      <c r="L1245" s="126" t="s">
        <v>7013</v>
      </c>
      <c r="M1245" s="135">
        <v>3156753372</v>
      </c>
      <c r="N1245" s="132" t="str">
        <f>VLOOKUP(B1245,[2]BDD!A:BJ,15,0)</f>
        <v>$ 2.812.000</v>
      </c>
      <c r="O1245" s="131" t="str">
        <f>VLOOKUP(B1245,[2]BDD!A:BJ,30,0)</f>
        <v>SFF MALPELO</v>
      </c>
      <c r="P1245" s="131">
        <f>VLOOKUP(B1245,[2]BDD!A:BJ,35,0)</f>
        <v>330</v>
      </c>
      <c r="Q1245" s="135" t="s">
        <v>6590</v>
      </c>
      <c r="R1245" s="143" t="s">
        <v>292</v>
      </c>
      <c r="S1245" s="129" t="s">
        <v>9</v>
      </c>
      <c r="T1245" s="134" t="str">
        <f>VLOOKUP(B1245,[2]BDD!A:BJ,60,0)</f>
        <v>VIGENTE</v>
      </c>
      <c r="U1245" s="135">
        <v>1</v>
      </c>
      <c r="V1245" s="136" t="s">
        <v>6366</v>
      </c>
      <c r="W1245" s="136"/>
      <c r="X1245" s="136"/>
    </row>
    <row r="1246" spans="1:24" ht="15" customHeight="1">
      <c r="A1246" s="124">
        <v>122</v>
      </c>
      <c r="B1246" s="125" t="s">
        <v>7014</v>
      </c>
      <c r="C1246" s="126" t="s">
        <v>7015</v>
      </c>
      <c r="D1246" s="126" t="s">
        <v>7016</v>
      </c>
      <c r="E1246" s="127">
        <f>VLOOKUP(B1246,[2]BDD!A:BJ,20,FALSE)</f>
        <v>1147953049</v>
      </c>
      <c r="F1246" s="135" t="s">
        <v>6394</v>
      </c>
      <c r="G1246" s="145">
        <v>33683</v>
      </c>
      <c r="H1246" s="143" t="s">
        <v>6394</v>
      </c>
      <c r="I1246" s="142" t="s">
        <v>114</v>
      </c>
      <c r="J1246" s="142" t="s">
        <v>7017</v>
      </c>
      <c r="K1246" s="131" t="str">
        <f>VLOOKUP(B1246,[2]BDD!A:BJ,7,0)</f>
        <v>Prestar servicios operativos y apoyo a la gestión en fortalecimiento de actividades ecoturísticas y monitoreo de los VOC del PNN Gorgona, así como a actividades de apoyo operativo del área adscrita a la DTPA.</v>
      </c>
      <c r="L1246" s="126" t="s">
        <v>7018</v>
      </c>
      <c r="M1246" s="135">
        <v>3188836226</v>
      </c>
      <c r="N1246" s="132" t="str">
        <f>VLOOKUP(B1246,[2]BDD!A:BJ,15,0)</f>
        <v>$ 1.412.000</v>
      </c>
      <c r="O1246" s="131" t="str">
        <f>VLOOKUP(B1246,[2]BDD!A:BJ,30,0)</f>
        <v>PNN GORGONA</v>
      </c>
      <c r="P1246" s="131">
        <f>VLOOKUP(B1246,[2]BDD!A:BJ,35,0)</f>
        <v>330</v>
      </c>
      <c r="Q1246" s="135" t="s">
        <v>6764</v>
      </c>
      <c r="R1246" s="143" t="s">
        <v>1392</v>
      </c>
      <c r="S1246" s="129" t="s">
        <v>9</v>
      </c>
      <c r="T1246" s="134" t="str">
        <f>VLOOKUP(B1246,[2]BDD!A:BJ,60,0)</f>
        <v>VIGENTE</v>
      </c>
      <c r="U1246" s="135">
        <v>1</v>
      </c>
      <c r="V1246" s="136" t="s">
        <v>6366</v>
      </c>
      <c r="W1246" s="136"/>
      <c r="X1246" s="136"/>
    </row>
    <row r="1247" spans="1:24" ht="15" customHeight="1">
      <c r="A1247" s="124">
        <v>123</v>
      </c>
      <c r="B1247" s="125" t="s">
        <v>7019</v>
      </c>
      <c r="C1247" s="126" t="s">
        <v>7020</v>
      </c>
      <c r="D1247" s="126" t="s">
        <v>7021</v>
      </c>
      <c r="E1247" s="127">
        <f>VLOOKUP(B1247,[2]BDD!A:BJ,20,FALSE)</f>
        <v>1133605954</v>
      </c>
      <c r="F1247" s="135" t="s">
        <v>7022</v>
      </c>
      <c r="G1247" s="145">
        <v>34881</v>
      </c>
      <c r="H1247" s="143" t="s">
        <v>7022</v>
      </c>
      <c r="I1247" s="142" t="s">
        <v>114</v>
      </c>
      <c r="J1247" s="142" t="s">
        <v>7023</v>
      </c>
      <c r="K1247" s="131" t="str">
        <f>VLOOKUP(B1247,[2]BDD!A:BJ,7,0)</f>
        <v>Prestación de servicios operativos y de apoyo a la gestión en la implementación de las EEM y del ejercicio de autoridad ambiental en el PNN Utría</v>
      </c>
      <c r="L1247" s="126" t="s">
        <v>7024</v>
      </c>
      <c r="M1247" s="135">
        <v>3146938782</v>
      </c>
      <c r="N1247" s="132" t="str">
        <f>VLOOKUP(B1247,[2]BDD!A:BJ,15,0)</f>
        <v>$ 1.412.000</v>
      </c>
      <c r="O1247" s="131" t="str">
        <f>VLOOKUP(B1247,[2]BDD!A:BJ,30,0)</f>
        <v>PNN UTRIA</v>
      </c>
      <c r="P1247" s="131">
        <f>VLOOKUP(B1247,[2]BDD!A:BJ,35,0)</f>
        <v>330</v>
      </c>
      <c r="Q1247" s="135" t="s">
        <v>6648</v>
      </c>
      <c r="R1247" s="143" t="s">
        <v>7025</v>
      </c>
      <c r="S1247" s="129" t="s">
        <v>9</v>
      </c>
      <c r="T1247" s="134" t="str">
        <f>VLOOKUP(B1247,[2]BDD!A:BJ,60,0)</f>
        <v>VIGENTE</v>
      </c>
      <c r="U1247" s="135">
        <v>1</v>
      </c>
      <c r="V1247" s="136" t="s">
        <v>6366</v>
      </c>
      <c r="W1247" s="136"/>
      <c r="X1247" s="136"/>
    </row>
    <row r="1248" spans="1:24" ht="15" customHeight="1">
      <c r="A1248" s="124">
        <v>124</v>
      </c>
      <c r="B1248" s="125" t="s">
        <v>7026</v>
      </c>
      <c r="C1248" s="126" t="s">
        <v>7027</v>
      </c>
      <c r="D1248" s="126" t="s">
        <v>7028</v>
      </c>
      <c r="E1248" s="127">
        <f>VLOOKUP(B1248,[2]BDD!A:BJ,20,FALSE)</f>
        <v>10388050</v>
      </c>
      <c r="F1248" s="135" t="s">
        <v>6394</v>
      </c>
      <c r="G1248" s="145">
        <v>29326</v>
      </c>
      <c r="H1248" s="143" t="s">
        <v>6394</v>
      </c>
      <c r="I1248" s="142" t="s">
        <v>114</v>
      </c>
      <c r="J1248" s="142" t="s">
        <v>7029</v>
      </c>
      <c r="K1248" s="131" t="str">
        <f>VLOOKUP(B1248,[2]BDD!A:BJ,7,0)</f>
        <v>Prestar servicios operativos y apoyo a la gestión en el Programa de prevención, vigilancia y control del PNN Gorgona, contribuyendo a la protección de los VOC, así como a actividades de apoyo operativo del área adscrita a la DTPA</v>
      </c>
      <c r="L1248" s="126" t="s">
        <v>7030</v>
      </c>
      <c r="M1248" s="135">
        <v>3104576985</v>
      </c>
      <c r="N1248" s="132" t="str">
        <f>VLOOKUP(B1248,[2]BDD!A:BJ,15,0)</f>
        <v>$ 1.412.000</v>
      </c>
      <c r="O1248" s="131" t="str">
        <f>VLOOKUP(B1248,[2]BDD!A:BJ,30,0)</f>
        <v>PNN GORGONA</v>
      </c>
      <c r="P1248" s="131">
        <f>VLOOKUP(B1248,[2]BDD!A:BJ,35,0)</f>
        <v>330</v>
      </c>
      <c r="Q1248" s="135" t="s">
        <v>6764</v>
      </c>
      <c r="R1248" s="143" t="s">
        <v>1392</v>
      </c>
      <c r="S1248" s="129" t="s">
        <v>9</v>
      </c>
      <c r="T1248" s="134" t="str">
        <f>VLOOKUP(B1248,[2]BDD!A:BJ,60,0)</f>
        <v>VIGENTE</v>
      </c>
      <c r="U1248" s="135">
        <v>1</v>
      </c>
      <c r="V1248" s="136" t="s">
        <v>6366</v>
      </c>
      <c r="W1248" s="136"/>
      <c r="X1248" s="136"/>
    </row>
    <row r="1249" spans="1:24" ht="15" customHeight="1">
      <c r="A1249" s="124">
        <v>125</v>
      </c>
      <c r="B1249" s="125" t="s">
        <v>7031</v>
      </c>
      <c r="C1249" s="126" t="s">
        <v>7032</v>
      </c>
      <c r="D1249" s="126" t="s">
        <v>7033</v>
      </c>
      <c r="E1249" s="127">
        <f>VLOOKUP(B1249,[2]BDD!A:BJ,20,FALSE)</f>
        <v>10386402</v>
      </c>
      <c r="F1249" s="135" t="s">
        <v>6394</v>
      </c>
      <c r="G1249" s="145">
        <v>25604</v>
      </c>
      <c r="H1249" s="143" t="s">
        <v>6394</v>
      </c>
      <c r="I1249" s="142" t="s">
        <v>114</v>
      </c>
      <c r="J1249" s="142" t="s">
        <v>7034</v>
      </c>
      <c r="K1249" s="131" t="str">
        <f>VLOOKUP(B1249,[2]BDD!A:BJ,7,0)</f>
        <v>Prestar servicios operativos y apoyo a la gestión en el Programa de prevención, vigilancia y control del PNN Gorgona, contribuyendo a la protección de los VOC, así como a actividades de apoyo operativo del área adscrita a la DTPA.</v>
      </c>
      <c r="L1249" s="126" t="s">
        <v>7035</v>
      </c>
      <c r="M1249" s="135">
        <v>3132704084</v>
      </c>
      <c r="N1249" s="132" t="str">
        <f>VLOOKUP(B1249,[2]BDD!A:BJ,15,0)</f>
        <v>$ 1.412.000</v>
      </c>
      <c r="O1249" s="131" t="str">
        <f>VLOOKUP(B1249,[2]BDD!A:BJ,30,0)</f>
        <v>PNN GORGONA</v>
      </c>
      <c r="P1249" s="131">
        <f>VLOOKUP(B1249,[2]BDD!A:BJ,35,0)</f>
        <v>330</v>
      </c>
      <c r="Q1249" s="135" t="s">
        <v>6764</v>
      </c>
      <c r="R1249" s="143" t="s">
        <v>1392</v>
      </c>
      <c r="S1249" s="129" t="s">
        <v>9</v>
      </c>
      <c r="T1249" s="134" t="str">
        <f>VLOOKUP(B1249,[2]BDD!A:BJ,60,0)</f>
        <v>VIGENTE</v>
      </c>
      <c r="U1249" s="135">
        <v>1</v>
      </c>
      <c r="V1249" s="136" t="s">
        <v>6366</v>
      </c>
      <c r="W1249" s="136"/>
      <c r="X1249" s="136"/>
    </row>
    <row r="1250" spans="1:24" ht="15" customHeight="1">
      <c r="A1250" s="124">
        <v>126</v>
      </c>
      <c r="B1250" s="125" t="s">
        <v>7036</v>
      </c>
      <c r="C1250" s="126" t="s">
        <v>7037</v>
      </c>
      <c r="D1250" s="126" t="s">
        <v>7038</v>
      </c>
      <c r="E1250" s="127">
        <f>VLOOKUP(B1250,[2]BDD!A:BJ,20,FALSE)</f>
        <v>1087724535</v>
      </c>
      <c r="F1250" s="135" t="s">
        <v>5494</v>
      </c>
      <c r="G1250" s="146">
        <v>32072</v>
      </c>
      <c r="H1250" s="143" t="s">
        <v>5494</v>
      </c>
      <c r="I1250" s="142" t="s">
        <v>1428</v>
      </c>
      <c r="J1250" s="142" t="s">
        <v>7039</v>
      </c>
      <c r="K1250" s="131" t="str">
        <f>VLOOKUP(B1250,[2]BDD!A:BJ,7,0)</f>
        <v>Prestar servicios operativos y de apoyo a la gestión en la implementación del ejercicio de autoridad ambiental y el monitoreo en el DNMI Cabo Manglares Bajo Mira y Frontera.</v>
      </c>
      <c r="L1250" s="126" t="s">
        <v>7040</v>
      </c>
      <c r="M1250" s="135">
        <v>3123478581</v>
      </c>
      <c r="N1250" s="132" t="str">
        <f>VLOOKUP(B1250,[2]BDD!A:BJ,15,0)</f>
        <v>$ 1.412.000</v>
      </c>
      <c r="O1250" s="131" t="str">
        <f>VLOOKUP(B1250,[2]BDD!A:BJ,30,0)</f>
        <v>DNMI CABO MANGLARES</v>
      </c>
      <c r="P1250" s="131">
        <f>VLOOKUP(B1250,[2]BDD!A:BJ,35,0)</f>
        <v>90</v>
      </c>
      <c r="Q1250" s="135" t="s">
        <v>6932</v>
      </c>
      <c r="R1250" s="143" t="s">
        <v>1428</v>
      </c>
      <c r="S1250" s="129" t="s">
        <v>9</v>
      </c>
      <c r="T1250" s="134" t="str">
        <f>VLOOKUP(B1250,[2]BDD!A:BJ,60,0)</f>
        <v>VIGENTE</v>
      </c>
      <c r="U1250" s="135">
        <v>1</v>
      </c>
      <c r="V1250" s="136" t="s">
        <v>6366</v>
      </c>
      <c r="W1250" s="136"/>
      <c r="X1250" s="136"/>
    </row>
    <row r="1251" spans="1:24" ht="15" customHeight="1">
      <c r="A1251" s="124">
        <v>127</v>
      </c>
      <c r="B1251" s="125" t="s">
        <v>7041</v>
      </c>
      <c r="C1251" s="126" t="s">
        <v>7042</v>
      </c>
      <c r="D1251" s="126" t="s">
        <v>7043</v>
      </c>
      <c r="E1251" s="127">
        <f>VLOOKUP(B1251,[2]BDD!A:BJ,20,FALSE)</f>
        <v>1045516448</v>
      </c>
      <c r="F1251" s="135" t="s">
        <v>3376</v>
      </c>
      <c r="G1251" s="145">
        <v>33251</v>
      </c>
      <c r="H1251" s="143" t="s">
        <v>4159</v>
      </c>
      <c r="I1251" s="142" t="s">
        <v>114</v>
      </c>
      <c r="J1251" s="142" t="s">
        <v>7044</v>
      </c>
      <c r="K1251" s="131" t="str">
        <f>VLOOKUP(B1251,[2]BDD!A:BJ,7,0)</f>
        <v>Prestar servicios operativos y de apoyo a la implementación del monitoreo pesquero en el marco del acuerdo de uso y manejo de recursos hidrobiológicos suscrito entre el A.P y el Consejo Comunitario Local de
Tumaradó.</v>
      </c>
      <c r="L1251" s="126" t="s">
        <v>7045</v>
      </c>
      <c r="M1251" s="135">
        <v>3207011156</v>
      </c>
      <c r="N1251" s="132" t="str">
        <f>VLOOKUP(B1251,[2]BDD!A:BJ,15,0)</f>
        <v>$ 1.412.000</v>
      </c>
      <c r="O1251" s="131" t="str">
        <f>VLOOKUP(B1251,[2]BDD!A:BJ,30,0)</f>
        <v>PNN LOS KATIOS</v>
      </c>
      <c r="P1251" s="131">
        <f>VLOOKUP(B1251,[2]BDD!A:BJ,35,0)</f>
        <v>324</v>
      </c>
      <c r="Q1251" s="135" t="s">
        <v>6746</v>
      </c>
      <c r="R1251" s="143" t="s">
        <v>6968</v>
      </c>
      <c r="S1251" s="129" t="s">
        <v>9</v>
      </c>
      <c r="T1251" s="134" t="str">
        <f>VLOOKUP(B1251,[2]BDD!A:BJ,60,0)</f>
        <v>VIGENTE</v>
      </c>
      <c r="U1251" s="135">
        <v>1</v>
      </c>
      <c r="V1251" s="136" t="s">
        <v>6366</v>
      </c>
      <c r="W1251" s="136"/>
      <c r="X1251" s="136"/>
    </row>
    <row r="1252" spans="1:24" ht="15" customHeight="1">
      <c r="A1252" s="124">
        <v>128</v>
      </c>
      <c r="B1252" s="125" t="s">
        <v>7046</v>
      </c>
      <c r="C1252" s="126" t="s">
        <v>7047</v>
      </c>
      <c r="D1252" s="126" t="s">
        <v>7048</v>
      </c>
      <c r="E1252" s="127">
        <f>VLOOKUP(B1252,[2]BDD!A:BJ,20,FALSE)</f>
        <v>1143973124</v>
      </c>
      <c r="F1252" s="135" t="s">
        <v>110</v>
      </c>
      <c r="G1252" s="145">
        <v>34853</v>
      </c>
      <c r="H1252" s="143" t="s">
        <v>5494</v>
      </c>
      <c r="I1252" s="142" t="s">
        <v>114</v>
      </c>
      <c r="J1252" s="142" t="s">
        <v>7049</v>
      </c>
      <c r="K1252" s="131" t="str">
        <f>VLOOKUP(B1252,[2]BDD!A:BJ,7,0)</f>
        <v>Prestar servicios operativos y de apoyo a la gestión en la implementación de las Estrategias Especiales de Manejo y el ejercicio de autoridad ambiental DNMI Cabo Manglares Bajo Mira y Frontera.</v>
      </c>
      <c r="L1252" s="126" t="s">
        <v>7050</v>
      </c>
      <c r="M1252" s="135">
        <v>3166594854</v>
      </c>
      <c r="N1252" s="132" t="str">
        <f>VLOOKUP(B1252,[2]BDD!A:BJ,15,0)</f>
        <v>$ 1.412.000</v>
      </c>
      <c r="O1252" s="131" t="str">
        <f>VLOOKUP(B1252,[2]BDD!A:BJ,30,0)</f>
        <v>DNMI CABO MANGLARES</v>
      </c>
      <c r="P1252" s="131">
        <f>VLOOKUP(B1252,[2]BDD!A:BJ,35,0)</f>
        <v>315</v>
      </c>
      <c r="Q1252" s="135" t="s">
        <v>6932</v>
      </c>
      <c r="R1252" s="143" t="s">
        <v>1392</v>
      </c>
      <c r="S1252" s="129" t="s">
        <v>9</v>
      </c>
      <c r="T1252" s="134" t="str">
        <f>VLOOKUP(B1252,[2]BDD!A:BJ,60,0)</f>
        <v>VIGENTE</v>
      </c>
      <c r="U1252" s="135">
        <v>1</v>
      </c>
      <c r="V1252" s="136" t="s">
        <v>6366</v>
      </c>
      <c r="W1252" s="136"/>
      <c r="X1252" s="136"/>
    </row>
    <row r="1253" spans="1:24" ht="15" customHeight="1">
      <c r="A1253" s="124">
        <v>129</v>
      </c>
      <c r="B1253" s="125" t="s">
        <v>7051</v>
      </c>
      <c r="C1253" s="126" t="s">
        <v>7052</v>
      </c>
      <c r="D1253" s="126" t="s">
        <v>7053</v>
      </c>
      <c r="E1253" s="127">
        <f>VLOOKUP(B1253,[2]BDD!A:BJ,20,FALSE)</f>
        <v>1077173487</v>
      </c>
      <c r="F1253" s="135" t="s">
        <v>6645</v>
      </c>
      <c r="G1253" s="145">
        <v>32404</v>
      </c>
      <c r="H1253" s="143" t="s">
        <v>6645</v>
      </c>
      <c r="I1253" s="142" t="s">
        <v>114</v>
      </c>
      <c r="J1253" s="142" t="s">
        <v>6897</v>
      </c>
      <c r="K1253" s="131" t="str">
        <f>VLOOKUP(B1253,[2]BDD!A:BJ,7,0)</f>
        <v>Prestación de servicios operativos y de apoyo a la gestión para acompañar y aportar a las estrategias de ecoturismo, PVC, monitoreo y/o investigación del Parque Nacional Natural Ut</v>
      </c>
      <c r="L1253" s="126" t="s">
        <v>7054</v>
      </c>
      <c r="M1253" s="135">
        <v>3203415485</v>
      </c>
      <c r="N1253" s="132" t="str">
        <f>VLOOKUP(B1253,[2]BDD!A:BJ,15,0)</f>
        <v>$ 1.412.000</v>
      </c>
      <c r="O1253" s="131" t="str">
        <f>VLOOKUP(B1253,[2]BDD!A:BJ,30,0)</f>
        <v>PNN UTRIA</v>
      </c>
      <c r="P1253" s="131">
        <f>VLOOKUP(B1253,[2]BDD!A:BJ,35,0)</f>
        <v>330</v>
      </c>
      <c r="Q1253" s="135" t="s">
        <v>6648</v>
      </c>
      <c r="R1253" s="143" t="s">
        <v>1392</v>
      </c>
      <c r="S1253" s="129" t="s">
        <v>9</v>
      </c>
      <c r="T1253" s="134" t="str">
        <f>VLOOKUP(B1253,[2]BDD!A:BJ,60,0)</f>
        <v>VIGENTE</v>
      </c>
      <c r="U1253" s="135">
        <v>1</v>
      </c>
      <c r="V1253" s="136" t="s">
        <v>6366</v>
      </c>
      <c r="W1253" s="136"/>
      <c r="X1253" s="136"/>
    </row>
    <row r="1254" spans="1:24" ht="15" customHeight="1">
      <c r="A1254" s="124">
        <v>130</v>
      </c>
      <c r="B1254" s="125" t="s">
        <v>7055</v>
      </c>
      <c r="C1254" s="126" t="s">
        <v>7056</v>
      </c>
      <c r="D1254" s="126" t="s">
        <v>7057</v>
      </c>
      <c r="E1254" s="127">
        <f>VLOOKUP(B1254,[2]BDD!A:BJ,20,FALSE)</f>
        <v>1087130885</v>
      </c>
      <c r="F1254" s="135" t="s">
        <v>5494</v>
      </c>
      <c r="G1254" s="146">
        <v>32853</v>
      </c>
      <c r="H1254" s="143" t="s">
        <v>5494</v>
      </c>
      <c r="I1254" s="142" t="s">
        <v>114</v>
      </c>
      <c r="J1254" s="142" t="s">
        <v>7058</v>
      </c>
      <c r="K1254" s="131" t="str">
        <f>VLOOKUP(B1254,[2]BDD!A:BJ,7,0)</f>
        <v>Prestar servicios técnicos y de apoyo a la gestión para la implementación de las EEM en el DNMI cabo Manglares bajo Mira y Frontera.</v>
      </c>
      <c r="L1254" s="126" t="s">
        <v>7059</v>
      </c>
      <c r="M1254" s="135">
        <v>3184804773</v>
      </c>
      <c r="N1254" s="132" t="str">
        <f>VLOOKUP(B1254,[2]BDD!A:BJ,15,0)</f>
        <v>$ 1.412.000</v>
      </c>
      <c r="O1254" s="131" t="str">
        <f>VLOOKUP(B1254,[2]BDD!A:BJ,30,0)</f>
        <v>DNMI CABO MANGLARES</v>
      </c>
      <c r="P1254" s="131">
        <f>VLOOKUP(B1254,[2]BDD!A:BJ,35,0)</f>
        <v>315</v>
      </c>
      <c r="Q1254" s="135" t="s">
        <v>6932</v>
      </c>
      <c r="R1254" s="143" t="s">
        <v>1392</v>
      </c>
      <c r="S1254" s="129" t="s">
        <v>9</v>
      </c>
      <c r="T1254" s="134" t="str">
        <f>VLOOKUP(B1254,[2]BDD!A:BJ,60,0)</f>
        <v>VIGENTE</v>
      </c>
      <c r="U1254" s="135">
        <v>1</v>
      </c>
      <c r="V1254" s="136" t="s">
        <v>6366</v>
      </c>
      <c r="W1254" s="136"/>
      <c r="X1254" s="136"/>
    </row>
    <row r="1255" spans="1:24" ht="15" customHeight="1">
      <c r="A1255" s="147">
        <v>131</v>
      </c>
      <c r="B1255" s="125" t="s">
        <v>7060</v>
      </c>
      <c r="C1255" s="126" t="s">
        <v>7061</v>
      </c>
      <c r="D1255" s="126" t="s">
        <v>7062</v>
      </c>
      <c r="E1255" s="127">
        <f>VLOOKUP(B1255,[2]BDD!A:BJ,20,FALSE)</f>
        <v>59674595</v>
      </c>
      <c r="F1255" s="135" t="s">
        <v>5494</v>
      </c>
      <c r="G1255" s="145">
        <v>27863</v>
      </c>
      <c r="H1255" s="143" t="s">
        <v>5494</v>
      </c>
      <c r="I1255" s="142" t="s">
        <v>1266</v>
      </c>
      <c r="J1255" s="142" t="s">
        <v>7063</v>
      </c>
      <c r="K1255" s="131" t="str">
        <f>VLOOKUP(B1255,[2]BDD!A:BJ,7,0)</f>
        <v>Prestación de servicios técnicos y de apoyo a la gestión en los procesos de seguimiento a las herramientas de planeación del DNMI CABO MANGLARES BAJO MIRA Y FRONTERA</v>
      </c>
      <c r="L1255" s="126" t="s">
        <v>7064</v>
      </c>
      <c r="M1255" s="135">
        <v>3174817748</v>
      </c>
      <c r="N1255" s="132" t="str">
        <f>VLOOKUP(B1255,[2]BDD!A:BJ,15,0)</f>
        <v>$ 2.330.000</v>
      </c>
      <c r="O1255" s="131" t="str">
        <f>VLOOKUP(B1255,[2]BDD!A:BJ,30,0)</f>
        <v>DNMI CABO MANGLARES</v>
      </c>
      <c r="P1255" s="131">
        <f>VLOOKUP(B1255,[2]BDD!A:BJ,35,0)</f>
        <v>90</v>
      </c>
      <c r="Q1255" s="135" t="s">
        <v>6932</v>
      </c>
      <c r="R1255" s="143" t="s">
        <v>7065</v>
      </c>
      <c r="S1255" s="129" t="s">
        <v>9</v>
      </c>
      <c r="T1255" s="134" t="str">
        <f>VLOOKUP(B1255,[2]BDD!A:BJ,60,0)</f>
        <v>VIGENTE</v>
      </c>
      <c r="U1255" s="135">
        <v>1</v>
      </c>
      <c r="V1255" s="136" t="s">
        <v>6366</v>
      </c>
      <c r="W1255" s="136"/>
      <c r="X1255" s="136"/>
    </row>
  </sheetData>
  <autoFilter ref="A1:V658"/>
  <hyperlinks>
    <hyperlink ref="L507" r:id="rId1"/>
    <hyperlink ref="L508" r:id="rId2"/>
    <hyperlink ref="L510" r:id="rId3"/>
    <hyperlink ref="L512" r:id="rId4"/>
    <hyperlink ref="L513" r:id="rId5"/>
    <hyperlink ref="L514" r:id="rId6"/>
    <hyperlink ref="L515" r:id="rId7"/>
    <hyperlink ref="L516" r:id="rId8"/>
    <hyperlink ref="L517" r:id="rId9"/>
    <hyperlink ref="L518" r:id="rId10"/>
    <hyperlink ref="L519" r:id="rId11"/>
    <hyperlink ref="L521" r:id="rId12"/>
    <hyperlink ref="L522" r:id="rId13"/>
    <hyperlink ref="L524" r:id="rId14"/>
    <hyperlink ref="L525" r:id="rId15"/>
    <hyperlink ref="L526" r:id="rId16"/>
    <hyperlink ref="L527" r:id="rId17"/>
    <hyperlink ref="L529" r:id="rId18"/>
    <hyperlink ref="L530" r:id="rId19"/>
    <hyperlink ref="L531" r:id="rId20"/>
    <hyperlink ref="L532" r:id="rId21"/>
    <hyperlink ref="L533" r:id="rId22"/>
    <hyperlink ref="L534" r:id="rId23"/>
    <hyperlink ref="L538" r:id="rId24"/>
    <hyperlink ref="L539" r:id="rId25"/>
    <hyperlink ref="L542" r:id="rId26"/>
    <hyperlink ref="L543" r:id="rId27"/>
    <hyperlink ref="L544" r:id="rId28"/>
    <hyperlink ref="L545" r:id="rId29"/>
    <hyperlink ref="L546" r:id="rId30"/>
    <hyperlink ref="L547" r:id="rId31"/>
    <hyperlink ref="L548" r:id="rId32"/>
    <hyperlink ref="L549" r:id="rId33"/>
    <hyperlink ref="L551" r:id="rId34"/>
    <hyperlink ref="L552" r:id="rId35"/>
    <hyperlink ref="L553" r:id="rId36"/>
    <hyperlink ref="L555" r:id="rId37"/>
    <hyperlink ref="L556" r:id="rId38"/>
    <hyperlink ref="L557" r:id="rId39"/>
    <hyperlink ref="L558" r:id="rId40"/>
    <hyperlink ref="L559" r:id="rId41"/>
    <hyperlink ref="L560" r:id="rId42"/>
    <hyperlink ref="L564" r:id="rId43"/>
    <hyperlink ref="L565" r:id="rId44"/>
    <hyperlink ref="L566" r:id="rId45"/>
    <hyperlink ref="L567" r:id="rId46"/>
    <hyperlink ref="L568" r:id="rId47"/>
    <hyperlink ref="L569" r:id="rId48"/>
    <hyperlink ref="L570" r:id="rId49"/>
    <hyperlink ref="L571" r:id="rId50"/>
    <hyperlink ref="L572" r:id="rId51"/>
    <hyperlink ref="L573" r:id="rId52"/>
    <hyperlink ref="L575" r:id="rId53"/>
    <hyperlink ref="L577" r:id="rId54"/>
    <hyperlink ref="L578" r:id="rId55"/>
    <hyperlink ref="L580" r:id="rId56"/>
    <hyperlink ref="L581" r:id="rId57"/>
    <hyperlink ref="L582" r:id="rId58"/>
    <hyperlink ref="L583" r:id="rId59"/>
    <hyperlink ref="L585" r:id="rId60"/>
    <hyperlink ref="L586" r:id="rId61"/>
    <hyperlink ref="L587" r:id="rId62"/>
    <hyperlink ref="L589" r:id="rId63"/>
    <hyperlink ref="L590" r:id="rId64"/>
    <hyperlink ref="L591" r:id="rId65"/>
    <hyperlink ref="L592" r:id="rId66"/>
    <hyperlink ref="L593" r:id="rId67"/>
    <hyperlink ref="L594" r:id="rId68"/>
    <hyperlink ref="L595" r:id="rId69"/>
    <hyperlink ref="L596" r:id="rId70"/>
    <hyperlink ref="L597" r:id="rId71"/>
    <hyperlink ref="L598" r:id="rId72"/>
    <hyperlink ref="L602" r:id="rId73"/>
    <hyperlink ref="L607" r:id="rId74"/>
    <hyperlink ref="L608" r:id="rId75"/>
    <hyperlink ref="L609" r:id="rId76"/>
    <hyperlink ref="L610" r:id="rId77"/>
    <hyperlink ref="L613" r:id="rId78"/>
    <hyperlink ref="L614" r:id="rId79"/>
    <hyperlink ref="L616" r:id="rId80"/>
    <hyperlink ref="L618" r:id="rId81"/>
    <hyperlink ref="L619" r:id="rId82"/>
    <hyperlink ref="L621" r:id="rId83"/>
    <hyperlink ref="L622" r:id="rId84"/>
    <hyperlink ref="L623" r:id="rId85"/>
    <hyperlink ref="L624" r:id="rId86"/>
    <hyperlink ref="L625" r:id="rId87"/>
    <hyperlink ref="L626" r:id="rId88"/>
    <hyperlink ref="L627" r:id="rId89"/>
    <hyperlink ref="L628" r:id="rId90"/>
    <hyperlink ref="L629" r:id="rId91"/>
    <hyperlink ref="L630" r:id="rId92"/>
    <hyperlink ref="L631" r:id="rId93"/>
    <hyperlink ref="L632" r:id="rId94"/>
    <hyperlink ref="L635" r:id="rId95"/>
    <hyperlink ref="L636" r:id="rId96"/>
    <hyperlink ref="L637" r:id="rId97"/>
    <hyperlink ref="L638" r:id="rId98"/>
    <hyperlink ref="L639" r:id="rId99"/>
    <hyperlink ref="L640" r:id="rId100"/>
    <hyperlink ref="L641" r:id="rId101"/>
    <hyperlink ref="L643" r:id="rId102"/>
    <hyperlink ref="L644" r:id="rId103"/>
    <hyperlink ref="L645" r:id="rId104"/>
    <hyperlink ref="L646" r:id="rId105"/>
    <hyperlink ref="L647" r:id="rId106"/>
    <hyperlink ref="L648" r:id="rId107"/>
    <hyperlink ref="L649" r:id="rId108"/>
    <hyperlink ref="L650" r:id="rId109"/>
    <hyperlink ref="L651" r:id="rId110"/>
    <hyperlink ref="L652" r:id="rId111"/>
    <hyperlink ref="L653" r:id="rId112"/>
    <hyperlink ref="L654" r:id="rId113"/>
    <hyperlink ref="L655" r:id="rId114"/>
    <hyperlink ref="L656" r:id="rId115"/>
    <hyperlink ref="L657" r:id="rId116"/>
    <hyperlink ref="L658" r:id="rId117"/>
    <hyperlink ref="L797" r:id="rId118"/>
    <hyperlink ref="L870" r:id="rId119"/>
    <hyperlink ref="L945" r:id="rId120"/>
    <hyperlink ref="L948" r:id="rId121"/>
    <hyperlink ref="L953" r:id="rId122"/>
    <hyperlink ref="L978" r:id="rId123"/>
    <hyperlink ref="L980" r:id="rId124"/>
    <hyperlink ref="L984" r:id="rId125"/>
    <hyperlink ref="L989" r:id="rId126"/>
    <hyperlink ref="L990" r:id="rId127"/>
    <hyperlink ref="L992" r:id="rId128"/>
    <hyperlink ref="L993" r:id="rId129"/>
    <hyperlink ref="L995" r:id="rId130"/>
    <hyperlink ref="L996" r:id="rId131"/>
    <hyperlink ref="L998" r:id="rId132"/>
    <hyperlink ref="L999" r:id="rId133"/>
    <hyperlink ref="L1000" r:id="rId134"/>
    <hyperlink ref="L1001" r:id="rId135"/>
    <hyperlink ref="L1002" r:id="rId136"/>
    <hyperlink ref="L1004" r:id="rId137"/>
    <hyperlink ref="L1005" r:id="rId138"/>
    <hyperlink ref="L1006" r:id="rId139"/>
    <hyperlink ref="L1008" r:id="rId140"/>
    <hyperlink ref="L1010" r:id="rId141"/>
    <hyperlink ref="L1011" r:id="rId14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bdd_contratistas-2022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 OBANDO</dc:creator>
  <cp:lastModifiedBy>sakura</cp:lastModifiedBy>
  <dcterms:created xsi:type="dcterms:W3CDTF">2022-04-27T14:29:29Z</dcterms:created>
  <dcterms:modified xsi:type="dcterms:W3CDTF">2022-07-06T13:38:01Z</dcterms:modified>
</cp:coreProperties>
</file>