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M@v1n\james.torres\Mis Documentos\2022\BKPDTAM\2022\9-SEPTIEMBRE\PAGINA WEB\SEPTIEMBRE\"/>
    </mc:Choice>
  </mc:AlternateContent>
  <xr:revisionPtr revIDLastSave="0" documentId="13_ncr:1_{D2AB8DD1-E679-476D-893B-EFB3C41DF8F9}" xr6:coauthVersionLast="47" xr6:coauthVersionMax="47" xr10:uidLastSave="{00000000-0000-0000-0000-000000000000}"/>
  <bookViews>
    <workbookView xWindow="-120" yWindow="-120" windowWidth="20730" windowHeight="11160" xr2:uid="{EC03170F-6FF4-499B-8CBC-A5556BAA8C63}"/>
  </bookViews>
  <sheets>
    <sheet name="BDD2022" sheetId="1" r:id="rId1"/>
  </sheets>
  <definedNames>
    <definedName name="_xlnm._FilterDatabase" localSheetId="0" hidden="1">'BDD2022'!$A$61:$BO$274</definedName>
    <definedName name="ASEGURADORAS">'BDD2022'!$AA$2:$AA$18</definedName>
    <definedName name="CLASE">'BDD2022'!$J$2:$J$23</definedName>
    <definedName name="DEPENDENCIA">'BDD2022'!$AE$2:$AE$15</definedName>
    <definedName name="FUENTE">'BDD2022'!$C$2:$C$3</definedName>
    <definedName name="GARANTIA">'BDD2022'!$Z$2:$Z$7</definedName>
    <definedName name="MODALIDAD">'BDD2022'!$I$2:$I$8</definedName>
    <definedName name="NATURALEZA">'BDD2022'!$S$2:$S$3</definedName>
    <definedName name="OTRACLASE">'BDD2022'!$K$2:$K$7</definedName>
    <definedName name="RIESGOS">'BDD2022'!$AB$2:$AB$56</definedName>
    <definedName name="SEDES">'BDD2022'!$AH$1:$AH$60</definedName>
    <definedName name="SEGUIMIENTO">'BDD2022'!$AF$2:$AF$5</definedName>
    <definedName name="SUPERVISORTIPO">'BDD2022'!$AG$2:$AG$6</definedName>
    <definedName name="TIPO">'BDD2022'!$T$2:$T$6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F241" i="1" l="1"/>
  <c r="AH241" i="1"/>
  <c r="BF246" i="1"/>
  <c r="BF245" i="1"/>
  <c r="AH245" i="1"/>
  <c r="Y241" i="1"/>
  <c r="Y246" i="1"/>
  <c r="Y245" i="1"/>
  <c r="BF82" i="1"/>
  <c r="AH82" i="1"/>
  <c r="Y82" i="1"/>
  <c r="BF78" i="1"/>
  <c r="AH78" i="1"/>
  <c r="Y78" i="1"/>
  <c r="BF77" i="1"/>
  <c r="AH77" i="1"/>
  <c r="Y77" i="1"/>
  <c r="AH80" i="1"/>
  <c r="Y80" i="1"/>
  <c r="BF69" i="1"/>
  <c r="Y273" i="1"/>
  <c r="Y272" i="1"/>
  <c r="Y69" i="1"/>
  <c r="BF68" i="1"/>
  <c r="Y68" i="1"/>
  <c r="BF67" i="1"/>
  <c r="AH273" i="1"/>
  <c r="AH272" i="1"/>
  <c r="AH69" i="1"/>
  <c r="AH68" i="1"/>
  <c r="AH67" i="1"/>
  <c r="Y67" i="1"/>
  <c r="BF66" i="1"/>
  <c r="AH66" i="1"/>
  <c r="AH62" i="1"/>
  <c r="Y66" i="1"/>
  <c r="BF95" i="1"/>
  <c r="AH95" i="1"/>
  <c r="Y95" i="1"/>
  <c r="AH257" i="1"/>
  <c r="Y257" i="1"/>
  <c r="BF257" i="1"/>
  <c r="AH256" i="1"/>
  <c r="Y256" i="1"/>
  <c r="BF256" i="1"/>
  <c r="BF81" i="1"/>
  <c r="AH81" i="1"/>
  <c r="Y81" i="1"/>
  <c r="BF94" i="1"/>
  <c r="BF93" i="1"/>
  <c r="BF92" i="1"/>
  <c r="AH94" i="1"/>
  <c r="AH93" i="1"/>
  <c r="AH92" i="1"/>
  <c r="AH91" i="1"/>
  <c r="AH90" i="1"/>
  <c r="AH270" i="1"/>
  <c r="AH271" i="1"/>
  <c r="AH269" i="1"/>
  <c r="AH268" i="1"/>
  <c r="AH267" i="1"/>
  <c r="AH266" i="1"/>
  <c r="AH265" i="1"/>
  <c r="AH264" i="1"/>
  <c r="AH263" i="1"/>
  <c r="AH262" i="1"/>
  <c r="AH261" i="1"/>
  <c r="AH260" i="1"/>
  <c r="AH259" i="1"/>
  <c r="AH258" i="1"/>
  <c r="AH255" i="1"/>
  <c r="AH254" i="1"/>
  <c r="AH253" i="1"/>
  <c r="AH252" i="1"/>
  <c r="AH251" i="1"/>
  <c r="AH250" i="1"/>
  <c r="AH249" i="1"/>
  <c r="AH248" i="1"/>
  <c r="AH247" i="1"/>
  <c r="AH244" i="1"/>
  <c r="AH243" i="1"/>
  <c r="AH242" i="1"/>
  <c r="AH240" i="1"/>
  <c r="AH239" i="1"/>
  <c r="AH238" i="1"/>
  <c r="AH237" i="1"/>
  <c r="AH236" i="1"/>
  <c r="AH235" i="1"/>
  <c r="AH234" i="1"/>
  <c r="AH233" i="1"/>
  <c r="AH232" i="1"/>
  <c r="AH231" i="1"/>
  <c r="AH230" i="1"/>
  <c r="AH229" i="1"/>
  <c r="AH216" i="1"/>
  <c r="AH214" i="1"/>
  <c r="AH211" i="1"/>
  <c r="AH154" i="1"/>
  <c r="AH228" i="1"/>
  <c r="AH227" i="1"/>
  <c r="AH226" i="1"/>
  <c r="AH225" i="1"/>
  <c r="AH224" i="1"/>
  <c r="AH223" i="1"/>
  <c r="AH222" i="1"/>
  <c r="AH221" i="1"/>
  <c r="AH220" i="1"/>
  <c r="AH219" i="1"/>
  <c r="AH218" i="1"/>
  <c r="AH217" i="1"/>
  <c r="AH215" i="1"/>
  <c r="AH213" i="1"/>
  <c r="AH212" i="1"/>
  <c r="AH210" i="1"/>
  <c r="AH209" i="1"/>
  <c r="AH208" i="1"/>
  <c r="AH207" i="1"/>
  <c r="AH206" i="1"/>
  <c r="AH205" i="1"/>
  <c r="AH204" i="1"/>
  <c r="AH203" i="1"/>
  <c r="AH202" i="1"/>
  <c r="AH201" i="1"/>
  <c r="AH200" i="1"/>
  <c r="AH199" i="1"/>
  <c r="AH198" i="1"/>
  <c r="AH197" i="1"/>
  <c r="AH196" i="1"/>
  <c r="AH195" i="1"/>
  <c r="AH194" i="1"/>
  <c r="AH193" i="1"/>
  <c r="AH192" i="1"/>
  <c r="AH191" i="1"/>
  <c r="AH190" i="1"/>
  <c r="AH189" i="1"/>
  <c r="AH188" i="1"/>
  <c r="AH187" i="1"/>
  <c r="AH186" i="1"/>
  <c r="AH185" i="1"/>
  <c r="AH184" i="1"/>
  <c r="AH183" i="1"/>
  <c r="AH182" i="1"/>
  <c r="AH181" i="1"/>
  <c r="AH180" i="1"/>
  <c r="AH179" i="1"/>
  <c r="AH178" i="1"/>
  <c r="AH177" i="1"/>
  <c r="AH176" i="1"/>
  <c r="AH175" i="1"/>
  <c r="AH174" i="1"/>
  <c r="AH173" i="1"/>
  <c r="AH172" i="1"/>
  <c r="AH171" i="1"/>
  <c r="AH170" i="1"/>
  <c r="AH169" i="1"/>
  <c r="AH168" i="1"/>
  <c r="AH167" i="1"/>
  <c r="AH166" i="1"/>
  <c r="AH165" i="1"/>
  <c r="AH164" i="1"/>
  <c r="AH163" i="1"/>
  <c r="AH162" i="1"/>
  <c r="AH161" i="1"/>
  <c r="AH160" i="1"/>
  <c r="AH159" i="1"/>
  <c r="AH158" i="1"/>
  <c r="AH157" i="1"/>
  <c r="AH156" i="1"/>
  <c r="AH155" i="1"/>
  <c r="AH153" i="1"/>
  <c r="AH152" i="1"/>
  <c r="AH151" i="1"/>
  <c r="AH150" i="1"/>
  <c r="AH149" i="1"/>
  <c r="AH148" i="1"/>
  <c r="AH147" i="1"/>
  <c r="AH146" i="1"/>
  <c r="AH145" i="1"/>
  <c r="AH144" i="1"/>
  <c r="AH143" i="1"/>
  <c r="AH142" i="1"/>
  <c r="AH141" i="1"/>
  <c r="AH140" i="1"/>
  <c r="AH139" i="1"/>
  <c r="AH138" i="1"/>
  <c r="AH137" i="1"/>
  <c r="AH136" i="1"/>
  <c r="AH135" i="1"/>
  <c r="AH134" i="1"/>
  <c r="AH133" i="1"/>
  <c r="AH132" i="1"/>
  <c r="AH131" i="1"/>
  <c r="AH130" i="1"/>
  <c r="AH129" i="1"/>
  <c r="AH128" i="1"/>
  <c r="AH127" i="1"/>
  <c r="AH126" i="1"/>
  <c r="AH125" i="1"/>
  <c r="AH124" i="1"/>
  <c r="AH123" i="1"/>
  <c r="AH122" i="1"/>
  <c r="AH121" i="1"/>
  <c r="AH120" i="1"/>
  <c r="AH119" i="1"/>
  <c r="AH118" i="1"/>
  <c r="AH117" i="1"/>
  <c r="AH116" i="1"/>
  <c r="AH115" i="1"/>
  <c r="AH114" i="1"/>
  <c r="AH113" i="1"/>
  <c r="AH112" i="1"/>
  <c r="AH111" i="1"/>
  <c r="AH110" i="1"/>
  <c r="AH109" i="1"/>
  <c r="AH108" i="1"/>
  <c r="AH107" i="1"/>
  <c r="AH106" i="1"/>
  <c r="AH105" i="1"/>
  <c r="AH104" i="1"/>
  <c r="AH103" i="1"/>
  <c r="AH102" i="1"/>
  <c r="AH101" i="1"/>
  <c r="AH100" i="1"/>
  <c r="AH99" i="1"/>
  <c r="AH98" i="1"/>
  <c r="AH97" i="1"/>
  <c r="AH96" i="1"/>
  <c r="AH89" i="1"/>
  <c r="AH88" i="1"/>
  <c r="AH87" i="1"/>
  <c r="AH86" i="1"/>
  <c r="AH85" i="1"/>
  <c r="AH84" i="1"/>
  <c r="AH83" i="1"/>
  <c r="Y94" i="1"/>
  <c r="Y93" i="1"/>
  <c r="Y92" i="1"/>
  <c r="Y91" i="1"/>
  <c r="Y90" i="1"/>
  <c r="BF227" i="1"/>
  <c r="BF226" i="1"/>
  <c r="BF225" i="1"/>
  <c r="BF224" i="1"/>
  <c r="BF223" i="1"/>
  <c r="BF222" i="1"/>
  <c r="BF221" i="1"/>
  <c r="BF220" i="1"/>
  <c r="BF219" i="1"/>
  <c r="BF218" i="1"/>
  <c r="BF217" i="1"/>
  <c r="BF265" i="1"/>
  <c r="BF270" i="1"/>
  <c r="BF271" i="1"/>
  <c r="BF269" i="1"/>
  <c r="BF268" i="1"/>
  <c r="Y270" i="1"/>
  <c r="Y271" i="1"/>
  <c r="Y269" i="1"/>
  <c r="Y268" i="1"/>
  <c r="BF209" i="1"/>
  <c r="BF208" i="1"/>
  <c r="BF207" i="1"/>
  <c r="BF206" i="1"/>
  <c r="BF205" i="1"/>
  <c r="Y115" i="1"/>
  <c r="Y244" i="1"/>
  <c r="Y243" i="1" l="1"/>
  <c r="Y242" i="1"/>
  <c r="Y240" i="1"/>
  <c r="Y239" i="1"/>
  <c r="Y238" i="1"/>
  <c r="Y237" i="1"/>
  <c r="Y236" i="1"/>
  <c r="Y235" i="1"/>
  <c r="Y234" i="1"/>
  <c r="Y233" i="1"/>
  <c r="Y232" i="1"/>
  <c r="Y231" i="1" l="1"/>
  <c r="Y230" i="1"/>
  <c r="Y76" i="1"/>
  <c r="Y75" i="1"/>
  <c r="Y74" i="1"/>
  <c r="Y79" i="1"/>
  <c r="AH76" i="1"/>
  <c r="AH75" i="1"/>
  <c r="AH74" i="1"/>
  <c r="AH79" i="1"/>
  <c r="AH73" i="1"/>
  <c r="Y73" i="1"/>
  <c r="Y72" i="1"/>
  <c r="AH72" i="1"/>
  <c r="AH71" i="1"/>
  <c r="Y71" i="1"/>
  <c r="AH64" i="1"/>
  <c r="Y64" i="1"/>
  <c r="AH63" i="1"/>
  <c r="Y63" i="1"/>
  <c r="AH65" i="1"/>
  <c r="Y65" i="1"/>
  <c r="Y62" i="1"/>
  <c r="Y89" i="1"/>
  <c r="Y88" i="1"/>
  <c r="BF87" i="1"/>
  <c r="Y86" i="1"/>
  <c r="Y85" i="1"/>
  <c r="AJ249" i="1"/>
  <c r="Y249" i="1"/>
  <c r="Y2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231" authorId="0" shapeId="0" xr:uid="{1B0889CA-606D-4AB5-A1FC-A025D9ED3825}">
      <text>
        <r>
          <rPr>
            <sz val="11"/>
            <color rgb="FF000000"/>
            <rFont val="Calibri"/>
            <family val="2"/>
          </rPr>
          <t>PASAR CTA A FELIX PARA INGRESO ALMACEN
	-Claudia Astrid Sotaquira Meneses - DTAM</t>
        </r>
      </text>
    </comment>
  </commentList>
</comments>
</file>

<file path=xl/sharedStrings.xml><?xml version="1.0" encoding="utf-8"?>
<sst xmlns="http://schemas.openxmlformats.org/spreadsheetml/2006/main" count="8986" uniqueCount="1598">
  <si>
    <t>ID</t>
  </si>
  <si>
    <t>FUENTE</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</si>
  <si>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</si>
  <si>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</si>
  <si>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</si>
  <si>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</si>
  <si>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</si>
  <si>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</si>
  <si>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</si>
  <si>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</si>
  <si>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</si>
  <si>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</si>
  <si>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</si>
  <si>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</si>
  <si>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OBS PAGO
SECOP</t>
  </si>
  <si>
    <t>CONTRATISTA:
TIPO IDENTIFICACIÓN</t>
  </si>
  <si>
    <t>CONTRATISTA: NÚMERO DE IDENTIFICACIÓN</t>
  </si>
  <si>
    <t>ASEGURADORAS</t>
  </si>
  <si>
    <t>DEPENDENCIA</t>
  </si>
  <si>
    <t>TIPO DE SEGUIMIENTO</t>
  </si>
  <si>
    <t>PLAZO DEL CONTRATO (DÍAS)</t>
  </si>
  <si>
    <t>ANTICIPOS o PAGO ANTICIPADO</t>
  </si>
  <si>
    <t>FECHA APROBACION PÓLIZA SECOP II</t>
  </si>
  <si>
    <t>FECHA AFILIACION ARL</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</si>
  <si>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</si>
  <si>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</si>
  <si>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</si>
  <si>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</si>
  <si>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</si>
  <si>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</si>
  <si>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</si>
  <si>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</si>
  <si>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</si>
  <si>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</si>
  <si>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</si>
  <si>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</si>
  <si>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</si>
  <si>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</si>
  <si>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</si>
  <si>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</si>
  <si>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</si>
  <si>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</si>
  <si>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</si>
  <si>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</si>
  <si>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</si>
  <si>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</si>
  <si>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SEGUIMIENTO CERTIF</t>
  </si>
  <si>
    <t>PLAZO REAL
para terminaciones anticipadas</t>
  </si>
  <si>
    <t>VALOR DEFINITIVO
para terminaciones anticipadas</t>
  </si>
  <si>
    <t>ORDENADOR DEL GASTO</t>
  </si>
  <si>
    <t>DTAM-CPS-001-2022</t>
  </si>
  <si>
    <t>2 NACIONAL</t>
  </si>
  <si>
    <t>CD-DTAM NACION-CPS No. 001 - 2022</t>
  </si>
  <si>
    <t>LAURA CAROLINA CORREA RAMIREZ</t>
  </si>
  <si>
    <t xml:space="preserve">Prestación de servicios profesionales y de apoyo a la gestion para adelantar diversos procedimientos  legales  relacionados con tramites precontractuales, contractuales y poscontractuales a través de las plataformas sipuestas por  el Gobierno Nacional, asi como apoyo en  la elaboración de notificaciones  en los procesos sancionatorios  ambientales  de la Dirección Territorial Amazonia de Parques Nacionales Naturales de Colombia. </t>
  </si>
  <si>
    <t>2 CONTRATACIÓN DIRECTA</t>
  </si>
  <si>
    <t>14 PRESTACIÓN DE SERVICIOS</t>
  </si>
  <si>
    <t>N/A</t>
  </si>
  <si>
    <t>FORTALECIMIENTO</t>
  </si>
  <si>
    <t>1 PERSONA NATURAL</t>
  </si>
  <si>
    <t>3 CÉDULA DE CIUDADANÍA</t>
  </si>
  <si>
    <t>N-A</t>
  </si>
  <si>
    <t>11 NO SE DILIGENCIA INFORMACIÓN PARA ESTE FORMULARIO EN ESTE PERÍODO DE REPORTE</t>
  </si>
  <si>
    <t>1 PÓLIZA</t>
  </si>
  <si>
    <t>12 SEGUROS DEL ESTADO</t>
  </si>
  <si>
    <t>CUMPLIMIENTO</t>
  </si>
  <si>
    <t>14-44-101144036</t>
  </si>
  <si>
    <t>2 SUPERVISOR</t>
  </si>
  <si>
    <t>DIANA CAROLINA GOMEZ RODRIGUEZ</t>
  </si>
  <si>
    <t>4 NO SE HA ADICIONADO NI EN VALOR y EN TIEMPO</t>
  </si>
  <si>
    <t>2. NO</t>
  </si>
  <si>
    <t>MARIA ALEJANDRA SANCHEZ RIVERA</t>
  </si>
  <si>
    <t>https://www.secop.gov.co/CO1ContractsManagement/Tendering/ProcurementContractEdit/View?docUniqueIdentifier=CO1.PCCNTR.3216714</t>
  </si>
  <si>
    <t>VIGENTE</t>
  </si>
  <si>
    <t>https://community.secop.gov.co/Public/Tendering/ContractNoticePhases/View?PPI=CO1.PPI.16636146&amp;isFromPublicArea=True&amp;isModal=False</t>
  </si>
  <si>
    <t>ROBINSON GALINDO TARAZONA</t>
  </si>
  <si>
    <t>DTAM-CPS-002-2022</t>
  </si>
  <si>
    <t>CD-DTAM NACION-CPS No. 002 - 2022</t>
  </si>
  <si>
    <t>ANDRES CAMILO LOPEZ ROZO</t>
  </si>
  <si>
    <t>Prestar servicios profesionales en la Dirección Territorial Amazonia de Parques Nacionales Naturales de Colombia, como ingeniero de sistemas para brindar el soporte requerido en la infraestructura tecnológica (física y lógica) a la red, aplicativos del estado y de la entidad, administración de servidores, equipos de cómputo y todo elemento tecnológico, así como el apoyo a las diferentes contrataciones y supervisiones requeridas aplicando la normatividad vigente y los lineamientos de la Entidad</t>
  </si>
  <si>
    <t>21-44-101372904</t>
  </si>
  <si>
    <t>CLAUDIA OFELIA MANRIQUE ROA</t>
  </si>
  <si>
    <t>NORYLY AGUIRRE OTALORA</t>
  </si>
  <si>
    <t>https://www.secop.gov.co/CO1ContractsManagement/Tendering/ProcurementContractEdit/View?docUniqueIdentifier=CO1.PCCNTR.3211035</t>
  </si>
  <si>
    <t>https://community.secop.gov.co/Public/Tendering/ContractNoticePhases/View?PPI=CO1.PPI.16663042&amp;isFromPublicArea=True&amp;isModal=False</t>
  </si>
  <si>
    <t>DTAM-CPS-003-2022</t>
  </si>
  <si>
    <t>CD-DTAM NACION-CPS No. 003 - 2022</t>
  </si>
  <si>
    <t>SANDRA LILIANA RONCANCIO AVENDAÑO</t>
  </si>
  <si>
    <t>Prestación de servicios técnicos y apoyo en el proceso de gestión documental y el centro de documentación bajo la plataforma OpenKM, de acuerdo a los lineamientos del Nivel Central; Así mismo apoyar a la oficina del director territorial en administración y seguimiento de la agenda, el correo electrónico, ORFEO, SECOP II y Tienda Virtual y   seguimiento a las PQRs recibidas y tramitadas en la Dirección Territorial Amazonía.</t>
  </si>
  <si>
    <t>6 NO CONSTITUYÓ GARANTÍAS</t>
  </si>
  <si>
    <t>https://www.secop.gov.co/CO1ContractsManagement/Tendering/ProcurementContractEdit/View?docUniqueIdentifier=CO1.PCCNTR.3226499</t>
  </si>
  <si>
    <t>https://community.secop.gov.co/Public/Tendering/ContractNoticePhases/View?PPI=CO1.PPI.16704641&amp;isFromPublicArea=True&amp;isModal=False</t>
  </si>
  <si>
    <t>DTAM-CPS-004-2022</t>
  </si>
  <si>
    <t>CD-DTAM NACION-CPS No. 004 - 2022</t>
  </si>
  <si>
    <t>RAFAEL RODRIGO RODRIGUEZ SANCHEZ</t>
  </si>
  <si>
    <t>Prestar servicios profesionales en la Dirección Territorial Amazonia de Parques Nacionales Naturales de Colombia, para realizar el seguimiento a todo lo relaciona do con el Sistema de Gestión de Calidad, aplicando la Ley 1753 de 2015., Decreto 1083 de 2015, Decreto 1499 de 2017, Norma Técnica de Calidad ISO 9001:2015 aplicando la normatividad vigente y los lineamientos de la Entidad</t>
  </si>
  <si>
    <t>14-44-101144311</t>
  </si>
  <si>
    <t>NANCY ESPERANZA RIVERA VEGA</t>
  </si>
  <si>
    <t>https://www.secop.gov.co/CO1ContractsManagement/Tendering/ProcurementContractEdit/View?docUniqueIdentifier=CO1.PCCNTR.3232509</t>
  </si>
  <si>
    <t>https://community.secop.gov.co/Public/Tendering/ContractNoticePhases/View?PPI=CO1.PPI.16712960&amp;isFromPublicArea=True&amp;isModal=False</t>
  </si>
  <si>
    <t>DTAM-CPS-005-2022</t>
  </si>
  <si>
    <t>CD-DTAM NACION-CPS No. 005 - 2022</t>
  </si>
  <si>
    <t>JUAN CARLOS MUNAR FERNANDEZ</t>
  </si>
  <si>
    <t>Prestación de servicios profesionales en el área jurídica para brindar orientación y acompañamiento para el desarrollo de la gestión de las diferentes líneas temáticas de la Dirección Territorial Amazonía y sus Áreas Adscritas y la aplicación de Procesos Sancionatorios Administrativos Ambientales conforme a la normativa existente.</t>
  </si>
  <si>
    <t>ADMINISTRACION</t>
  </si>
  <si>
    <t>11-46-101024524</t>
  </si>
  <si>
    <t>https://www.secop.gov.co/CO1ContractsManagement/Tendering/ProcurementContractEdit/View?docUniqueIdentifier=CO1.PCCNTR.3228502</t>
  </si>
  <si>
    <t>https://community.secop.gov.co/Public/Tendering/OpportunityDetail/Index?noticeUID=CO1.NTC.2548923&amp;isFromPublicArea=True&amp;isModal=False</t>
  </si>
  <si>
    <t>DTAM-CPS-006-2022</t>
  </si>
  <si>
    <t>CD-DTAM NACION-CPS No. 006 - 2022</t>
  </si>
  <si>
    <t>ROSA CECILIA REINOSO SABOGAL</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</si>
  <si>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Amacayacu.</t>
  </si>
  <si>
    <t>ELIANA MARTINEZ RUEDA</t>
  </si>
  <si>
    <t>https://www.secop.gov.co/CO1ContractsManagement/Tendering/ProcurementContractEdit/View?docUniqueIdentifier=CO1.PCCNTR.3238786</t>
  </si>
  <si>
    <t>https://community.secop.gov.co/Public/Tendering/OpportunityDetail/Index?noticeUID=CO1.NTC.2558284&amp;isFromPublicArea=True&amp;isModal=False</t>
  </si>
  <si>
    <t>DTAM-CPS-007-2022</t>
  </si>
  <si>
    <t>CD-DTAM NACION-CPS No. 007 - 2022</t>
  </si>
  <si>
    <t>DIANA MAGALI ZAPATA GIL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</si>
  <si>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</si>
  <si>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ALEXANDER ALFONSO SEGURA</t>
  </si>
  <si>
    <t>https://www.secop.gov.co/CO1ContractsManagement/Tendering/ProcurementContractEdit/View?docUniqueIdentifier=CO1.PCCNTR.323566</t>
  </si>
  <si>
    <t>https://community.secop.gov.co/Public/Tendering/ContractNoticePhases/View?PPI=CO1.PPI.16724336&amp;isFromPublicArea=True&amp;isModal=False</t>
  </si>
  <si>
    <t>DTAM-CPS-008-2022</t>
  </si>
  <si>
    <t>CD-DTAM NACION-CPS No. 008 - 2022</t>
  </si>
  <si>
    <t>LUZ MARINA  VELANDIA VARGAS</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</si>
  <si>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</si>
  <si>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VICTOR SETINA</t>
  </si>
  <si>
    <t>https://www.secop.gov.co/CO1ContractsManagement/Tendering/ProcurementContractEdit/View?docUniqueIdentifier=CO1.PCCNTR.3274620</t>
  </si>
  <si>
    <t>https://community.secop.gov.co/Public/Tendering/ContractNoticePhases/View?PPI=CO1.PPI.16768204&amp;isFromPublicArea=True&amp;isModal=False</t>
  </si>
  <si>
    <t>DTAM-CPS-009-2022</t>
  </si>
  <si>
    <t>CD-DTAM NACION-CPS No. 009 - 2022</t>
  </si>
  <si>
    <t>ALEJANDRO DELGADO LOZANO</t>
  </si>
  <si>
    <t>Prestación de servicios profesionales Jurídicos en temas administrativos y contractuales en las etapas precontractual, contractual y poscontractual a través de las plataformas dispuestas por el Gobierno Nacional de la Dirección Territorial Amazonia de Parques Nacionales Naturales de Colombia</t>
  </si>
  <si>
    <t>8 MUNDIAL SEGUROS</t>
  </si>
  <si>
    <t>CSC-100010017</t>
  </si>
  <si>
    <t>https://www.secop.gov.co/CO1ContractsManagement/Tendering/ProcurementContractEdit/View?docUniqueIdentifier=CO1.PCCNTR.3249340</t>
  </si>
  <si>
    <t>https://community.secop.gov.co/Public/Tendering/ContractNoticePhases/View?PPI=CO1.PPI.16747601&amp;isFromPublicArea=True&amp;isModal=False</t>
  </si>
  <si>
    <t>DTAM-CPS-010-2022</t>
  </si>
  <si>
    <t>CD-DTAM NACION-CPS No. 010 - 2022</t>
  </si>
  <si>
    <t>INGRID ELIZABETH ÁLVAREZ BARRERO</t>
  </si>
  <si>
    <t>Prestación de servicios profesionales y de apoyo a la construcción del modelo de gestión y de relacionamiento en el marco de la denominación de Patrimonio Mixto de la Humanidad del Parque Nacional Natural Serranía de Chiribiquete.</t>
  </si>
  <si>
    <t>14-44-101145433</t>
  </si>
  <si>
    <t xml:space="preserve">AYDA CRISTINA GARZON </t>
  </si>
  <si>
    <t>https://www.secop.gov.co/CO1ContractsManagement/Tendering/ProcurementContractEdit/View?docUniqueIdentifier=CO1.PCCNTR.3282825</t>
  </si>
  <si>
    <t>https://community.secop.gov.co/Public/Tendering/OpportunityDetail/Index?noticeUID=CO1.NTC.2580318&amp;isFromPublicArea=True&amp;isModal=False</t>
  </si>
  <si>
    <t>DTAM-CPS-011-2022</t>
  </si>
  <si>
    <t>CD-DTAM NACION-CPS No. 011 - 2022</t>
  </si>
  <si>
    <t>LUIS EDUARDO CIRO BERMÚDEZ</t>
  </si>
  <si>
    <t>Prestación de servicios técnicos y de apoyo a la gestión para implementar y coordinar acciones de restauración, sistemas sostenibles y control y vigilancia que aporten a la disminución de presiones y amenazas hacia el Parque Nacional Natural Serranía de Chiribiquete.</t>
  </si>
  <si>
    <t>https://www.secop.gov.co/CO1ContractsManagement/Tendering/ProcurementContractEdit/View?docUniqueIdentifier=CO1.PCCNTR.3288586</t>
  </si>
  <si>
    <t>https://community.secop.gov.co/Public/Tendering/OpportunityDetail/Index?noticeUID=CO1.NTC.2580326&amp;isFromPublicArea=True&amp;isModal=False</t>
  </si>
  <si>
    <t>DTAM-CPS-012-2022</t>
  </si>
  <si>
    <t>CD-DTAM NACION-CPS No. 012 - 2022</t>
  </si>
  <si>
    <t>WENDY LORAINE PERDOMO ARIAS</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</si>
  <si>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</si>
  <si>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https://www.secop.gov.co/CO1ContractsManagement/Tendering/ProcurementContractEdit/View?docUniqueIdentifier=CO1.PCCNTR.3311424</t>
  </si>
  <si>
    <t>https://community.secop.gov.co/Public/Tendering/OpportunityDetail/Index?noticeUID=CO1.NTC.2580267&amp;isFromPublicArea=True&amp;isModal=False</t>
  </si>
  <si>
    <t>DTAM-CPS-013-2022</t>
  </si>
  <si>
    <t>CD-DTAM NACION-CPS No. 013 - 2022</t>
  </si>
  <si>
    <t>YOR MARI FRANCO GÓMEZ</t>
  </si>
  <si>
    <t>Prestación de servicios operativos y de apoyo a la gestión del personal técnico y profesional para la implementación de acciones en el marco de las iniciativas de sistemas sostenibles y restauración y educación ambiental como aporte al control de las presiones y amenazas que afecten el Parque Nacional Natural Serranía de Chiribiquete.</t>
  </si>
  <si>
    <t>https://www.secop.gov.co/CO1ContractsManagement/Tendering/ProcurementContractEdit/View?docUniqueIdentifier=CO1.PCCNTR.3326993</t>
  </si>
  <si>
    <t>https://community.secop.gov.co/Public/Tendering/OpportunityDetail/Index?noticeUID=CO1.NTC.2580270&amp;isFromPublicArea=True&amp;isModal=False</t>
  </si>
  <si>
    <t>DTAM-CPS-014-2022</t>
  </si>
  <si>
    <t>CD-DTAM NACION-CPS No. 014 - 2022</t>
  </si>
  <si>
    <t>DIEGO ALEXIS ALBINO HERNÁNDEZ</t>
  </si>
  <si>
    <t>https://www.secop.gov.co/CO1ContractsManagement/Tendering/ProcurementContractEdit/View?docUniqueIdentifier=CO1.PCCNTR.3328070</t>
  </si>
  <si>
    <t>https://community.secop.gov.co/Public/Tendering/OpportunityDetail/Index?noticeUID=CO1.NTC.2580531&amp;isFromPublicArea=True&amp;isModal=False</t>
  </si>
  <si>
    <t>DTAM-CPS-015-2022</t>
  </si>
  <si>
    <t>CD-DTAM NACION-CPS No. 015 - 2022</t>
  </si>
  <si>
    <t>JHONNY ALBERTO TORRES TORRES</t>
  </si>
  <si>
    <t>Prestación de servicios técnicos y de apoyo a la gestión para realizar acciones de prevención, vigilancia y ordenamiento que contribuyan al posicionamiento del Parque Serranía de Chiribiquete</t>
  </si>
  <si>
    <t>https://www.secop.gov.co/CO1ContractsManagement/Tendering/ProcurementContractEdit/View?docUniqueIdentifier=CO1.PCCNTR.3328767</t>
  </si>
  <si>
    <t>https://community.secop.gov.co/Public/Tendering/OpportunityDetail/Index?noticeUID=CO1.NTC.2581321&amp;isFromPublicArea=True&amp;isModal=False</t>
  </si>
  <si>
    <t>DTAM-CPS-016-2022</t>
  </si>
  <si>
    <t>CD-DTAM NACION-CPS No. 016 - 2022</t>
  </si>
  <si>
    <t xml:space="preserve">ESTHEPANNY LORAYNE SANCHEZ OSORIO
</t>
  </si>
  <si>
    <t>https://www.secop.gov.co/CO1ContractsManagement/Tendering/ProcurementContractEdit/View?docUniqueIdentifier=CO1.PCCNTR.3329446</t>
  </si>
  <si>
    <t>https://community.secop.gov.co/Public/Tendering/OpportunityDetail/Index?noticeUID=CO1.NTC.2581329&amp;isFromPublicArea=True&amp;isModal=False</t>
  </si>
  <si>
    <t>DTAM-CPS-017-2022</t>
  </si>
  <si>
    <t>CD-DTAM NACION-CPS No. 017 - 2022</t>
  </si>
  <si>
    <t>EFRAIN SOTO OLAYA</t>
  </si>
  <si>
    <t>https://www.secop.gov.co/CO1ContractsManagement/Tendering/ProcurementContractEdit/View?docUniqueIdentifier=CO1.PCCNTR.3330221</t>
  </si>
  <si>
    <t>https://community.secop.gov.co/Public/Tendering/OpportunityDetail/Index?noticeUID=CO1.NTC.2581257&amp;isFromPublicArea=True&amp;isModal=False</t>
  </si>
  <si>
    <t>DTAM-CPS-018-2022</t>
  </si>
  <si>
    <t>CD-DTAM NACION-CPS No. 018 - 2022</t>
  </si>
  <si>
    <t>JAIRO QUINTERO ANGULO</t>
  </si>
  <si>
    <t>Prestación de servicios profesionales y de apoyo a la construcción e implementación de una estrategia de gobernanza que involucre el relacionamiento con comunidades indígenas y campesinas relacionadas con el Parque Nacional Natural Serranía de Chiribiquete como aporte a la disminución de las presiones y amenazas que afectan el área protegida y a la coordinación de acciones con socios estratégicos.</t>
  </si>
  <si>
    <t>https://www.secop.gov.co/CO1ContractsManagement/Tendering/ProcurementContractEdit/View?docUniqueIdentifier=CO1.PCCNTR.3330286</t>
  </si>
  <si>
    <t>https://community.secop.gov.co/Public/Tendering/OpportunityDetail/Index?noticeUID=CO1.NTC.2581337&amp;isFromPublicArea=True&amp;isModal=False</t>
  </si>
  <si>
    <t>DTAM-CPS-019-2022</t>
  </si>
  <si>
    <t>CD-DTAM NACION-CPS No. 019 - 2022</t>
  </si>
  <si>
    <t>SERGIO DIONICIO ALVAREZ HERNANDEZ</t>
  </si>
  <si>
    <t>Prestación de servicios técnicos y de apoyo a la gestión para adelantar acciones de relacionamiento con comunidades indígenas y de planeación y seguimiento  en el marco del Plan de Manejo del Parque Nacional Natural Serranía de Chiribiquete</t>
  </si>
  <si>
    <t>https://www.secop.gov.co/CO1ContractsManagement/Tendering/ProcurementContractEdit/View?docUniqueIdentifier=CO1.PCCNTR.3330754</t>
  </si>
  <si>
    <t>https://community.secop.gov.co/Public/Tendering/OpportunityDetail/Index?noticeUID=CO1.NTC.2583454&amp;isFromPublicArea=True&amp;isModal=False</t>
  </si>
  <si>
    <t>DTAM-CPS-020-2022</t>
  </si>
  <si>
    <t>CD-DTAM NACION-CPS No. 020 - 2022</t>
  </si>
  <si>
    <t>JOSÉ LUIS CALDERON MANRIQUE</t>
  </si>
  <si>
    <t>Prestación de servicios técnicos y de apoyo a la gestión para realizar acciones de prevención, vigilancia y ordenamiento que contribuyan al posicionamiento y conservación del Parque Serranía de Chiribiquete</t>
  </si>
  <si>
    <t>https://www.secop.gov.co/CO1ContractsManagement/Tendering/ProcurementContractEdit/View?docUniqueIdentifier=CO1.PCCNTR.3330894</t>
  </si>
  <si>
    <t>https://community.secop.gov.co/Public/Tendering/OpportunityDetail/Index?noticeUID=CO1.NTC.2581340&amp;isFromPublicArea=True&amp;isModal=False</t>
  </si>
  <si>
    <t>DTAM-CPS-021-2022</t>
  </si>
  <si>
    <t>CD-DTAM NACION-CPS No. 021 - 2022</t>
  </si>
  <si>
    <t>CARLOS ALBERTO CALDERON MANRIQUE</t>
  </si>
  <si>
    <t>Prestación de servicios operativos y de apoyo a la gestión del del personal técnico y profesional en procesos administrativos y en el desarrollo de acciones enmarcadas en las diferentes líneas de trabajo que aporten al control de las presiones y amenazas que afecten el Parque Nacional Natural Serranía de Chiribiquete.</t>
  </si>
  <si>
    <t>https://www.secop.gov.co/CO1ContractsManagement/Tendering/ProcurementContractEdit/View?docUniqueIdentifier=CO1.PCCNTR.3331424</t>
  </si>
  <si>
    <t>https://community.secop.gov.co/Public/Tendering/OpportunityDetail/Index?noticeUID=CO1.NTC.2581420&amp;isFromPublicArea=True&amp;isModal=False</t>
  </si>
  <si>
    <t>DTAM-CPS-022-2022</t>
  </si>
  <si>
    <t>CD-DTAM NACION-CPS No. 022 - 2022</t>
  </si>
  <si>
    <t>HÉCTOR ANDRÉS PINZÓN CASTRO</t>
  </si>
  <si>
    <t>Prestación de servicios técnicos y de apoyo a la gestión para realizar acciones de prevención, vigilancia y ordenamiento que contribuyan al posicionamiento y conservación del Parque Serranía de Chiribiquete.</t>
  </si>
  <si>
    <t>https://www.secop.gov.co/CO1ContractsManagement/Tendering/ProcurementContractEdit/View?docUniqueIdentifier=CO1.PCCNTR.3331645</t>
  </si>
  <si>
    <t>https://community.secop.gov.co/Public/Tendering/OpportunityDetail/Index?noticeUID=CO1.NTC.2581371&amp;isFromPublicArea=True&amp;isModal=False</t>
  </si>
  <si>
    <t>DTAM-CPS-023-2022</t>
  </si>
  <si>
    <t>CD-DTAM NACION-CPS No. 023 - 2022</t>
  </si>
  <si>
    <t>ALEJANDRA ALVAREZ RESTREPO</t>
  </si>
  <si>
    <t>https://www.secop.gov.co/CO1ContractsManagement/Tendering/ProcurementContractEdit/View?docUniqueIdentifier=CO1.PCCNTR.3332342</t>
  </si>
  <si>
    <t>https://community.secop.gov.co/Public/Tendering/OpportunityDetail/Index?noticeUID=CO1.NTC.2583801&amp;isFromPublicArea=True&amp;isModal=False</t>
  </si>
  <si>
    <t>DTAM-CPS-024-2022</t>
  </si>
  <si>
    <t>CD-DTAM NACION-CPS No. 024 - 2022</t>
  </si>
  <si>
    <t>JOSE OMAR MORA JARAMILLO</t>
  </si>
  <si>
    <t>https://www.secop.gov.co/CO1ContractsManagement/Tendering/ProcurementContractEdit/View?docUniqueIdentifier=CO1.PCCNTR.3333736</t>
  </si>
  <si>
    <t>https://community.secop.gov.co/Public/Tendering/OpportunityDetail/Index?noticeUID=CO1.NTC.2583803&amp;isFromPublicArea=True&amp;isModal=False</t>
  </si>
  <si>
    <t>DTAM-CPS-025-2022</t>
  </si>
  <si>
    <t>CD-DTAM NACION-CPS No. 025 - 2022</t>
  </si>
  <si>
    <t>LUIS CARLOS JIMENEZ VARCO</t>
  </si>
  <si>
    <t>https://www.secop.gov.co/CO1ContractsManagement/Tendering/ProcurementContractEdit/View?docUniqueIdentifier=CO1.PCCNTR.3334166</t>
  </si>
  <si>
    <t>https://community.secop.gov.co/Public/Tendering/OpportunityDetail/Index?noticeUID=CO1.NTC.2583808&amp;isFromPublicArea=True&amp;isModal=False</t>
  </si>
  <si>
    <t>DTAM-CPS-026-2022</t>
  </si>
  <si>
    <t>CD-DTAM NACION-CPS No. 026 - 2022</t>
  </si>
  <si>
    <t>BREIDY CLAVIJO DAVILA</t>
  </si>
  <si>
    <t>Prestación de servicios operativos y de apoyo a la gestión del personal técnico y profesional para la implementación de acciones en el marco de la línea de regulación que aporten a la sensibilización de las comunidades y al control de las presiones y amenazas que afecten el Parque Nacional Natural Serranía de Chiribiquete.</t>
  </si>
  <si>
    <t>https://www.secop.gov.co/CO1ContractsManagement/Tendering/ProcurementContractEdit/View?docUniqueIdentifier=CO1.PCCNTR.3334494</t>
  </si>
  <si>
    <t>https://community.secop.gov.co/Public/Tendering/OpportunityDetail/Index?noticeUID=CO1.NTC.2583809&amp;isFromPublicArea=True&amp;isModal=False</t>
  </si>
  <si>
    <t>DTAM-CPS-027-2022</t>
  </si>
  <si>
    <t>CD-DTAM NACION-CPS No. 027 - 2022</t>
  </si>
  <si>
    <t>JEFFERSON OSORIO MENDEZ</t>
  </si>
  <si>
    <t>https://www.secop.gov.co/CO1ContractsManagement/Tendering/ProcurementContractEdit/View?docUniqueIdentifier=CO1.PCCNTR.3335272</t>
  </si>
  <si>
    <t>https://community.secop.gov.co/Public/Tendering/OpportunityDetail/Index?noticeUID=CO1.NTC.2584006&amp;isFromPublicArea=True&amp;isModal=False</t>
  </si>
  <si>
    <t>DTAM-CPS-028-2022</t>
  </si>
  <si>
    <t>CD-DTAM NACION-CPS No. 028 - 2022</t>
  </si>
  <si>
    <t>KELLY JOHANA PEÑA RIVEROS</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</si>
  <si>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</si>
  <si>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14-44-101145130</t>
  </si>
  <si>
    <t>https://www.secop.gov.co/CO1ContractsManagement/Tendering/ProcurementContractEdit/View?docUniqueIdentifier=CO1.PCCNTR.3294008</t>
  </si>
  <si>
    <t>https://community.secop.gov.co/Public/Tendering/ContractNoticePhases/View?PPI=CO1.PPI.16768009&amp;isFromPublicArea=True&amp;isModal=False</t>
  </si>
  <si>
    <t>DTAM-CPS-029-2022</t>
  </si>
  <si>
    <t>CD-DTAM NACION-CPS No. 029 - 2022</t>
  </si>
  <si>
    <t>GLADIS PAZ CRIOLLO</t>
  </si>
  <si>
    <t>Prestación de servicios profesionales y de apoyo a la gestión para para desarrollar actividades administrativas y de seguimiento al programa de bienestar, seguridad y salud en el trabajo, del Parque Nacional Natural Serranía de los Churumbelos Auka Wasi</t>
  </si>
  <si>
    <t>FLABIO ARMANDO HERRERA CAICEDO</t>
  </si>
  <si>
    <t>https://www.secop.gov.co/CO1ContractsManagement/Tendering/ProcurementContractEdit/View?docUniqueIdentifier=CO1.PCCNTR.3264058</t>
  </si>
  <si>
    <t>https://community.secop.gov.co/Public/Tendering/OpportunityDetail/Index?noticeUID=CO1.NTC.2580505&amp;isFromPublicArea=True&amp;isModal=False</t>
  </si>
  <si>
    <t>DTAM-CPS-030-2022</t>
  </si>
  <si>
    <t>CD-DTAM NACION-CPS No. 030 - 2022</t>
  </si>
  <si>
    <t>LIDA YAZMIN CHITIVA SILVA</t>
  </si>
  <si>
    <t>Prestación de servicios profesionales y de apoyo administrativo a la gestión e implementación del plan de acción anual del Parque Nacional Natural Alto Fragua Indi Wasi</t>
  </si>
  <si>
    <t>14-44-101144691</t>
  </si>
  <si>
    <t>ANGELICA CARVAJAL RUEDA</t>
  </si>
  <si>
    <t>https://www.secop.gov.co/CO1ContractsManagement/Tendering/ProcurementContractEdit/View?docUniqueIdentifier=CO1.PCCNTR.3263342</t>
  </si>
  <si>
    <t>https://community.secop.gov.co/Public/Tendering/ContractNoticePhases/View?PPI=CO1.PPI.16779508&amp;isFromPublicArea=True&amp;isModal=False</t>
  </si>
  <si>
    <t>DTAM-CPS-031-2022</t>
  </si>
  <si>
    <t>CD-DTAM NACION-CPS No. 031 - 2022</t>
  </si>
  <si>
    <t xml:space="preserve">JHON FREDY MOSQUERA CRUZ </t>
  </si>
  <si>
    <t>Prestación de servicios de Técnico Ambiental y de apoyo a la RNN Nukak, en el marco de la implementación de la estrategia de UOT en la gestión con comunidades campesinas que se encuentran asentadas al interior y en zona de influencia de la RNN Nukak.</t>
  </si>
  <si>
    <t>https://www.secop.gov.co/CO1ContractsManagement/Tendering/ProcurementContractEdit/View?docUniqueIdentifier=CO1.PCCNTR.3285411</t>
  </si>
  <si>
    <t>https://community.secop.gov.co/Public/Tendering/ContractNoticePhases/View?PPI=CO1.PPI.16833227&amp;isFromPublicArea=True&amp;isModal=False</t>
  </si>
  <si>
    <t>DTAM-CPS-032-2022</t>
  </si>
  <si>
    <t>CD-DTAM NACION-CPS No. 032 - 2022</t>
  </si>
  <si>
    <t>MARTHA ISABEL PEREZ LLANOS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</si>
  <si>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</si>
  <si>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t>https://www.secop.gov.co/CO1ContractsManagement/Tendering/ProcurementContractEdit/View?docUniqueIdentifier=CO1.PCCNTR.3278466</t>
  </si>
  <si>
    <t>https://community.secop.gov.co/Public/Tendering/OpportunityDetail/Index?noticeUID=CO1.NTC.2593201&amp;isFromPublicArea=True&amp;isModal=False</t>
  </si>
  <si>
    <t>DTAM-CPS-033-2022</t>
  </si>
  <si>
    <t>CD-DTAM NACION-CPS No. 033 - 2022</t>
  </si>
  <si>
    <t>KAREN LORENA ORTIZ DIAZ</t>
  </si>
  <si>
    <t>Prestación de servicios técnicos y de apoyo a la gestión en la Dirección Territorial Amazonia de Parques Nacionales Naturales de Colombia, con el fin de escanear, descartar y organizar el archivo de gestión e histórico, de acuerdo con los lineamientos del Archivo General de la Nación, para proteger y conservar la memoria de la Entidad en el proyecto de digitalización.</t>
  </si>
  <si>
    <t>https://www.secop.gov.co/CO1ContractsManagement/Tendering/ProcurementContractEdit/View?docUniqueIdentifier=CO1.PCCNTR.3299908</t>
  </si>
  <si>
    <t>https://community.secop.gov.co/Public/Tendering/OpportunityDetail/Index?noticeUID=CO1.NTC.2610632&amp;isFromPublicArea=True&amp;isModal=False</t>
  </si>
  <si>
    <t>DTAM-CPS-034-2022</t>
  </si>
  <si>
    <t>CD-DTAM NACION-CPS No. 034 - 2022</t>
  </si>
  <si>
    <t>MIRIEM SOCORRO TORRES PAREDES</t>
  </si>
  <si>
    <t>Prestar Servicios Técnicos y de apoyo a la gestión para desarrollar actividades administrativas, de ejecución presupuestal, manejo de inventarios y de soporte a los mecanismos de planeación, evaluación, seguimiento y Sistema Integrado de Gestión del Parque Nacional Natural Yaigojé Apaporis.</t>
  </si>
  <si>
    <t>EDGAR ARGEMIRO CASTRO AGUILERA</t>
  </si>
  <si>
    <t>https://www.secop.gov.co/CO1ContractsManagement/Tendering/ProcurementContractEdit/View?docUniqueIdentifier=CO1.PCCNTR.3290696</t>
  </si>
  <si>
    <t>https://community.secop.gov.co/Public/Tendering/ContractNoticePhases/View?PPI=CO1.PPI.16848756&amp;isFromPublicArea=True&amp;isModal=False</t>
  </si>
  <si>
    <t>DTAM-CPS-035-2022</t>
  </si>
  <si>
    <t>CD-DTAM NACION-CPS No. 035 - 2022</t>
  </si>
  <si>
    <t>JAMES TORRES RAMIREZ</t>
  </si>
  <si>
    <t>Prestar servicios técnicos y de apoyo a la gestión en la Dirección Territorial Amazonia de Parques Nacionales Naturales de Colombia, con el fin de adelantar las operaciones relacionadas con las áreas administrativas de contratos y pagaduría, en seguimientos y reportes que le sean solicitados y bases de datos establecidas por la entidad</t>
  </si>
  <si>
    <t>https://www.secop.gov.co/CO1ContractsManagement/Tendering/ProcurementContractEdit/View?docUniqueIdentifier=CO1.PCCNTR.3390190</t>
  </si>
  <si>
    <t>https://community.secop.gov.co/Public/Tendering/ContractNoticePhases/View?PPI=CO1.PPI.16867078&amp;isFromPublicArea=True&amp;isModal=False</t>
  </si>
  <si>
    <t>DTAM-CPS-036-2022</t>
  </si>
  <si>
    <t>CD-DTAM NACION-CPS No. 036 - 2022</t>
  </si>
  <si>
    <t>JOSE WILIAN GARCIA ROJAS</t>
  </si>
  <si>
    <t>Prestar servicios de apoyo a la gestión al equipo técnico del área y realizar el mantenimiento básico a la sede administrativa, la maquinaria y los vehículos del Parque Nacional Natural Alto Fragua Indi Wasi en la vigencia 2022</t>
  </si>
  <si>
    <t>https://www.secop.gov.co/CO1ContractsManagement/Tendering/ProcurementContractEdit/View?docUniqueIdentifier=CO1.PCCNTR.3326741</t>
  </si>
  <si>
    <t>https://community.secop.gov.co/Public/Tendering/ContractNoticePhases/View?PPI=CO1.PPI.16922506&amp;isFromPublicArea=True&amp;isModal=False</t>
  </si>
  <si>
    <t>DTAM-CPS-037-2022</t>
  </si>
  <si>
    <t>CD-DTAM NACION-CPS No. 037 - 2022</t>
  </si>
  <si>
    <t>JOHANNA LISBED QUINTERO JURADO</t>
  </si>
  <si>
    <t>Prestar servicios profesionales para seguimiento y evaluación de la planeación interna desarrollando actividades administrativas, de ejecución presupuestal, planeación institucional y apoyo a la contratación del Santuario de Flora Plantas Medicinales Orito Ingi Ande en la vigencia 2022</t>
  </si>
  <si>
    <t>WALKER EMELEC HOYOS GIRALDO</t>
  </si>
  <si>
    <t>https://www.secop.gov.co/CO1ContractsManagement/Tendering/ProcurementContractEdit/View?docUniqueIdentifier=CO1.PCCNTR.3370490</t>
  </si>
  <si>
    <t>https://community.secop.gov.co/Public/Tendering/OpportunityDetail/Index?noticeUID=CO1.NTC.2669597&amp;isFromPublicArea=True&amp;isModal=False</t>
  </si>
  <si>
    <t>DTAM-CPS-038-2022</t>
  </si>
  <si>
    <t>CD-DTAM NACION-CPS No. 038 - 2022</t>
  </si>
  <si>
    <t>ROMARIO ALDAIN GOMEZ GALLEGO</t>
  </si>
  <si>
    <t>Prestar apoyo como operario para realizar actividades de servicios generales y el apoyo a actividades operativas administrativas del SF PMOIA en la vigencia 2022.</t>
  </si>
  <si>
    <t>https://www.secop.gov.co/CO1ContractsManagement/Tendering/ProcurementContractEdit/View?docUniqueIdentifier=CO1.PCCNTR.3398995</t>
  </si>
  <si>
    <t>https://community.secop.gov.co/Public/Tendering/OpportunityDetail/Index?noticeUID=CO1.NTC.2676447&amp;isFromPublicArea=True&amp;isModal=False</t>
  </si>
  <si>
    <t>DTAM-CPS-039-2022</t>
  </si>
  <si>
    <t>CD-DTAM NACION-CPS No. 039 - 2022</t>
  </si>
  <si>
    <t>PEDRO ELIAS CANAMEJOY MELO</t>
  </si>
  <si>
    <t>Prestar apoyo técnico para el desarrollo y seguimiento del proceso de restauración ecológica y cultural en la Zona De Restauración Ecológica Cultural del SF PMOIA en la vigencia 2022.</t>
  </si>
  <si>
    <t>https://www.secop.gov.co/CO1ContractsManagement/Tendering/ProcurementContractEdit/View?docUniqueIdentifier=CO1.PCCNTR.3394353</t>
  </si>
  <si>
    <t>https://community.secop.gov.co/Public/Tendering/OpportunityDetail/Index?noticeUID=CO1.NTC.2682771&amp;isFromPublicArea=True&amp;isModal=False</t>
  </si>
  <si>
    <t>DTAM-CPS-040-2022</t>
  </si>
  <si>
    <t>CD-DTAM NACION-CPS No. 040 - 2022</t>
  </si>
  <si>
    <t>SANTIAGO TORO DUQUE</t>
  </si>
  <si>
    <t>Prestar servicios profesionales para la implementación de las actividades de educación ambiental identificadas en la matriz cero del SF PMOIA para la vigencia 2022.</t>
  </si>
  <si>
    <t>https://www.secop.gov.co/CO1ContractsManagement/Tendering/ProcurementContractEdit/View?docUniqueIdentifier=CO1.PCCNTR.3417356</t>
  </si>
  <si>
    <t>https://community.secop.gov.co/Public/Tendering/OpportunityDetail/Index?noticeUID=CO1.NTC.2708468&amp;isFromPublicArea=True&amp;isModal=False</t>
  </si>
  <si>
    <t>DTAM-CPS-041-2022</t>
  </si>
  <si>
    <t>CD-DTAM NACION-CPS No. 041 - 2022</t>
  </si>
  <si>
    <t xml:space="preserve">JULIETT MARITZA GONZALEZ CARVAJAL </t>
  </si>
  <si>
    <t>Prestar servicios profesionales para apoyar las acciones de investigación y monitoreo de las Prioridades Integrales de Conservación y apoyo en el programa de Restauración Ecológica y cultural en relación con el proceso de monitoreo del SF PMOIA en la vigencia 2022.</t>
  </si>
  <si>
    <t>https://www.secop.gov.co/CO1ContractsManagement/Tendering/ProcurementContractEdit/View?docUniqueIdentifier=CO1.PCCNTR.3426441</t>
  </si>
  <si>
    <t>https://community.secop.gov.co/Public/Tendering/OpportunityDetail/Index?noticeUID=CO1.NTC.2714627&amp;isFromPublicArea=True&amp;isModal=False</t>
  </si>
  <si>
    <t>DTAM-CPS-042-2022</t>
  </si>
  <si>
    <t>CD-DTAM NACION-CPS No. 042 - 2022</t>
  </si>
  <si>
    <t>ENAR ARLEY LUCITANTE PAYAGUAJE</t>
  </si>
  <si>
    <t>Prestar apoyo como operario para el desarrollo de acciones coordinadas con las autoridades tradicionales para el cumplimiento de los objetivos de conservación del SF PMOIA en la vigencia 202</t>
  </si>
  <si>
    <t xml:space="preserve">LIQUIDADO </t>
  </si>
  <si>
    <t>DTAM-CPS-043-2022</t>
  </si>
  <si>
    <t>CD-DTAM NACION-CPS No. 043 - 2022</t>
  </si>
  <si>
    <t>ZOILA MARIA TAIMAL</t>
  </si>
  <si>
    <t>Prestar apoyo como operario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</si>
  <si>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https://www.secop.gov.co/CO1ContractsManagement/Tendering/ProcurementContractEdit/View?docUniqueIdentifier=CO1.PCCNTR.3411732</t>
  </si>
  <si>
    <t>https://community.secop.gov.co/Public/Tendering/OpportunityDetail/Index?noticeUID=CO1.NTC.2685563&amp;isFromPublicArea=True&amp;isModal=False</t>
  </si>
  <si>
    <t>DTAM-CPS-044-2022</t>
  </si>
  <si>
    <t>CD-DTAM NACION-CPS No. 044 - 2022</t>
  </si>
  <si>
    <t>ANDERSON MARTINEZ RUALES</t>
  </si>
  <si>
    <t>Prestar apoyo como operario para la realización de actividades de Prevención, Vigilancia y Control del SF PMOIA, con énfasis en las veredas aledañas en la Zona con Función Amortiguadora del SF PMOIA.</t>
  </si>
  <si>
    <t>https://www.secop.gov.co/CO1ContractsManagement/Tendering/ProcurementContractEdit/View?docUniqueIdentifier=CO1.PCCNTR.3441931</t>
  </si>
  <si>
    <t>https://community.secop.gov.co/Public/Tendering/OpportunityDetail/Index?noticeUID=CO1.NTC.2685667&amp;isFromPublicArea=True&amp;isModal=False</t>
  </si>
  <si>
    <t>DTAM-CPS-045-2022</t>
  </si>
  <si>
    <t>CD-DTAM NACION-CPS No. 045 - 2022</t>
  </si>
  <si>
    <t>DANIEL FELIPE GOMEZ RAMOS</t>
  </si>
  <si>
    <t>Prestar servicios profesionales en los procesos de ordenamiento, reservas naturales de la sociedad civil y sistemas sostenibles para la conservación del Parque Nacional Natural Alto Fragua Indi Wasi durante la vigencia 2022</t>
  </si>
  <si>
    <t>https://www.secop.gov.co/CO1ContractsManagement/Tendering/ProcurementContractEdit/View?docUniqueIdentifier=CO1.PCCNTR.3335974</t>
  </si>
  <si>
    <t>https://community.secop.gov.co/Public/Tendering/ContractNoticePhases/View?PPI=CO1.PPI.16937265&amp;isFromPublicArea=True&amp;isModal=False</t>
  </si>
  <si>
    <t>DTAM-CPS-046-2022</t>
  </si>
  <si>
    <t>CD-DTAM NACION-CPS No. 046 - 2022</t>
  </si>
  <si>
    <t>RAMIRO TORRES MANCHOLA</t>
  </si>
  <si>
    <t>Prestar servicios profesionales para implementar y hacer seguimiento a las medidas transitorias para la atención de la población campesina relacionada con el Parque Nacional Natural Alto Fragua Indi Wasi.</t>
  </si>
  <si>
    <t>14-44-101145723</t>
  </si>
  <si>
    <t>https://www.secop.gov.co/CO1ContractsManagement/Tendering/ProcurementContractEdit/View?docUniqueIdentifier=CO1.PCCNTR.3336949</t>
  </si>
  <si>
    <t>https://community.secop.gov.co/Public/Tendering/ContractNoticePhases/View?PPI=CO1.PPI.16941651&amp;isFromPublicArea=True&amp;isModal=False</t>
  </si>
  <si>
    <t>DTAM-CPS-047-2022</t>
  </si>
  <si>
    <t>CD-DTAM NACION-CPS No. 047 - 2022</t>
  </si>
  <si>
    <t>ROBINSON GARCIA ROJAS</t>
  </si>
  <si>
    <t>Prestar servicios profesionales para implementar el protocolo de prevención, vigilancia y control del Parque Nacional Natural Alto Fragua Indi Wasi durante la vigencia 2022</t>
  </si>
  <si>
    <t>14-44-101145761</t>
  </si>
  <si>
    <t>https://www.secop.gov.co/CO1ContractsManagement/Tendering/ProcurementContractEdit/View?docUniqueIdentifier=CO1.PCCNTR.3338330</t>
  </si>
  <si>
    <t>https://community.secop.gov.co/Public/Tendering/ContractNoticePhases/View?PPI=CO1.PPI.16944674&amp;isFromPublicArea=True&amp;isModal=False</t>
  </si>
  <si>
    <t>DTAM-CPS-048-2022</t>
  </si>
  <si>
    <t>CD-DTAM NACION-CPS No. 048 - 2022</t>
  </si>
  <si>
    <t>ABNER JARMINTON ORTIZ CANAMEJOY</t>
  </si>
  <si>
    <t>Prestar servicios Profesionales y de apoyo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</si>
  <si>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https://www.secop.gov.co/CO1ContractsManagement/Tendering/ProcurementContractEdit/View?docUniqueIdentifier=CO1.PCCNTR.3370959</t>
  </si>
  <si>
    <t>https://community.secop.gov.co/Public/Tendering/ContractNoticePhases/View?PPI=CO1.PPI.16952592&amp;isFromPublicArea=True&amp;isModal=False</t>
  </si>
  <si>
    <t>DTAM-CPS-049-2022</t>
  </si>
  <si>
    <t>CD-DTAM NACION-CPS No. 049 - 2022</t>
  </si>
  <si>
    <t>WILFREDO JAVIER SANCHEZ GREGORIO</t>
  </si>
  <si>
    <t>Prestar los servicios asistenciales y de apoyo a la gestión en actividades de monitoreo para una mejor regulación del uso con énfasis en las actividades de fortalecimiento a la gobernanza ambiental en el Parque Nacional Natural Amacayacu</t>
  </si>
  <si>
    <t>https://www.secop.gov.co/CO1ContractsManagement/Tendering/ProcurementContractEdit/View?docUniqueIdentifier=CO1.PCCNTR.3392486</t>
  </si>
  <si>
    <t>https://community.secop.gov.co/Public/Tendering/OpportunityDetail/Index?noticeUID=CO1.NTC.2688260&amp;isFromPublicArea=True&amp;isModal=False</t>
  </si>
  <si>
    <t>DTAM-CPS-050-2022</t>
  </si>
  <si>
    <t>CD-DTAM NACION-CPS No. 050 - 2022</t>
  </si>
  <si>
    <t>YEISON FELIPE BECERRA MACIAS</t>
  </si>
  <si>
    <t>Prestar apoyo Operario a la gestión para adelantar actividades de control y vigilancia en el Parque Nacional Natural Serranía de los Churumbelos Auka Wasi</t>
  </si>
  <si>
    <t>https://www.secop.gov.co/CO1ContractsManagement/Tendering/ProcurementContractEdit/View?docUniqueIdentifier=CO1.PCCNTR.3370961</t>
  </si>
  <si>
    <t>https://community.secop.gov.co/Public/Tendering/ContractNoticePhases/View?PPI=CO1.PPI.16959266&amp;isFromPublicArea=True&amp;isModal=False</t>
  </si>
  <si>
    <t>DTAM-CPS-051-2022</t>
  </si>
  <si>
    <t>CD-DTAM NACION-CPS No. 051 - 2022</t>
  </si>
  <si>
    <t>ZAQUEO BARRIOS SÁNCHEZ</t>
  </si>
  <si>
    <t>Prestar servicios asistenciales y de apoyo a la gestión en actividades de Ordenamiento Ambiental y Estrategias de fortalecimiento a la gobernabilidad con las comunidades del sector norte del PNN Amacayacu</t>
  </si>
  <si>
    <t>https://www.secop.gov.co/CO1ContractsManagement/Tendering/ProcurementContractEdit/View?docUniqueIdentifier=CO1.PCCNTR.3400809</t>
  </si>
  <si>
    <t>https://community.secop.gov.co/Public/Tendering/OpportunityDetail/Index?noticeUID=CO1.NTC.2695188&amp;isFromPublicArea=True&amp;isModal=False</t>
  </si>
  <si>
    <t>DTAM-CPS-052-2022</t>
  </si>
  <si>
    <t>CD-DTAM NACION-CPS No. 052 - 2022_2</t>
  </si>
  <si>
    <t>ANDRES FABIAN VALBUENA LOZANO</t>
  </si>
  <si>
    <t>Prestar apoyo técnico, para realizar seguimiento de los instrumentos de planeación, como la ejecución presupuestal, apoyo manejo de inventarios, apoyo a la contratación y de soporte a los mecanismos de planeación, evaluación, seguimiento y Sistema Integrado de Gestión de la RNN Puinawai</t>
  </si>
  <si>
    <t>CESAR ZÁRATE BOTTIA</t>
  </si>
  <si>
    <t>https://www.secop.gov.co/CO1ContractsManagement/Tendering/ProcurementContractEdit/View?docUniqueIdentifier=CO1.PCCNTR.3394773</t>
  </si>
  <si>
    <t>https://community.secop.gov.co/Public/Tendering/ContractNoticePhases/View?PPI=CO1.PPI.17072718&amp;isFromPublicArea=True&amp;isModal=False</t>
  </si>
  <si>
    <t>DTAM-CPS-053-2022</t>
  </si>
  <si>
    <t>CD-DTAM NACION-CPS No. 053 - 2022</t>
  </si>
  <si>
    <t>JHONATAN ALEXANDER PRIETO CASTAÑO</t>
  </si>
  <si>
    <t>Prestar servicios técnicos y de apoyo a la gestión con el fin de adelantar los tramites presupuestales en el aplicativo SIIF Nación y la gestión de comisiones, viáticos, gastos de viajes y tiquetes de la DTAM</t>
  </si>
  <si>
    <t>CAROL ANGELICA CERCADO</t>
  </si>
  <si>
    <t>https://www.secop.gov.co/CO1ContractsManagement/Tendering/ProcurementContractEdit/View?docUniqueIdentifier=CO1.PCCNTR.3378837</t>
  </si>
  <si>
    <t>https://www.secop.gov.co/CO1ContractsManagement/Tendering/ProcurementContractEdit/View?docUniqueIdentifier=CO1.PCCNTR.3378837&amp;awardUniqueIdentifier=&amp;buyerDossierUniqueIdentifier=CO1.BDOS.2675219&amp;id=1635771&amp;prevCtxUrl=https%3a%2f%2fwww.secop.gov.co%2fCO1BusinessLine%2fTendering%2fBuyerDossierWorkspace%2fIndex%3fsortingState%3dLastModifiedDESC%26showAdvancedSearch%3dFalse%26showAdvancedSearchFields%3dFalse%26selectedDossier%3dCO1.BDOS.2675219%26selectedRequest%3dCO1.REQ.2750435%26&amp;prevCtxLbl=Procesos+de+la+Entidad+Estatal</t>
  </si>
  <si>
    <t>DTAM-CPS-054-2022</t>
  </si>
  <si>
    <t>CD-DTAM NACION-CPS No. 054 - 2022</t>
  </si>
  <si>
    <t>ORLANDO NORIEGA ANGEL</t>
  </si>
  <si>
    <t>Prestar servicios asistenciales y de apoyo a la gestión con énfasis en las actividades de prevención y de fortalecimiento a la gobernanza ambiental en el Parque Nacional Natural Amacayacu.</t>
  </si>
  <si>
    <t>https://www.secop.gov.co/CO1ContractsManagement/Tendering/ProcurementContractEdit/View?docUniqueIdentifier=CO1.PCCNTR.3392185</t>
  </si>
  <si>
    <t>https://community.secop.gov.co/Public/Tendering/OpportunityDetail/Index?noticeUID=CO1.NTC.2688124&amp;isFromPublicArea=True&amp;isModal=False</t>
  </si>
  <si>
    <t>DTAM-CPS-055-2022</t>
  </si>
  <si>
    <t>CD-DTAM NACION-CPS No. 055 - 2022</t>
  </si>
  <si>
    <t>WILSON DOVIGAMA QUEREGAMA</t>
  </si>
  <si>
    <t>Prestar apoyo como operario en la realización de actividades de Prevención, Vigilancia y Control del SF PMOIA, con énfasis en actividades con la comunidad Embera de Alto Orito.</t>
  </si>
  <si>
    <t>https://www.secop.gov.co/CO1ContractsManagement/Tendering/ProcurementContractEdit/View?docUniqueIdentifier=CO1.PCCNTR.3443648</t>
  </si>
  <si>
    <t>https://community.secop.gov.co/Public/Tendering/OpportunityDetail/Index?noticeUID=CO1.NTC.2685287&amp;isFromPublicArea=True&amp;isModal=False</t>
  </si>
  <si>
    <t>DTAM-CPS-056-2022</t>
  </si>
  <si>
    <t>CD-DTAM NACION-CPS No. 056 - 2022</t>
  </si>
  <si>
    <t>GLORIA PATRICIA ORTIZ PINZÓN</t>
  </si>
  <si>
    <t>Prestar apoyo en el proceso contables para la generación de los estados financieros del Fonam y Nación de la Dirección Territorial Amazonía, así como el registro de las obligaciones en el SIIF Nación.</t>
  </si>
  <si>
    <t>https://www.secop.gov.co/CO1ContractsManagement/Tendering/ProcurementContractEdit/View?docUniqueIdentifier=CO1.PCCNTR.3389886</t>
  </si>
  <si>
    <t>https://community.secop.gov.co/Public/Tendering/OpportunityDetail/Index?noticeUID=CO1.NTC.2685583&amp;isFromPublicArea=True&amp;isModal=False</t>
  </si>
  <si>
    <t>DTAM-CPS-057-2022</t>
  </si>
  <si>
    <t>CD-DTAM NACION-CPS No. 057 - 2022</t>
  </si>
  <si>
    <t>EDILBERTO BECERRA CHINDOY</t>
  </si>
  <si>
    <t>Prestar apoyo técnico a la gestión operativa en los procesos de atención a situación de UOT y en el trabajo comunitario con grupos indígenas y campesinos del Parque Nacional Natural Serranía de los Churumbelos Auka Wasi</t>
  </si>
  <si>
    <t>https://www.secop.gov.co/CO1ContractsManagement/Tendering/ProcurementContractEdit/View?docUniqueIdentifier=CO1.PCCNTR.3380091</t>
  </si>
  <si>
    <t>https://community.secop.gov.co/Public/Tendering/ContractNoticePhases/View?PPI=CO1.PPI.17030958&amp;isFromPublicArea=True&amp;isModal=False</t>
  </si>
  <si>
    <t>DTAM-CPS-058-2022</t>
  </si>
  <si>
    <t>CD-DTAM NACION-CPS No. 058 - 2022</t>
  </si>
  <si>
    <t>CRISTHIAN ALFONSO PIMIENTO ORDOÑEZ</t>
  </si>
  <si>
    <t>Prestar servicios profesionales para la implementación de la estrategia de comunicación y educación ambiental, aportando a los procesos de planeación del manejo al interior del Parque Nacional Natural la Paya.</t>
  </si>
  <si>
    <t>JEFERSON ROJAS NIETO</t>
  </si>
  <si>
    <t>https://www.secop.gov.co/CO1ContractsManagement/Tendering/ProcurementContractEdit/View?docUniqueIdentifier=CO1.PCCNTR.3376897</t>
  </si>
  <si>
    <t>DTAM-CPS-059-2022</t>
  </si>
  <si>
    <t>CD-DTAM NACION-CPS No. 059 - 2022</t>
  </si>
  <si>
    <t>VIVIANA MARGOTH DELGADO RAMOS</t>
  </si>
  <si>
    <t>Prestar apoyo técnico a la gestión operativa en los procesos de Comunicación y Educación Ambiental y Prevención, Vigilancia y Control en el trabajo comunitario con grupos indígenas y campesinos del Parque Nacional Natural Serranía de los Churumbelos Auka Wasi</t>
  </si>
  <si>
    <t>https://www.secop.gov.co/CO1ContractsManagement/Tendering/ProcurementContractEdit/View?docUniqueIdentifier=CO1.PCCNTR.3380401</t>
  </si>
  <si>
    <t>https://community.secop.gov.co/Public/Tendering/OpportunityDetail/Index?noticeUID=CO1.NTC.2675094&amp;isFromPublicArea=True&amp;isModal=False</t>
  </si>
  <si>
    <t>DTAM-CPS-060-2022</t>
  </si>
  <si>
    <t>CD-DTAM NACION-CPS No. 060 - 2022</t>
  </si>
  <si>
    <t>BORIS ANDRES HERRERA CACERES</t>
  </si>
  <si>
    <t>Prestar apoyo técnico para desarrollar actividades operativas y logísticas, presencia institucional permanente de la RNN Puinawai, en la Ciudad de Inírida.</t>
  </si>
  <si>
    <t>https://www.secop.gov.co/CO1ContractsManagement/Tendering/ProcurementContractEdit/View?docUniqueIdentifier=CO1.PCCNTR.3382055</t>
  </si>
  <si>
    <t>https://community.secop.gov.co/Public/Tendering/ContractNoticePhases/View?PPI=CO1.PPI.17031549&amp;isFromPublicArea=True&amp;isModal=False</t>
  </si>
  <si>
    <t>DTAM-CPS-061-2022</t>
  </si>
  <si>
    <t>CD-DTAM NACION-CPS No. 061 - 2022_2</t>
  </si>
  <si>
    <t>ANDRES GIRALDO JARAMILLO</t>
  </si>
  <si>
    <t>Prestar servicios profesionales para consolidar y fortalecer el Sistema de Información del PNN Yaigojé Apaporis, con el fin de afianzar las Prioridades Integrales de Conservación en el marco de la implementación del REM, a través del diseño del Programa Monitoreo.</t>
  </si>
  <si>
    <t>https://www.secop.gov.co/CO1ContractsManagement/Tendering/ProcurementContractEdit/View?docUniqueIdentifier=CO1.PCCNTR.3434657</t>
  </si>
  <si>
    <t>https://community.secop.gov.co/Public/Tendering/ContractNoticePhases/View?PPI=CO1.PPI.17032607&amp;isFromPublicArea=True&amp;isModal=False</t>
  </si>
  <si>
    <t>DTAM-CPS-062-2022</t>
  </si>
  <si>
    <t>CD-DTAM NACION-CPS No. 062 - 2022</t>
  </si>
  <si>
    <t>DIEGO ANDRÉS CAICEDO ARAUJO</t>
  </si>
  <si>
    <t>Prestar servicios profesionales para la construcción e implementación del programa de monitoreo y la plataforma de investigación en el Parque Nacional Natural La Paya</t>
  </si>
  <si>
    <t>https://www.secop.gov.co/CO1ContractsManagement/Tendering/ProcurementContractEdit/View?docUniqueIdentifier=CO1.PCCNTR.3403252</t>
  </si>
  <si>
    <t>https://community.secop.gov.co/Public/Tendering/ContractNoticePhases/View?PPI=CO1.PPI.17166922&amp;isFromPublicArea=True&amp;isModal=False</t>
  </si>
  <si>
    <t>DTAM-CPS-063-2022</t>
  </si>
  <si>
    <t>CD-DTAM NACION-CPS No. 063 - 2022</t>
  </si>
  <si>
    <t>MICHAEL AUDITH BARBOSA RAMIREZ</t>
  </si>
  <si>
    <t>Prestación de servicios de un Operario (Experto Local) campesino en el área operativa como apoyo a la gestión relacionada con el fortalecimiento del proceso de Uso Ocupación y Tenencia y Ordenamiento Ambiental que se adelanta en el Área Protegida.</t>
  </si>
  <si>
    <t>https://www.secop.gov.co/CO1ContractsManagement/Tendering/ProcurementContractEdit/View?docUniqueIdentifier=CO1.PCCNTR.3403555</t>
  </si>
  <si>
    <t>https://community.secop.gov.co/Public/Tendering/OpportunityDetail/Index?noticeUID=CO1.NTC.2697631&amp;isFromPublicArea=True&amp;isModal=False</t>
  </si>
  <si>
    <t>DTAM-CPS-064-2022</t>
  </si>
  <si>
    <t>CD-DTAM NACION-CPS No. 064 - 2022</t>
  </si>
  <si>
    <t>REINALDO CUELLAR CARVAJAL</t>
  </si>
  <si>
    <t>Prestar apoyo operativo en la gestión del PNN Río Puré y su zona de influencia sector sur (áreas no municipalizadas de Tarapacá y Puerto Arica).</t>
  </si>
  <si>
    <t>https://www.secop.gov.co/CO1ContractsManagement/Tendering/ProcurementContractEdit/View?docUniqueIdentifier=CO1.PCCNTR.3392701</t>
  </si>
  <si>
    <t>https://community.secop.gov.co/Public/Tendering/ContractNoticePhases/View?PPI=CO1.PPI.17051591&amp;isFromPublicArea=True&amp;isModal=False</t>
  </si>
  <si>
    <t>DTAM-CPS-065-2022</t>
  </si>
  <si>
    <t>CD-DTAM NACION-CPS No. 065 - 2022</t>
  </si>
  <si>
    <t>EDUAR DUVAN QUETA CRIOLLO</t>
  </si>
  <si>
    <t>Prestar apoyo como operario para la realización de actividades de Prevención, Vigilancia y Control del SF PMOIA, en articulación con las autoridades tradicionales de los resguardos de Yarinal San Marcelino, Santa Rosa del Guamuez o Campoalegre del Afilador</t>
  </si>
  <si>
    <t>https://www.secop.gov.co/CO1ContractsManagement/Tendering/ProcurementContractEdit/View?docUniqueIdentifier=CO1.PCCNTR.3447388</t>
  </si>
  <si>
    <t>https://www.secop.gov.co/CO1ContractsManagement/Tendering/ProcurementContractEdit/View?docUniqueIdentifier=CO1.PCCNTR.3392701&amp;awardUniqueIdentifier=&amp;buyerDossierUniqueIdentifier=CO1.BDOS.2683490&amp;id=1648542&amp;prevCtxUrl=https%3a%2f%2fwww.secop.gov.co%2fCO1BusinessLine%2fTendering%2fBuyerDossierWorkspace%2fIndex%3fsortingState%3dLastModifiedDESC%26showAdvancedSearch%3dFalse%26showAdvancedSearchFields%3dFalse%26selectedDossier%3dCO1.BDOS.2683490%26selectedRequest%3dCO1.REQ.2760784%26&amp;prevCtxLbl=Procesos+de+la+Entidad+Estatal</t>
  </si>
  <si>
    <t>DTAM-CPS-066-2022</t>
  </si>
  <si>
    <t>CD-DTAM NACION-CPS No. 066 - 2022</t>
  </si>
  <si>
    <t>NESTOR MOISES SUPELANO CHUÑA</t>
  </si>
  <si>
    <t>Prestar apoyo técnico en la gestión del PNN Río Puré y su zona de influencia sector sur (Tarapacá y Puerto Arica), en la implementación de la estrategia nacional de educación ambiental y comunicaciones de PNNC.</t>
  </si>
  <si>
    <t>https://www.secop.gov.co/CO1ContractsManagement/Tendering/ProcurementContractEdit/View?docUniqueIdentifier=CO1.PCCNTR.3397309</t>
  </si>
  <si>
    <t>https://community.secop.gov.co/Public/Tendering/OpportunityDetail/Index?noticeUID=CO1.NTC.2685638&amp;isFromPublicArea=True&amp;isModal=False</t>
  </si>
  <si>
    <t>DTAM-CPS-067-2022</t>
  </si>
  <si>
    <t>CD-DTAM NACION-CPS No. 067 - 2022</t>
  </si>
  <si>
    <t>RUBI NEYI MENDEZ YEPES</t>
  </si>
  <si>
    <t>Prestar apoyo técnico en la gestión del PNN Río Puré y su zona de influencia sector norte (La Pedrera), en la implementación de la estrategia nacional de educación ambiental y comunicaciones de PNN.</t>
  </si>
  <si>
    <t>https://www.secop.gov.co/CO1ContractsManagement/Tendering/ProcurementContractEdit/View?docUniqueIdentifier=CO1.PCCNTR.3412600</t>
  </si>
  <si>
    <t>https://www.secop.gov.co/CO1ContractsManagement/Tendering/ProcurementContractEdit/View?docUniqueIdentifier=CO1.PCCNTR.3397309&amp;awardUniqueIdentifier=&amp;buyerDossierUniqueIdentifier=CO1.BDOS.2689969&amp;id=1652720&amp;prevCtxUrl=https%3a%2f%2fwww.secop.gov.co%2fCO1BusinessLine%2fTendering%2fBuyerDossierWorkspace%2fIndex%3fsortingState%3dLastModifiedDESC%26showAdvancedSearch%3dFalse%26showAdvancedSearchFields%3dFalse%26selectedDossier%3dCO1.BDOS.2689969%26selectedRequest%3dCO1.REQ.2765707%26&amp;prevCtxLbl=Procesos+de+la+Entidad+Estatal</t>
  </si>
  <si>
    <t>DTAM-CPS-068-2022</t>
  </si>
  <si>
    <t>CD-DTAM NACION-CPS No. 068 - 2022</t>
  </si>
  <si>
    <t>ROSENDO MIRAÑA MIRAÑA</t>
  </si>
  <si>
    <t>Prestar servicios asistenciales y de apoyo a la gestión que permitan adelantar los trabajos operativos y logísticos en la cabaña del área no municipalizada de La Pedrera y que faciliten la implementación de las estrategias de manejo priorizadas por los Parques Nacionales Naturales Río Puré, Cahuinarí y Yaigojé Apaporis y el buen estado de la infraestructura del secto</t>
  </si>
  <si>
    <t>IVAN DARIO QUICENO GALLEGO</t>
  </si>
  <si>
    <t>https://www.secop.gov.co/CO1ContractsManagement/Tendering/ProcurementContractEdit/View?docUniqueIdentifier=CO1.PCCNTR.3425541</t>
  </si>
  <si>
    <t>https://www.secop.gov.co/CO1ContractsManagement/Tendering/ProcurementContractEdit/View?docUniqueIdentifier=CO1.PCCNTR.3412600&amp;awardUniqueIdentifier=&amp;buyerDossierUniqueIdentifier=CO1.BDOS.2703586&amp;id=1667778&amp;prevCtxUrl=https%3a%2f%2fwww.secop.gov.co%2fCO1BusinessLine%2fTendering%2fBuyerDossierWorkspace%2fIndex%3fsortingState%3dLastModifiedDESC%26showAdvancedSearch%3dFalse%26showAdvancedSearchFields%3dFalse%26selectedDossier%3dCO1.BDOS.2703586%26selectedRequest%3dCO1.REQ.2778614%26&amp;prevCtxLbl=Procesos+de+la+Entidad+Estatal</t>
  </si>
  <si>
    <t>DTAM-CPS-069-2022</t>
  </si>
  <si>
    <t>CD-DTAM NACION-CPS No. 069 - 2022</t>
  </si>
  <si>
    <t>MONICA ANDREA RIVERA</t>
  </si>
  <si>
    <t>Prestar servicios técnicos para desarrollar actividades administrativas de ejecución presupuestal y de soporte a los mecanismos de planeación, evaluación y seguimiento de los programas del sistema integrado de gestión del PNN La Paya.</t>
  </si>
  <si>
    <t>https://www.secop.gov.co/CO1ContractsManagement/Tendering/ProcurementContractEdit/View?docUniqueIdentifier=CO1.PCCNTR.3454527</t>
  </si>
  <si>
    <t>https://community.secop.gov.co/Public/Tendering/OpportunityDetail/Index?noticeUID=CO1.NTC.2715105&amp;isFromPublicArea=True&amp;isModal=False</t>
  </si>
  <si>
    <t>DTAM-CPS-070-2022</t>
  </si>
  <si>
    <t>CD-DTAM NACION-CPS No. 070 - 2022</t>
  </si>
  <si>
    <t>LORENA ESPERANZA REYES MARUNLANDA</t>
  </si>
  <si>
    <t>Prestar servicios técnicos y administrativos que aporten al proceso de relacionamiento para la construcción de acuerdos de uso y la implementación de los planes de acción de los Acuerdos Políticos de Voluntades entre ACILAPP, APKAC y ACIPS y el PNN La Paya..</t>
  </si>
  <si>
    <t>https://www.secop.gov.co/CO1ContractsManagement/Tendering/ProcurementContractEdit/View?docUniqueIdentifier=CO1.PCCNTR.3458764</t>
  </si>
  <si>
    <t>https://community.secop.gov.co/Public/Tendering/OpportunityDetail/Index?noticeUID=CO1.NTC.2706055&amp;isFromPublicArea=True&amp;isModal=False</t>
  </si>
  <si>
    <t>DTAM-CPS-071-2022</t>
  </si>
  <si>
    <t>CD-DTAM NACION-CPS No. 071 - 2022</t>
  </si>
  <si>
    <t>LEYDER JOHAN COVALEDA RAMOS</t>
  </si>
  <si>
    <t>https://www.secop.gov.co/CO1ContractsManagement/Tendering/ProcurementContractEdit/View?docUniqueIdentifier=CO1.PCCNTR.3413276</t>
  </si>
  <si>
    <t>https://community.secop.gov.co/Public/Tendering/OpportunityDetail/Index?noticeUID=CO1.NTC.2741416&amp;isFromPublicArea=True&amp;isModal=False</t>
  </si>
  <si>
    <t>DTAM-CPS-072-2022</t>
  </si>
  <si>
    <t>CD-DTAM NACION-CPS No. 072 - 2022</t>
  </si>
  <si>
    <t>WILLIAM HUMBERTO FIGUEROA RODRÍGUEZ</t>
  </si>
  <si>
    <t>Prestar servicios técnicos y de apoyo a la gestión en el área de archivo de gestión de la Dirección Territorial Amazonía para la organización de la documentación física, así como foliación, rotulación e inventario documental</t>
  </si>
  <si>
    <t>https://www.secop.gov.co/CO1ContractsManagement/Tendering/ProcurementContractEdit/View?docUniqueIdentifier=CO1.PCCNTR.3426958</t>
  </si>
  <si>
    <t>https://community.secop.gov.co/Public/Tendering/ContractNoticePhases/View?PPI=CO1.PPI.17116320&amp;isFromPublicArea=True&amp;isModal=False</t>
  </si>
  <si>
    <t>DTAM-CPS-073-2022</t>
  </si>
  <si>
    <t>CD-DTAM NACION-CPS No. 073 - 2022</t>
  </si>
  <si>
    <t>OSCAR DANIEL BUITRAGO SOTO</t>
  </si>
  <si>
    <t>Prestar servicios profesionales para fortalecer la función pública de la conservación entre el PNN Río Puré y las Autoridades Indígenas presentes en la zona de influencia del sector sur (AIZA).</t>
  </si>
  <si>
    <t>https://www.secop.gov.co/CO1ContractsManagement/Tendering/ProcurementContractEdit/View?docUniqueIdentifier=CO1.PCCNTR.3507496</t>
  </si>
  <si>
    <t>https://community.secop.gov.co/Public/Tendering/OpportunityDetail/Index?noticeUID=CO1.NTC.2716327&amp;isFromPublicArea=True&amp;isModal=False</t>
  </si>
  <si>
    <t>DTAM-CPS-074-2022</t>
  </si>
  <si>
    <t>CD-DTAM NACION-CPS No. 074 - 2022</t>
  </si>
  <si>
    <t>XYOMARA CARRETERO PINZÓN</t>
  </si>
  <si>
    <t>Prestar servicios profesionales para avanzar en la consolidación y fortalecimiento del Sistema de Información del PNN Río Puré, en la actualización e implementación de su Programa de Monitoreo</t>
  </si>
  <si>
    <t>https://www.secop.gov.co/CO1ContractsManagement/Tendering/ProcurementContractEdit/View?docUniqueIdentifier=CO1.PCCNTR.3429813</t>
  </si>
  <si>
    <t>https://www.secop.gov.co/CO1ContractsManagement/Tendering/ProcurementContractEdit/View?docUniqueIdentifier=CO1.PCCNTR.3507496&amp;awardUniqueIdentifier=&amp;buyerDossierUniqueIdentifier=CO1.BDOS.2720844&amp;id=1756879&amp;prevCtxUrl=https%3a%2f%2fwww.secop.gov.co%2fCO1BusinessLine%2fTendering%2fBuyerDossierWorkspace%2fIndex%3fsortingState%3dLastModifiedDESC%26showAdvancedSearch%3dFalse%26showAdvancedSearchFields%3dFalse%26selectedDossier%3dCO1.BDOS.2720844%26selectedRequest%3dCO1.REQ.2797093%26&amp;prevCtxLbl=Procesos+de+la+Entidad+Estatal</t>
  </si>
  <si>
    <t>DTAM-CPS-075-2022</t>
  </si>
  <si>
    <t>CD-DTAM NACION-CPS No. 075 - 2022</t>
  </si>
  <si>
    <t>MARÍA SALOMÉ ARAMBURO CALLE</t>
  </si>
  <si>
    <t>Prestar servicios profesionales y de apoyo a la gestión del Parque Nacional Natural Amacayacu para implementar el ecoturismo en área protegida según lo establecido en el plan de ordenamiento ecoturístico.</t>
  </si>
  <si>
    <t>https://www.secop.gov.co/CO1ContractsManagement/Tendering/ProcurementContractEdit/View?docUniqueIdentifier=CO1.PCCNTR.3416738</t>
  </si>
  <si>
    <t>https://www.secop.gov.co/CO1ContractsManagement/Tendering/ProcurementContractEdit/View?docUniqueIdentifier=CO1.PCCNTR.3429813&amp;awardUniqueIdentifier=&amp;buyerDossierUniqueIdentifier=CO1.BDOS.2718261&amp;id=1682969&amp;prevCtxUrl=https%3a%2f%2fwww.secop.gov.co%2fCO1BusinessLine%2fTendering%2fBuyerDossierWorkspace%2fIndex%3fsortingState%3dLastModifiedDESC%26showAdvancedSearch%3dFalse%26showAdvancedSearchFields%3dFalse%26selectedDossier%3dCO1.BDOS.2718261%26selectedRequest%3dCO1.REQ.2791433%26&amp;prevCtxLbl=Procesos+de+la+Entidad+Estatal</t>
  </si>
  <si>
    <t>DTAM-CPS-076-2022</t>
  </si>
  <si>
    <t>CD-DTAM NACION-CPS No. 076 - 2022</t>
  </si>
  <si>
    <t>LEIDY CAROLINA ROJAS ROJAS</t>
  </si>
  <si>
    <t>Prestar servicios profesionales en el eje de planeación y seguimiento institucional en la Dirección Territorial Amazonía de acuerdo a los lineamientos establecidos por Parques Nacionales Naturales de Colombia</t>
  </si>
  <si>
    <t>14-46-101068378</t>
  </si>
  <si>
    <t>https://www.secop.gov.co/CO1ContractsManagement/Tendering/ProcurementContractEdit/View?docUniqueIdentifier=CO1.PCCNTR.3434650</t>
  </si>
  <si>
    <t>https://www.secop.gov.co/CO1ContractsManagement/Tendering/ProcurementContractEdit/View?docUniqueIdentifier=CO1.PCCNTR.3416738&amp;awardUniqueIdentifier=&amp;buyerDossierUniqueIdentifier=CO1.BDOS.2708019&amp;id=1671118&amp;prevCtxUrl=https%3a%2f%2fwww.secop.gov.co%2fCO1BusinessLine%2fTendering%2fBuyerDossierWorkspace%2fIndex%3fsortingState%3dLastModifiedDESC%26showAdvancedSearch%3dFalse%26showAdvancedSearchFields%3dFalse%26selectedDossier%3dCO1.BDOS.2708019%26selectedRequest%3dCO1.REQ.2781449%26&amp;prevCtxLbl=Procesos+de+la+Entidad+Estatal</t>
  </si>
  <si>
    <t>DTAM-CPS-077-2022</t>
  </si>
  <si>
    <t>CD-DTAM NACION-CPS No. 077 - 2022</t>
  </si>
  <si>
    <t>JEYKELL RODOLFO PINILLA GONZALEZ</t>
  </si>
  <si>
    <t>Prestar servicios profesionales especializados y de apoyo a la gestión en la línea de estrategias especiales de manejo del PNN Amacayacu</t>
  </si>
  <si>
    <t>14 ASEGURADORA SOLIDARIA</t>
  </si>
  <si>
    <t>380-47-994000124451</t>
  </si>
  <si>
    <t>https://www.secop.gov.co/CO1ContractsManagement/Tendering/ProcurementContractEdit/View?docUniqueIdentifier=CO1.PCCNTR.3424080</t>
  </si>
  <si>
    <t>DTAM-CPS-078-2022</t>
  </si>
  <si>
    <t>CD-DTAM NACION-CPS No. 078 - 2022</t>
  </si>
  <si>
    <t>HÉCTOR HERNÁN ACOSTA USECHE</t>
  </si>
  <si>
    <t>Prestar servicios profesionales en el componente de sistemas de información geográfica, así como brindar orientación y soporte a las áreas protegidas en la utilización de plataformas de sensores remotos y cartografía de acuerdo a los lineamientos establecidos por Parques Nacionales Naturales de Colombia</t>
  </si>
  <si>
    <t>14-46-101069111</t>
  </si>
  <si>
    <t>https://www.secop.gov.co/CO1ContractsManagement/Tendering/ProcurementContractEdit/View?docUniqueIdentifier=CO1.PCCNTR.3434849</t>
  </si>
  <si>
    <t>https://www.secop.gov.co/CO1ContractsManagement/Tendering/ProcurementContractEdit/View?docUniqueIdentifier=CO1.PCCNTR.3424080&amp;awardUniqueIdentifier=&amp;buyerDossierUniqueIdentifier=CO1.BDOS.2713193&amp;id=1677853&amp;prevCtxUrl=https%3a%2f%2fwww.secop.gov.co%2fCO1BusinessLine%2fTendering%2fBuyerDossierWorkspace%2fIndex%3fsortingState%3dLastModifiedDESC%26showAdvancedSearch%3dFalse%26showAdvancedSearchFields%3dFalse%26selectedDossier%3dCO1.BDOS.2713193%26selectedRequest%3dCO1.REQ.2787479%26&amp;prevCtxLbl=Procesos+de+la+Entidad+Estatal</t>
  </si>
  <si>
    <t>DTAM-CPS-079-2022</t>
  </si>
  <si>
    <t>CD-DTAM NACION-CPS No. 079 - 2022</t>
  </si>
  <si>
    <t>HUGO ERNESTO CARVAJAL TRIANA</t>
  </si>
  <si>
    <t>Prestar servicios profesionales a la línea de Autoridad Ambiental y gestión del riesgo de desastres en el marco de los lineamientos establecidos por Parques Nacionales Naturales de Colombia</t>
  </si>
  <si>
    <t>14-46-101069342</t>
  </si>
  <si>
    <t>https://www.secop.gov.co/CO1ContractsManagement/Tendering/ProcurementContractEdit/View?docUniqueIdentifier=CO1.PCCNTR.3435181</t>
  </si>
  <si>
    <t>https://community.secop.gov.co/Public/Tendering/OpportunityDetail/Index?noticeUID=CO1.NTC.2721821&amp;isFromPublicArea=True&amp;isModal=False</t>
  </si>
  <si>
    <t>DTAM-CPS-080-2022</t>
  </si>
  <si>
    <t>CD-DTAM NACION-CPS No. 080 - 2022</t>
  </si>
  <si>
    <t>OSCAR MAURICIO JAIMES SÁNCHEZ</t>
  </si>
  <si>
    <t>Prestar servicios profesionales para orientar procesos de restauración ecológica, la suscripción y sostenimiento de acuerdos para la conservación y el apoyo a las acciones para el manejo y solución de conflictos de uso y ocupación con comunidades campesinas al interior de los parques adscritos a la Dirección Territorial Amazonía de acuerdo a los lineamientos de Parques Nacionales de Colombia</t>
  </si>
  <si>
    <t>14-46-101069119</t>
  </si>
  <si>
    <t>https://www.secop.gov.co/CO1ContractsManagement/Tendering/ProcurementContractEdit/View?docUniqueIdentifier=CO1.PCCNTR.3435097</t>
  </si>
  <si>
    <t>https://community.secop.gov.co/Public/Tendering/OpportunityDetail/Index?noticeUID=CO1.NTC.2721596&amp;isFromPublicArea=True&amp;isModal=False</t>
  </si>
  <si>
    <t>DTAM-CPS-081-2022</t>
  </si>
  <si>
    <t>CD-DTAM NACION-CPS No. 081 - 2022</t>
  </si>
  <si>
    <t>FELIX ANDRES PINZÓN SALINAS</t>
  </si>
  <si>
    <t>Prestar servicios profesionales en la DTAM, para ejecutar las actividades del
área de procesos corporativos en los aplicativos que disponga la Entidad para
tal fin, de conformidad la normatividad vigente, así como los procesos y
procedimientos establecidos de acuerdo el sistema integrado de gestión.</t>
  </si>
  <si>
    <t>https://www.secop.gov.co/CO1ContractsManagement/Tendering/ProcurementContractEdit/View?docUniqueIdentifier=CO1.PCCNTR.3425514</t>
  </si>
  <si>
    <t>https://community.secop.gov.co/Public/Tendering/OpportunityDetail/Index?noticeUID=CO1.NTC.2721937&amp;isFromPublicArea=True&amp;isModal=False</t>
  </si>
  <si>
    <t>DTAM-CPS-082-2022</t>
  </si>
  <si>
    <t>CD-DTAM NACION-CPS No. 082 - 2022</t>
  </si>
  <si>
    <t>JOEL MURAYARI SINARAHUA</t>
  </si>
  <si>
    <t>Prestar servicios asistenciales y de apoyo operativos al sur del PNN Amacayacu en el sector de Matamatá</t>
  </si>
  <si>
    <t>https://www.secop.gov.co/CO1ContractsManagement/Tendering/ProcurementContractEdit/View?docUniqueIdentifier=CO1.PCCNTR.3440740</t>
  </si>
  <si>
    <t>https://community.secop.gov.co/Public/Tendering/ContractNoticePhases/View?PPI=CO1.PPI.17145760&amp;isFromPublicArea=True&amp;isModal=False</t>
  </si>
  <si>
    <t>DTAM-CPS-083-2022</t>
  </si>
  <si>
    <t>CD-DTAM NACION-CPS No. 083 - 2022</t>
  </si>
  <si>
    <t>DUBIAN ALEXANDER JORDAN BENITEZ</t>
  </si>
  <si>
    <t>Prestar servicios asistenciales y de apoyo a la gestión en actividades de regulación, uso y aprovechamiento de los recursos naturales para la protección del Parque Nacional Natural Amacayacu</t>
  </si>
  <si>
    <t>https://www.secop.gov.co/CO1ContractsManagement/Tendering/ProcurementContractEdit/View?docUniqueIdentifier=CO1.PCCNTR.3459590</t>
  </si>
  <si>
    <t>https://www.secop.gov.co/CO1ContractsManagement/Tendering/ProcurementContractEdit/View?docUniqueIdentifier=CO1.PCCNTR.3440740&amp;awardUniqueIdentifier=&amp;buyerDossierUniqueIdentifier=CO1.BDOS.2725395&amp;id=1693196&amp;prevCtxUrl=https%3a%2f%2fwww.secop.gov.co%2fCO1BusinessLine%2fTendering%2fBuyerDossierWorkspace%2fIndex%3fsortingState%3dLastModifiedDESC%26showAdvancedSearch%3dFalse%26showAdvancedSearchFields%3dFalse%26selectedDossier%3dCO1.BDOS.2725395%26selectedRequest%3dCO1.REQ.2802366%26&amp;prevCtxLbl=Procesos+de+la+Entidad+Estatal</t>
  </si>
  <si>
    <t>DTAM-CPS-084-2022</t>
  </si>
  <si>
    <t>CD-DTAM NACION-CPS No. 084 - 2022</t>
  </si>
  <si>
    <t>ANA MELITA PANDURO RODRIGUEZ</t>
  </si>
  <si>
    <t>Prestar servicios asistenciales y de apoyo a la gestión en actividades de regulación, uso y aprovechamiento de los recursos naturales en el Parque Nacional Natural Amacayacu.</t>
  </si>
  <si>
    <t>https://www.secop.gov.co/CO1ContractsManagement/Tendering/ProcurementContractEdit/View?docUniqueIdentifier=CO1.PCCNTR.3456529</t>
  </si>
  <si>
    <t>https://www.secop.gov.co/CO1ContractsManagement/Tendering/ProcurementContractEdit/View?docUniqueIdentifier=CO1.PCCNTR.3459590&amp;awardUniqueIdentifier=&amp;buyerDossierUniqueIdentifier=CO1.BDOS.2729683&amp;id=1711479&amp;prevCtxUrl=https%3a%2f%2fwww.secop.gov.co%2fCO1BusinessLine%2fTendering%2fBuyerDossierWorkspace%2fIndex%3fsortingState%3dLastModifiedDESC%26showAdvancedSearch%3dFalse%26showAdvancedSearchFields%3dFalse%26selectedDossier%3dCO1.BDOS.2729683%26selectedRequest%3dCO1.REQ.2807991%26&amp;prevCtxLbl=Procesos+de+la+Entidad+Estatal</t>
  </si>
  <si>
    <t>DTAM-CPS-085-2022</t>
  </si>
  <si>
    <t>CD-DTAM NACION-CPS No. 085 - 2022</t>
  </si>
  <si>
    <t>DAVID NAPOLEÓN NOVOA MAHECHA</t>
  </si>
  <si>
    <t>Prestar servicios profesionales para fortalecer los procesos de construcción, implementación y seguimiento de los acuerdos políticos con pueblos indígenas y revisión de los mecanismos políticos como estrategias de manejo y protección de la diversidad biológica y cultural en el marco de la función social de acuerdo a los lineamientos establecidos por Parques Nacionales Naturales de Colombia</t>
  </si>
  <si>
    <t>https://www.secop.gov.co/CO1ContractsManagement/Tendering/ProcurementContractEdit/View?docUniqueIdentifier=CO1.PCCNTR.3435381</t>
  </si>
  <si>
    <t>https://www.secop.gov.co/CO1ContractsManagement/Tendering/ProcurementContractEdit/View?docUniqueIdentifier=CO1.PCCNTR.3456529&amp;awardUniqueIdentifier=&amp;buyerDossierUniqueIdentifier=CO1.BDOS.2727165&amp;id=1708240&amp;prevCtxUrl=https%3a%2f%2fwww.secop.gov.co%2fCO1BusinessLine%2fTendering%2fBuyerDossierWorkspace%2fIndex%3fsortingState%3dLastModifiedDESC%26showAdvancedSearch%3dFalse%26showAdvancedSearchFields%3dFalse%26selectedDossier%3dCO1.BDOS.2727165%26selectedRequest%3dCO1.REQ.2804221%26&amp;prevCtxLbl=Procesos+de+la+Entidad+Estatal</t>
  </si>
  <si>
    <t>DTAM-CPS-086-2022</t>
  </si>
  <si>
    <t>CD-DTAM NACION-CPS No. 086 - 2022</t>
  </si>
  <si>
    <t>SANDRA TATIANA LOSADA ROJAS</t>
  </si>
  <si>
    <t>Prestar servicios profesionales a la línea de investigación y monitoreo de las Prioridades Integrales y Valores Objeto de Conservación (PIC/VOC) de las áreas protegidas de la Dirección Territorial Amazonía de acuerdo a los lineamientos establecidos por Parques Nacionales Naturales de Colombia</t>
  </si>
  <si>
    <t>14-46-101069130</t>
  </si>
  <si>
    <t>https://www.secop.gov.co/CO1ContractsManagement/Tendering/ProcurementContractEdit/View?docUniqueIdentifier=CO1.PCCNTR.3438035</t>
  </si>
  <si>
    <t>https://community.secop.gov.co/Public/Tendering/OpportunityDetail/Index?noticeUID=CO1.NTC.2722350&amp;isFromPublicArea=True&amp;isModal=False</t>
  </si>
  <si>
    <t>DTAM-CPS-087-2022</t>
  </si>
  <si>
    <t>CD-DTAM NACION-CPS No. 087 - 2022</t>
  </si>
  <si>
    <t>DUBER ADRIÁN JAJOY BUESAQUILLO</t>
  </si>
  <si>
    <t>Prestar apoyo técnico a la gestión operativa y comunitaria de los procesos Estrategias Especiales de Manejo y de planeación del manejo con comunidades indígenas y campesinas del Parque Nacional Natural Serranía de los Churumbelos Auka Wasi en los Municipios con injerencia en el Parque.</t>
  </si>
  <si>
    <t>https://www.secop.gov.co/CO1ContractsManagement/Tendering/ProcurementContractEdit/View?docUniqueIdentifier=CO1.PCCNTR.3445304</t>
  </si>
  <si>
    <t>https://community.secop.gov.co/Public/Tendering/OpportunityDetail/Index?noticeUID=CO1.NTC.2724407&amp;isFromPublicArea=True&amp;isModal=False</t>
  </si>
  <si>
    <t>DTAM-CPS-088-2022</t>
  </si>
  <si>
    <t>CD-DTAM NACION-CPS No. 088 - 2022</t>
  </si>
  <si>
    <t>YENI LORENA ZAMBRANO LOPEZ</t>
  </si>
  <si>
    <t>Prestar servicios Profesionales y de acciones de la implementación de la estrategia de comunicación y educación para la conservación de la biodiversidad y la diversidad cultural en el área de comunicaciones y educación ambiental del Parque Nacional Natural Serranía de los Churumbelos Auka Wasi en los Municipios con injerencia en el Parque.</t>
  </si>
  <si>
    <t>https://www.secop.gov.co/CO1ContractsManagement/Tendering/ProcurementContractEdit/View?docUniqueIdentifier=CO1.PCCNTR.3448601</t>
  </si>
  <si>
    <t>https://community.secop.gov.co/Public/Tendering/ContractNoticePhases/View?PPI=CO1.PPI.17183638&amp;isFromPublicArea=True&amp;isModal=False</t>
  </si>
  <si>
    <t>DTAM-CPS-089-2022</t>
  </si>
  <si>
    <t>CD-DTAM NACION-CPS No. 089 - 2022</t>
  </si>
  <si>
    <t>CONSTANZA TRIANA SERPA</t>
  </si>
  <si>
    <t>Prestar los servicios profesionales en la Dirección Territorial Amazonia para los trámites y actividades de carácter jurídico que determinan la situación jurídica predial y de saneamiento de los predios que se prioricen para tal fin; además, de la participación en la construcción de los lineamientos y orientaciones para el saneamiento predial y la actualización en las bases de datos del sistema de información predial que lidera el Grupo de Predios de la Oficina Asesora Jurídic</t>
  </si>
  <si>
    <t>OTRA ARL</t>
  </si>
  <si>
    <t>https://www.secop.gov.co/CO1ContractsManagement/Tendering/ProcurementContractEdit/View?docUniqueIdentifier=CO1.PCCNTR.3458921</t>
  </si>
  <si>
    <t>https://community.secop.gov.co/Public/Tendering/ContractNoticePhases/View?PPI=CO1.PPI.17190048&amp;isFromPublicArea=True&amp;isModal=False</t>
  </si>
  <si>
    <t>DTAM-CPS-090-2022</t>
  </si>
  <si>
    <t>CD-DTAM NACION-CPS No. 090 - 2022</t>
  </si>
  <si>
    <t>ADRIAN RODRIGUEZ BURBANO</t>
  </si>
  <si>
    <t>Prestar servicios operativos para el acompañamiento de actividades de campo, relacionadas a regular y controlar el uso y el aprovechamiento de los recursos naturales del PNN La Paya</t>
  </si>
  <si>
    <t>https://www.secop.gov.co/CO1ContractsManagement/Tendering/ProcurementContractEdit/View?docUniqueIdentifier=CO1.PCCNTR.3459884</t>
  </si>
  <si>
    <t>https://community.secop.gov.co/Public/Tendering/OpportunityDetail/Index?noticeUID=CO1.NTC.2741252&amp;isFromPublicArea=True&amp;isModal=False</t>
  </si>
  <si>
    <t>DTAM-CPS-091-2022</t>
  </si>
  <si>
    <t>CD-DTAM NACION-CPS No. 091 - 2022</t>
  </si>
  <si>
    <t>ELMER JULIAN COELLO GUERRERO</t>
  </si>
  <si>
    <t>Prestar servicios técnicos y de apoyo a la gestión para operación de los equipos y máquinas asignados al Parque Nacional Natural Amacayacu, mantenimiento de la infraestructura del Centro de Visitantes y del sector de Matamatá</t>
  </si>
  <si>
    <t>https://www.secop.gov.co/CO1ContractsManagement/Tendering/ProcurementContractEdit/View?docUniqueIdentifier=CO1.PCCNTR.3464506</t>
  </si>
  <si>
    <t>https://community.secop.gov.co/Public/Tendering/OpportunityDetail/Index?noticeUID=CO1.NTC.2742238&amp;isFromPublicArea=True&amp;isModal=False</t>
  </si>
  <si>
    <t>DTAM-CPS-092-2022</t>
  </si>
  <si>
    <t>CD-DTAM NACION-CPS No. 092 - 2022</t>
  </si>
  <si>
    <t>MARIA PAULA PATIÑO MONTOYA</t>
  </si>
  <si>
    <t>Prestar servicios profesionales en la Dirección Territorial Amazonia de Parques Nacionales Naturales de Colombia, en psicología; con el fin de implementar el plan de acompañamiento psicosocial a través de distintas estrategias individuales y colectivas que aporten al bienestar psicológico de las personas y equipos de trabajo</t>
  </si>
  <si>
    <t>JONNATHAN ALEJANDRO SUEREZ PEÑA</t>
  </si>
  <si>
    <t>https://www.secop.gov.co/CO1ContractsManagement/Tendering/ProcurementContractEdit/View?docUniqueIdentifier=CO1.PCCNTR.3461730</t>
  </si>
  <si>
    <t>https://www.secop.gov.co/CO1ContractsManagement/Tendering/ProcurementContractEdit/View?docUniqueIdentifier=CO1.PCCNTR.3464506&amp;awardUniqueIdentifier=&amp;buyerDossierUniqueIdentifier=CO1.BDOS.2744513&amp;id=1716099&amp;prevCtxUrl=https%3a%2f%2fwww.secop.gov.co%2fCO1BusinessLine%2fTendering%2fBuyerDossierWorkspace%2fIndex%3fsortingState%3dLastModifiedDESC%26showAdvancedSearch%3dFalse%26showAdvancedSearchFields%3dFalse%26selectedDossier%3dCO1.BDOS.2744513%26selectedRequest%3dCO1.REQ.2821229%26&amp;prevCtxLbl=Procesos+de+la+Entidad+Estatal</t>
  </si>
  <si>
    <t>DTAM-CPS-093-2022</t>
  </si>
  <si>
    <t>CD-DTAM NACION-CPS No. 093 - 2022</t>
  </si>
  <si>
    <t>CARLOS FERNANDO LEÓN QUINTERO</t>
  </si>
  <si>
    <t>Prestar servicios profesionales a la Dirección Territorial Amazonia, para orientar las acciones de la gestión fronteriza y el ordenamiento territorial, mediante la dinamización y fortalecimiento de escenarios que articulen la misión estratégica a escala regional, en los mecanismos de coordinación interinstitucional de acuerdo a los lineamientos de Parques Nacionales Naturales de Colombia</t>
  </si>
  <si>
    <t>https://www.secop.gov.co/CO1ContractsManagement/Tendering/ProcurementContractEdit/View?docUniqueIdentifier=CO1.PCCNTR.3471179</t>
  </si>
  <si>
    <t>https://community.secop.gov.co/Public/Tendering/OpportunityDetail/Index?noticeUID=CO1.NTC.2743091&amp;isFromPublicArea=True&amp;isModal=False</t>
  </si>
  <si>
    <t>DTAM-CPS-094-2022</t>
  </si>
  <si>
    <t>CD-DTAM NACION-CPS No. 094 - 2022</t>
  </si>
  <si>
    <t>LINO YUCUNA MATAPI</t>
  </si>
  <si>
    <t>Prestar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</si>
  <si>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https://www.secop.gov.co/CO1ContractsManagement/Tendering/ProcurementContractEdit/View?docUniqueIdentifier=CO1.PCCNTR.3521378</t>
  </si>
  <si>
    <t>https://community.secop.gov.co/Public/Tendering/OpportunityDetail/Index?noticeUID=CO1.NTC.2751153&amp;isFromPublicArea=True&amp;isModal=False</t>
  </si>
  <si>
    <t>DTAM-CPS-095-2022</t>
  </si>
  <si>
    <t>CD-DTAM NACION-CPS No. 095 - 2022</t>
  </si>
  <si>
    <t>LEOPOLDO LEON ALBAN</t>
  </si>
  <si>
    <t>Prestar servicios asistenciales y de apoyo a la gestión en actividades de regulación, uso y aprovechamiento de los recursos naturales en la zona sur del Parque Nacional Natural Amacayacu.</t>
  </si>
  <si>
    <t>https://www.secop.gov.co/CO1ContractsManagement/Tendering/ProcurementContractEdit/View?docUniqueIdentifier=CO1.PCCNTR.3509110</t>
  </si>
  <si>
    <t>https://community.secop.gov.co/Public/Tendering/ContractNoticePhases/View?PPI=CO1.PPI.17342627&amp;isFromPublicArea=True&amp;isModal=False</t>
  </si>
  <si>
    <t>DTAM-CPS-096-2022</t>
  </si>
  <si>
    <t>CD-DTAM NACION-CPS No. 096 - 2022</t>
  </si>
  <si>
    <t>XERLINTON ZAPATA ARCENALES</t>
  </si>
  <si>
    <t>Prestar servicios técnicos y de apoyo al Ecoturismo de base comunitaria, como estrategia de conservación y desarrollo de la valoración social del territorio en el Parque Nacional Natural Amacayacu.</t>
  </si>
  <si>
    <t>https://www.secop.gov.co/CO1ContractsManagement/Tendering/ProcurementContractEdit/View?docUniqueIdentifier=CO1.PCCNTR.3466129</t>
  </si>
  <si>
    <t>https://www.secop.gov.co/CO1ContractsManagement/Tendering/ProcurementContractEdit/View?docUniqueIdentifier=CO1.PCCNTR.3509110&amp;awardUniqueIdentifier=&amp;buyerDossierUniqueIdentifier=CO1.BDOS.2777906&amp;id=1758245&amp;prevCtxUrl=https%3a%2f%2fwww.secop.gov.co%2fCO1BusinessLine%2fTendering%2fBuyerDossierWorkspace%2fIndex%3fsortingState%3dLastModifiedDESC%26showAdvancedSearch%3dFalse%26showAdvancedSearchFields%3dFalse%26selectedDossier%3dCO1.BDOS.2777906%26selectedRequest%3dCO1.REQ.2854097%26&amp;prevCtxLbl=Procesos+de+la+Entidad+Estatal</t>
  </si>
  <si>
    <t>DTAM-CPS-097-2022</t>
  </si>
  <si>
    <t>CD-DTAM NACION-CPS No. 097 - 2022</t>
  </si>
  <si>
    <t>JULIANA ASTUDILLO ZUMAETA</t>
  </si>
  <si>
    <t>https://www.secop.gov.co/CO1ContractsManagement/Tendering/ProcurementContractEdit/View?docUniqueIdentifier=CO1.PCCNTR.3500450</t>
  </si>
  <si>
    <t>https://www.secop.gov.co/CO1ContractsManagement/Tendering/ProcurementContractEdit/View?docUniqueIdentifier=CO1.PCCNTR.3466129&amp;awardUniqueIdentifier=&amp;buyerDossierUniqueIdentifier=CO1.BDOS.2745073&amp;id=1717748&amp;prevCtxUrl=https%3a%2f%2fwww.secop.gov.co%2fCO1BusinessLine%2fTendering%2fBuyerDossierWorkspace%2fIndex%3fsortingState%3dLastModifiedDESC%26showAdvancedSearch%3dFalse%26showAdvancedSearchFields%3dFalse%26selectedDossier%3dCO1.BDOS.2745073%26selectedRequest%3dCO1.REQ.2822540%26&amp;prevCtxLbl=Procesos+de+la+Entidad+Estatal</t>
  </si>
  <si>
    <t>DTAM-CPS-098-2022</t>
  </si>
  <si>
    <t>CD-DTAM NACION-CPS No. 098 - 2022</t>
  </si>
  <si>
    <t>ORLANDO HERNANDEZ CANAYO</t>
  </si>
  <si>
    <t>Prestar los servicios asistenciales y de apoyo a la gestión en actividades de regulación, uso y aprovechamiento de los recursos naturales en el sector norte del Parque Nacional Natural Amacayacu..</t>
  </si>
  <si>
    <t>https://www.secop.gov.co/CO1ContractsManagement/Tendering/ProcurementContractEdit/View?docUniqueIdentifier=CO1.PCCNTR.3480923</t>
  </si>
  <si>
    <t>https://community.secop.gov.co/Public/Tendering/ContractNoticePhases/View?PPI=CO1.PPI.17260895&amp;isFromPublicArea=True&amp;isModal=False</t>
  </si>
  <si>
    <t>DTAM-CPS-099-2022</t>
  </si>
  <si>
    <t>CD-DTAM NACION-CPS No. 099 - 2022</t>
  </si>
  <si>
    <t>ORLANDO MIRAÑA BORA</t>
  </si>
  <si>
    <t>Prestación de servicios asistenciales y de apoyo a la gestión para adelantar actividades de monitoreo, vigilancia y control en los diferentes sectores del área protegida.</t>
  </si>
  <si>
    <t>https://www.secop.gov.co/CO1ContractsManagement/Tendering/ProcurementContractEdit/View?docUniqueIdentifier=CO1.PCCNTR.3471598</t>
  </si>
  <si>
    <t>https://www.secop.gov.co/CO1ContractsManagement/Tendering/ProcurementContractEdit/View?docUniqueIdentifier=CO1.PCCNTR.3480923&amp;awardUniqueIdentifier=&amp;buyerDossierUniqueIdentifier=CO1.BDOS.2754966&amp;id=1731789&amp;prevCtxUrl=https%3a%2f%2fwww.secop.gov.co%2fCO1BusinessLine%2fTendering%2fBuyerDossierWorkspace%2fIndex%3fsortingState%3dLastModifiedDESC%26showAdvancedSearch%3dFalse%26showAdvancedSearchFields%3dFalse%26selectedDossier%3dCO1.BDOS.2754966%26selectedRequest%3dCO1.REQ.2831855%26&amp;prevCtxLbl=Procesos+de+la+Entidad+Estatal</t>
  </si>
  <si>
    <t>DTAM-CPS-100-2022</t>
  </si>
  <si>
    <t>CD-DTAM NACION-CPS No. 100 - 2022</t>
  </si>
  <si>
    <t>SANTIAGO ANDRES SANMIGUEL MURILLO</t>
  </si>
  <si>
    <t>Prestar servicios operativos en la Dirección Territorial Amazonia de Parques Nacionales Naturales de Colombia, para garantizar las actividades en el área de almacén e inventarios, seguimiento a la facturación de servicios públicos, gestión para el pago de impuestos apoyado en los aplicativos dispuestos por la nación y la entidad.</t>
  </si>
  <si>
    <t>https://www.secop.gov.co/CO1ContractsManagement/Tendering/ProcurementContractEdit/View?docUniqueIdentifier=CO1.PCCNTR.3501609</t>
  </si>
  <si>
    <t>https://community.secop.gov.co/Public/Tendering/OpportunityDetail/Index?noticeUID=CO1.NTC.2751946&amp;isFromPublicArea=True&amp;isModal=False</t>
  </si>
  <si>
    <t>DTAM-CPS-101-2022</t>
  </si>
  <si>
    <t>CD-DTAM NACION-CPS No. 101 - 2022</t>
  </si>
  <si>
    <t>JOSE REYES RODRIGUEZ MONTERO</t>
  </si>
  <si>
    <t>Prestar servicios asistenciales y de apoyo a la gestión como conductor de vehículos y labores de mantenimiento, mensajería en la sede Leticia</t>
  </si>
  <si>
    <t>https://www.secop.gov.co/CO1ContractsManagement/Tendering/ProcurementContractEdit/View?docUniqueIdentifier=CO1.PCCNTR.3489996</t>
  </si>
  <si>
    <t>https://community.secop.gov.co/Public/Tendering/ContractNoticePhases/View?PPI=CO1.PPI.17241899&amp;isFromPublicArea=True&amp;isModal=False</t>
  </si>
  <si>
    <t>DTAM-CPS-102-2022</t>
  </si>
  <si>
    <t>CD-DTAM NACION-CPS No. 102 - 2022</t>
  </si>
  <si>
    <t>ALBERTO LESMES ROJAS</t>
  </si>
  <si>
    <t>Prestación de servicios de apoyo a la promoción, divulgación y posicionamiento de los Parques Nacionales Naturales en el departamento del Amazonas</t>
  </si>
  <si>
    <t>https://www.secop.gov.co/CO1ContractsManagement/Tendering/ProcurementContractEdit/View?docUniqueIdentifier=CO1.PCCNTR.3504069</t>
  </si>
  <si>
    <t>https://www.secop.gov.co/CO1ContractsManagement/Tendering/ProcurementContractEdit/View?docUniqueIdentifier=CO1.PCCNTR.3489996&amp;awardUniqueIdentifier=&amp;buyerDossierUniqueIdentifier=CO1.BDOS.2758285&amp;id=1740153&amp;prevCtxUrl=https%3a%2f%2fwww.secop.gov.co%2fCO1BusinessLine%2fTendering%2fBuyerDossierWorkspace%2fIndex%3fsortingState%3dLastModifiedDESC%26showAdvancedSearch%3dFalse%26showAdvancedSearchFields%3dFalse%26selectedDossier%3dCO1.BDOS.2758285%26selectedRequest%3dCO1.REQ.2838303%26&amp;prevCtxLbl=Procesos+de+la+Entidad+Estatal</t>
  </si>
  <si>
    <t>DTAM-CPS-103-2022</t>
  </si>
  <si>
    <t>CD-DTAM NACION-CPS No. 103 - 2022</t>
  </si>
  <si>
    <t>EDGAR IVAN TANIMUCA MATAPI</t>
  </si>
  <si>
    <t>Prestar apoyo operativo en la gestión del PNN Yaigojé y su zona de influencia sector sur en las acciones de protección, control Territorial, relacionamiento y actividades encaminadas a la estrategia de PVC</t>
  </si>
  <si>
    <t>https://www.secop.gov.co/CO1ContractsManagement/Tendering/ProcurementContractEdit/View?docUniqueIdentifier=CO1.PCCNTR.3507309</t>
  </si>
  <si>
    <t>https://community.secop.gov.co/Public/Tendering/ContractNoticePhases/View?PPI=CO1.PPI.17306548&amp;isFromPublicArea=True&amp;isModal=False</t>
  </si>
  <si>
    <t>DTAM-CPS-104-2022</t>
  </si>
  <si>
    <t>CD-DTAM NACION-CPS No. 104 - 2022</t>
  </si>
  <si>
    <t>FABIANA KARINA RINCON DURAN</t>
  </si>
  <si>
    <t>Prestar servicios profesionales para apoyar la gestión de la línea de cambio climático de acuerdo a los lineamientos de Parques Nacionales Naturales de Colombia y seguimiento a los procesos de cooperación teniendo en cuenta los aliados estratégicos y sus iniciativas que permitan apalancar la gestión de la Dirección Territorial Amazonia y sus AP</t>
  </si>
  <si>
    <t>https://www.secop.gov.co/CO1ContractsManagement/Tendering/ProcurementContractEdit/View?docUniqueIdentifier=CO1.PCCNTR.3486361</t>
  </si>
  <si>
    <t>https://community.secop.gov.co/Public/Tendering/ContractNoticePhases/View?PPI=CO1.PPI.17312026&amp;isFromPublicArea=True&amp;isModal=False</t>
  </si>
  <si>
    <t>DTAM-CPS-105-2022</t>
  </si>
  <si>
    <t>CD-DTAM NACION-CPS No. 105 - 2022</t>
  </si>
  <si>
    <t>YINA MARCELA GUTIERREZ MONJE</t>
  </si>
  <si>
    <t>Prestar apoyo operario a la gestión para adelantar actividades que permitan mantener adecuadamente el flujo de las labores operativas del Parque Nacional Natural Serranía de los Churumbelos Auka Wasi</t>
  </si>
  <si>
    <t>https://www.secop.gov.co/CO1ContractsManagement/Tendering/ProcurementContractEdit/View?docUniqueIdentifier=CO1.PCCNTR.3508552</t>
  </si>
  <si>
    <t>https://community.secop.gov.co/Public/Tendering/OpportunityDetail/Index?noticeUID=CO1.NTC.2762492&amp;isFromPublicArea=True&amp;isModal=False</t>
  </si>
  <si>
    <t>DTAM-CPS-106-2022</t>
  </si>
  <si>
    <t>CD-DTAM NACION-CPS No. 106 - 2022</t>
  </si>
  <si>
    <t>NATALIA GONZALEZ RAMOS</t>
  </si>
  <si>
    <t>Prestar servicios profesionales en la Dirección Territorial Amazonia, para aportar técnica y metodológicamente a los procesos de conformación e implementación del Sistema Regional de Áreas Protegidas de la Amazonia (SIRAP Amazonia) y apoyar la ejecución de políticas orientadas hacia la consolidación de los subsistemas de áreas protegidas locales, departamentales junto con las iniciativas de conservación privada en el marco de los lineamientos de Parques Nacionales Naturales de Colombia</t>
  </si>
  <si>
    <t>https://www.secop.gov.co/CO1ContractsManagement/Tendering/ProcurementContractEdit/View?docUniqueIdentifier=CO1.PCCNTR.3500624</t>
  </si>
  <si>
    <t>https://community.secop.gov.co/Public/Tendering/ContractNoticePhases/View?PPI=CO1.PPI.17315263&amp;isFromPublicArea=True&amp;isModal=False</t>
  </si>
  <si>
    <t>DTAM-CPS-107-2022</t>
  </si>
  <si>
    <t>CD-DTAM NACION-CPS No. 107 - 2022</t>
  </si>
  <si>
    <t>JOHN JAIRO HURTADO MELENDEZ</t>
  </si>
  <si>
    <t>Prestar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t>
  </si>
  <si>
    <t>https://www.secop.gov.co/CO1ContractsManagement/Tendering/ProcurementContractEdit/View?docUniqueIdentifier=CO1.PCCNTR.3502248</t>
  </si>
  <si>
    <t>https://community.secop.gov.co/Public/Tendering/OpportunityDetail/Index?noticeUID=CO1.NTC.2772578&amp;isFromPublicArea=True&amp;isModal=False</t>
  </si>
  <si>
    <t>CAROL ANGÉLICA CERCADO BONILLA</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</si>
  <si>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Dirección Territorial Amazonia.</t>
  </si>
  <si>
    <t>https://community.secop.gov.co/Public/Tendering/OpportunityDetail/Index?noticeUID=CO1.NTC.2774525&amp;isFromPublicArea=True&amp;isModal=False</t>
  </si>
  <si>
    <t>057C</t>
  </si>
  <si>
    <t>EDUAR ALFONSO DELGADO LONDOÑO</t>
  </si>
  <si>
    <t>CD-DTAM NACION-CPS No. 157 - 2021</t>
  </si>
  <si>
    <t>CD-DTAM NACION-CPS No. 158 - 2021</t>
  </si>
  <si>
    <t>CD-DTAM NACION-CPS No. 159 - 2021</t>
  </si>
  <si>
    <t>CD-DTAM NACION-CPS No. 160 - 2021</t>
  </si>
  <si>
    <t>CD-DTAM NACION-CPS No. 161 - 2021</t>
  </si>
  <si>
    <t>CD-DTAM NACION-CPS No. 162 - 2021</t>
  </si>
  <si>
    <t>CD-DTAM NACION-CPS No. 163 - 2021</t>
  </si>
  <si>
    <t>CD-DTAM NACION-CPS No. 164 - 2021</t>
  </si>
  <si>
    <t>CD-DTAM NACION-CPS No. 165 - 2021</t>
  </si>
  <si>
    <t>CD-DTAM NACION-CPS No. 166 - 2021</t>
  </si>
  <si>
    <t>CD-DTAM NACION-CPS No. 167 - 2021</t>
  </si>
  <si>
    <t>CD-DTAM NACION-CPS No. 168 - 2021</t>
  </si>
  <si>
    <t>CD-DTAM NACION-CPS No. 169 - 2021</t>
  </si>
  <si>
    <t>CD-DTAM NACION-CPS No. 170 - 2021</t>
  </si>
  <si>
    <t>152C</t>
  </si>
  <si>
    <t>158C</t>
  </si>
  <si>
    <t>159C</t>
  </si>
  <si>
    <t>RAUL GUERRERO GARCIA</t>
  </si>
  <si>
    <t>CLAUDIA ASTRID SOTAQUIRA</t>
  </si>
  <si>
    <t>EDGAR YUCUNA MATAPI</t>
  </si>
  <si>
    <t>JARVIS RODRIGUEZ YUCUNA</t>
  </si>
  <si>
    <t>FAUSTO MUTIS HUITOTO</t>
  </si>
  <si>
    <t>RAUL PETEY MIRAÑA</t>
  </si>
  <si>
    <t>JHON FREDY SOLARTE MACUNA</t>
  </si>
  <si>
    <t>CESAR AUGUSTO IBARGUEN MENDOZA</t>
  </si>
  <si>
    <t>JHAN CARLOS MONTEALEGRE VILLANUEVA</t>
  </si>
  <si>
    <t>YAQUELINE CUELLAR MAJIN</t>
  </si>
  <si>
    <t>ALAN RAMÓN MARTÍNEZ</t>
  </si>
  <si>
    <t>JAIME GALVIN ARICARI RUIZ</t>
  </si>
  <si>
    <t>ALADINO MURAYARI SINARAHUA</t>
  </si>
  <si>
    <t>LUIS HOLANDA PINTO</t>
  </si>
  <si>
    <t>LUIS SINARAHUA BARRERA</t>
  </si>
  <si>
    <t>ISRAEL MACUNA ARIAS</t>
  </si>
  <si>
    <t>ALEXANDER ANDOKE ANDOKE</t>
  </si>
  <si>
    <t>FLORIANO ZUEROKE MENDEZ</t>
  </si>
  <si>
    <t>DTAM-CPS-151-2021</t>
  </si>
  <si>
    <t>TERMINADO</t>
  </si>
  <si>
    <t>ACTA DE LIQUIDACION 2022/03/01</t>
  </si>
  <si>
    <t>2 CUMPLIMIENTO</t>
  </si>
  <si>
    <t>14-46-101055800</t>
  </si>
  <si>
    <t>ADICIONESTIPO</t>
  </si>
  <si>
    <t>LINK SECOP</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</si>
  <si>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</si>
  <si>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31121/58221</t>
  </si>
  <si>
    <t>73421/121</t>
  </si>
  <si>
    <t>3 NO PACTADOS</t>
  </si>
  <si>
    <t>https://community.secop.gov.co/Public/Tendering/ContractNoticePhases/View?PPI=CO1.PPI.15077774&amp;isFromPublicArea=True&amp;isModal=False</t>
  </si>
  <si>
    <t>https://community.secop.gov.co/Public/Tendering/OpportunityDetail/Index?noticeUID=CO1.NTC.2254820&amp;isFromPublicArea=True&amp;isModal=False</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</si>
  <si>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 2022 acorde lineamientos emitidos por Parques Nacionales Naturales de Colombia</t>
  </si>
  <si>
    <t>31021/65821</t>
  </si>
  <si>
    <t>99999998 NO SE DILIGENCIA INFORMACIÓN PARA ESTE FORMULARIO EN ESTE PERÍODO DE REPORTE</t>
  </si>
  <si>
    <t>https://community.secop.gov.co/Public/Tendering/OpportunityDetail/Index?noticeUID=CO1.NTC.2447734&amp;isFromPublicArea=True&amp;isModal=False</t>
  </si>
  <si>
    <t>https://community.secop.gov.co/Public/Tendering/OpportunityDetail/Index?noticeUID=CO1.NTC.2444644&amp;isFromPublicArea=True&amp;isModal=False</t>
  </si>
  <si>
    <t>https://community.secop.gov.co/Public/Tendering/OpportunityDetail/Index?noticeUID=CO1.NTC.2447576&amp;isFromPublicArea=True&amp;isModal=False</t>
  </si>
  <si>
    <t>Prestación de servicios asistenciales y de apoyo a la gestión en actividades operativas del PNN Amacayacu desde la ciudad de Leticia a todos los sectores y garantizar que la balsa flotante en madera a orillas del río Amazonas preste adecuadamente sus servicios, para la vigencia 2021- 2022.</t>
  </si>
  <si>
    <t>https://community.secop.gov.co/Public/Tendering/OpportunityDetail/Index?noticeUID=CO1.NTC.2432549&amp;isFromPublicArea=True&amp;isModal=False</t>
  </si>
  <si>
    <t>Prestación de servicios operativos y de apoyo a la gestión al personal técnico y profesional para la implementación de acciones en el marco de las diferentes líneas de acción que aporten a la sensibilización de las comunidades y al control de las presiones y amenazas que afecten el Parque Nacional Natural Serranía de Chiribiquete.</t>
  </si>
  <si>
    <t>https://community.secop.gov.co/Public/Tendering/OpportunityDetail/Index?noticeUID=CO1.NTC.2447578&amp;isFromPublicArea=True&amp;isModal=False</t>
  </si>
  <si>
    <t>Prestación de servicios operativos y de apoyo a la gestión del personal técnico y profesional en procesos administrativos y en el desarrollo de acciones enmarcadas en las diferentes líneas de trabajo que aporten al control de las presiones y amenazas que afecten el Parque Nacional Natural Serranía de Chiribiquete</t>
  </si>
  <si>
    <t>https://community.secop.gov.co/Public/Tendering/OpportunityDetail/Index?noticeUID=CO1.NTC.2447732&amp;isFromPublicArea=True&amp;isModal=False</t>
  </si>
  <si>
    <t>Prestación de servicios asistenciales y de apoyo al componente de prevención y el ejercicio de la autoridad ambiental, con énfasis en prevención, vigilancia y control y desarrollo de actividades de mantenimiento a la infraestructura en el sector norte del PNN Amacayacu, para la vigencia 2021- 2022.</t>
  </si>
  <si>
    <t>https://community.secop.gov.co/Public/Tendering/OpportunityDetail/Index?noticeUID=CO1.NTC.2432780&amp;isFromPublicArea=True&amp;isModal=False</t>
  </si>
  <si>
    <t>Prestación de servicios asistenciales y de apoyo a la gestión del Parque Nacional Natural Amacayacu relacionados con la estrategia de Prevención, Vigilancia y control, así como el apoyo logístico en los dos sectores al sur del Parque Nacional Natural Amacayacu, para la vigencia 2021- 2022</t>
  </si>
  <si>
    <t>https://community.secop.gov.co/Public/Tendering/OpportunityDetail/Index?noticeUID=CO1.NTC.2432682&amp;isFromPublicArea=True&amp;isModal=False</t>
  </si>
  <si>
    <t>Prestación de servicios asistenciales y de apoyo en la gestión del Parque Nacional Natural Amacayacu en el marco de acciones de regulación, uso y aprovechamiento de los recursos naturales en los dos sectores al sur del Parque Nacional Natural Amacayacu, para la vigencia 2021- 2022</t>
  </si>
  <si>
    <t>https://community.secop.gov.co/Public/Tendering/OpportunityDetail/Index?noticeUID=CO1.NTC.2433665&amp;isFromPublicArea=True&amp;isModal=False</t>
  </si>
  <si>
    <t>Prestación de servicios asistenciales y de apoyo a la gestión como operario para el mantenimiento de la infraestructura de las Sedes Operativas de Matamatá y Amacayacu, ubicadas al sur del Parque Nacional Natural Amacayacu en el marco de la estrategia de Prevención, Vigilancia y control para la vigencia 2021- 2022</t>
  </si>
  <si>
    <t>https://community.secop.gov.co/Public/Tendering/OpportunityDetail/Index?noticeUID=CO1.NTC.2447571&amp;isFromPublicArea=True&amp;isModal=False</t>
  </si>
  <si>
    <t>Prestación de servicios asistenciales y de apoyo a la gestión como experto local para los trabajos operativos y logísticos que permitan llevar a cabo las acciones de prevención, control y vigilancia definidas en el Protocolo del Parque Nacional Natural Yaigojé Apaporis para las vigencias 2021 - 2022</t>
  </si>
  <si>
    <t>Edgar Argemiro Castro Aguilera</t>
  </si>
  <si>
    <t>https://community.secop.gov.co/Public/Tendering/OpportunityDetail/Index?noticeUID=CO1.NTC.2447821&amp;isFromPublicArea=True&amp;isModal=False</t>
  </si>
  <si>
    <t>Prestación de servicios asistenciales y de apoyo a la gestión del Parque Nacional Natural Serranía de Chiribiquete para la implementación de acciones que contribuyan al fortalecimiento de la gobernabilidad de las comunidades del sector sur con el fin de prevenir la perdida y el deterioro del área protegida</t>
  </si>
  <si>
    <t>https://community.secop.gov.co/Public/Tendering/OpportunityDetail/Index?noticeUID=CO1.NTC.2456380&amp;isFromPublicArea=True&amp;isModal=False</t>
  </si>
  <si>
    <t>https://community.secop.gov.co/Public/Tendering/OpportunityDetail/Index?noticeUID=CO1.NTC.2456586&amp;isFromPublicArea=True&amp;isModal=False</t>
  </si>
  <si>
    <t>DTAM-CPS-165-2021</t>
  </si>
  <si>
    <t>DTAM-CPS-157-2021</t>
  </si>
  <si>
    <t>DTAM-CPS-158-2021</t>
  </si>
  <si>
    <t>DTAM-CPS-159-2021</t>
  </si>
  <si>
    <t>DTAM-CPS-160-2021</t>
  </si>
  <si>
    <t>DTAM-CPS-162-2021</t>
  </si>
  <si>
    <t>DTAM-CPS-163-2021</t>
  </si>
  <si>
    <t>DTAM-CPS-164-2021</t>
  </si>
  <si>
    <t>DTAM-CPS-166-2021</t>
  </si>
  <si>
    <t>DTAM-CPS-167-2021</t>
  </si>
  <si>
    <t>DTAM-CPS-168-2021</t>
  </si>
  <si>
    <t>DTAM-CPS-169-2021</t>
  </si>
  <si>
    <t>DTAM-CPS-170-2021</t>
  </si>
  <si>
    <t>LUZ ESPERANZA MARTINEZ CORTES</t>
  </si>
  <si>
    <t>Prestación de servicios técnicos y de apoyo a la gestión para adelantar en el área de cuentas por pagar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elaboración y alimentación de las bases de datos establecidas por la Subdirección Administrativa y Financiera</t>
  </si>
  <si>
    <t>31121 / 100621</t>
  </si>
  <si>
    <t>74721 / 322</t>
  </si>
  <si>
    <t>3 ADICIÓN EN VALOR y EN TIEMPO</t>
  </si>
  <si>
    <t>https://www.secop.gov.co/CO1ContractsManagement/Tendering/ProcurementContractEdit/View?docUniqueIdentifier=CO1.PCCNTR.2860336&amp;prevCtxUrl=https%3a%2f%2fwww.secop.gov.co%2fCO1ContractsManagement%2fTendering%2fProcurementContractManagement%2fIndex&amp;prevCtxLbl=Contratos+</t>
  </si>
  <si>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2022 acorde lineamientos emitidos por Parques Nacionales Naturales de Colombia.</t>
  </si>
  <si>
    <t>31021 / 2322</t>
  </si>
  <si>
    <t>99421 / 2333</t>
  </si>
  <si>
    <r>
      <t>CONTRATISTA :</t>
    </r>
    <r>
      <rPr>
        <sz val="11"/>
        <color rgb="FF2F5496"/>
        <rFont val="Arial Narrow"/>
        <family val="2"/>
      </rPr>
      <t xml:space="preserve"> NATURALEZA</t>
    </r>
  </si>
  <si>
    <r>
      <t>CONTRATISTA :</t>
    </r>
    <r>
      <rPr>
        <sz val="11"/>
        <color rgb="FF2F5496"/>
        <rFont val="Arial Narrow"/>
        <family val="2"/>
      </rPr>
      <t xml:space="preserve"> NÚMERO DEL NIT</t>
    </r>
  </si>
  <si>
    <r>
      <t>CONTRATISTA :</t>
    </r>
    <r>
      <rPr>
        <sz val="11"/>
        <color rgb="FF2F5496"/>
        <rFont val="Arial Narrow"/>
        <family val="2"/>
      </rPr>
      <t>DÍG DE VERIFICACIÓN(NIT o RUT)</t>
    </r>
  </si>
  <si>
    <r>
      <t>CONTRATISTA:</t>
    </r>
    <r>
      <rPr>
        <sz val="11"/>
        <color rgb="FF2F5496"/>
        <rFont val="Arial Narrow"/>
        <family val="2"/>
      </rPr>
      <t xml:space="preserve"> CÉDULA DE EXTRANJERÍA</t>
    </r>
  </si>
  <si>
    <r>
      <t>CONTRATISTA :</t>
    </r>
    <r>
      <rPr>
        <sz val="11"/>
        <color rgb="FF2F5496"/>
        <rFont val="Arial Narrow"/>
        <family val="2"/>
      </rPr>
      <t xml:space="preserve"> NOMBRE COMPLETO</t>
    </r>
  </si>
  <si>
    <r>
      <t>GARANTÍAS:</t>
    </r>
    <r>
      <rPr>
        <sz val="11"/>
        <color rgb="FF2F5496"/>
        <rFont val="Arial Narrow"/>
        <family val="2"/>
      </rPr>
      <t xml:space="preserve"> TIPO DE GARANTÍA</t>
    </r>
  </si>
  <si>
    <r>
      <t>GARANTÍAS :</t>
    </r>
    <r>
      <rPr>
        <sz val="11"/>
        <color rgb="FF2F5496"/>
        <rFont val="Arial Narrow"/>
        <family val="2"/>
      </rPr>
      <t xml:space="preserve"> RIESGOS ASEGURADOS</t>
    </r>
  </si>
  <si>
    <r>
      <t>GARANTÍAS :</t>
    </r>
    <r>
      <rPr>
        <sz val="11"/>
        <color rgb="FF2F5496"/>
        <rFont val="Arial Narrow"/>
        <family val="2"/>
      </rPr>
      <t xml:space="preserve"> FECHA DE EXPEDICIÓN </t>
    </r>
  </si>
  <si>
    <r>
      <t>GARANTÍAS :</t>
    </r>
    <r>
      <rPr>
        <sz val="11"/>
        <color rgb="FF2F5496"/>
        <rFont val="Arial Narrow"/>
        <family val="2"/>
      </rPr>
      <t xml:space="preserve"> NUMERO DE GARANTÍAS</t>
    </r>
  </si>
  <si>
    <r>
      <t xml:space="preserve">SUPERVISOR </t>
    </r>
    <r>
      <rPr>
        <sz val="11"/>
        <color rgb="FF2F5496"/>
        <rFont val="Arial Narrow"/>
        <family val="2"/>
      </rPr>
      <t>: TIPO IDENTIFICACIÓN</t>
    </r>
  </si>
  <si>
    <r>
      <t xml:space="preserve">SUPERVISOR </t>
    </r>
    <r>
      <rPr>
        <sz val="11"/>
        <color rgb="FF2F5496"/>
        <rFont val="Arial Narrow"/>
        <family val="2"/>
      </rPr>
      <t>: NÚMERO DE CÉDULA o RUT</t>
    </r>
  </si>
  <si>
    <r>
      <t>SUPERVISOR :</t>
    </r>
    <r>
      <rPr>
        <sz val="11"/>
        <color rgb="FF2F5496"/>
        <rFont val="Arial Narrow"/>
        <family val="2"/>
      </rPr>
      <t xml:space="preserve"> NOMBRE COMPLETO</t>
    </r>
  </si>
  <si>
    <t>Prestación de servicios de apoyo a la gestión como Operario, en apoyo a las acciones y tareas de orden operativo y logístico que permitan llevar a cabo las acciones de prevención, control y vigilancia definidas en el Protocolo del Parque Nacional Natural Río Puré para las vigencias 2021 2022 acorde lineamientos emitidos por Parques Nacionales Naturales de Colombia</t>
  </si>
  <si>
    <t>31021 / 2422</t>
  </si>
  <si>
    <t>99521 / 2422</t>
  </si>
  <si>
    <t>5701/2022</t>
  </si>
  <si>
    <t>Prestación de servicios asistenciales para apoyar la estrategia de Prevención, Vigilancia y control, apoyo logístico y desarrollo de actividades de mantenimiento a la infraestructura de los dos sectores al sur del PNN Amacayacu, para la vigencia 2021- 2022.</t>
  </si>
  <si>
    <t>31021 / 1422</t>
  </si>
  <si>
    <t>96921 / 1422</t>
  </si>
  <si>
    <t>CD-DTAM NACION-CI No.001 - 2022</t>
  </si>
  <si>
    <t>DTAM NACION-CI No.001 - 2022</t>
  </si>
  <si>
    <t>https://community.secop.gov.co/Public/Tendering/OpportunityDetail/Index?noticeUID=CO1.NTC.2706505&amp;isFromPublicArea=True&amp;isModal=False</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</si>
  <si>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t>
  </si>
  <si>
    <t>Empresa Servicios Postales Nacionales S.A</t>
  </si>
  <si>
    <t>https://community.secop.gov.co/Public/Tendering/ContractNoticePhases/View?PPI=CO1.PPI.17122963&amp;isFromPublicArea=True&amp;isModal=False</t>
  </si>
  <si>
    <t>3 COMPRAVENTA y/o SUMINISTRO</t>
  </si>
  <si>
    <t>2 PERSONA JURIDICA</t>
  </si>
  <si>
    <t>1 NIT</t>
  </si>
  <si>
    <t>MARIELA VELASQUEZ</t>
  </si>
  <si>
    <t>DTAM NACION-CS No. 001-2022</t>
  </si>
  <si>
    <t>VIAJA POR EL MUNDO WEB/ NICKISIX 360 S.A.S.</t>
  </si>
  <si>
    <t>Suministro de tiquetes de transporte aéreo para funcionarios y contratistas vinculados y contratados en apoyo al cumplimiento de las actividades institucionales de la Dirección Territorial Amazonía de Parques Nacionales Naturales de Colombia.</t>
  </si>
  <si>
    <t>900069323-6</t>
  </si>
  <si>
    <t>5 MÍNIMA CUANTÍA</t>
  </si>
  <si>
    <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t>
  </si>
  <si>
    <t>21-46-101046967</t>
  </si>
  <si>
    <t>https://community.secop.gov.co/Public/Tendering/OpportunityDetail/Index?noticeUID=CO1.NTC.2821256&amp;isFromPublicArea=True&amp;isModal=False</t>
  </si>
  <si>
    <t xml:space="preserve"> </t>
  </si>
  <si>
    <t>https://www.secop.gov.co/CO1ContractsManagement/Tendering/ProcurementContractEdit/View?docUniqueIdentifier=CO1.PCCNTR.3132917&amp;prevCtxUrl=https%3a%2f%2fwww.secop.gov.co%2fCO1ContractsManagement%2fTendering%2fProcurementContractManagement%2fIndex&amp;prevCtxLbl=Contratos+</t>
  </si>
  <si>
    <t>l</t>
  </si>
  <si>
    <t xml:space="preserve">SECOP II </t>
  </si>
  <si>
    <t>CLAUDIA MUÑOZ DUQUE</t>
  </si>
  <si>
    <t>TIPO</t>
  </si>
  <si>
    <t>CPS</t>
  </si>
  <si>
    <t>C-INTERADMINISTRATIVO</t>
  </si>
  <si>
    <t>CS</t>
  </si>
  <si>
    <t>DTAM NACION-CS No. 002-2022</t>
  </si>
  <si>
    <t>DTAM NACION-CS No. 003-2022</t>
  </si>
  <si>
    <t>DTAM NACION-CS No. 004-2022</t>
  </si>
  <si>
    <t>DTAM NACION-CS No. 005-2022</t>
  </si>
  <si>
    <t>DTAM NACION-CS No. 006-2022</t>
  </si>
  <si>
    <t>DTAM NACION-CS No. 007-2022</t>
  </si>
  <si>
    <t>DTAM NACION-CS No. 008-2022</t>
  </si>
  <si>
    <t>DTAM NACION-CS No. 009-2022</t>
  </si>
  <si>
    <t>DTAM NACION-CS No.010-2022</t>
  </si>
  <si>
    <t>DTAM NACION-CS No.011-2022</t>
  </si>
  <si>
    <t>DTAM NACION-CS No.012-2022</t>
  </si>
  <si>
    <t>DTAM NACION-CS No.013-2022</t>
  </si>
  <si>
    <t>DTAM NACION-CS No.014-2022</t>
  </si>
  <si>
    <t>DTAM NACION-CS No.015-2022</t>
  </si>
  <si>
    <t>IPMC-DTAM NACION-No. 002 - 2022</t>
  </si>
  <si>
    <t>IPMC-DTAM NACION-No. 001 - 2022</t>
  </si>
  <si>
    <t>IPMC-DTAM NACION-No. 004 - 2022</t>
  </si>
  <si>
    <t>Contrato de Suministro de Productos de Aseo y Cafetería para las sedes de la Reserva Nacional Natural Nukak en los municipios de San José del Guaviare y Miraflores</t>
  </si>
  <si>
    <t>COMERCIALIZADORA LOPEZ HERMANOS S.A.S</t>
  </si>
  <si>
    <t>COMPRAVENTA</t>
  </si>
  <si>
    <t>7.000.000 </t>
  </si>
  <si>
    <t>13 SURAMERICANA</t>
  </si>
  <si>
    <t xml:space="preserve">
3293558-5</t>
  </si>
  <si>
    <t>17 SERIEDAD DOFERTA + CALIDAD_CORRECTO FUNCIONAM D BIENES_SUMISTR</t>
  </si>
  <si>
    <t>RNN_NUKAK</t>
  </si>
  <si>
    <t>https://community.secop.gov.co/Public/Tendering/OpportunityDetail/Index?noticeUID=CO1.NTC.2848542&amp;isFromPublicArea=True&amp;isModal=False</t>
  </si>
  <si>
    <t>https://www.secop.gov.co/CO1ContractsManagement/Tendering/ProcurementContractEdit/View?docUniqueIdentifier=CO1.PCCNTR.3603115&amp;prevCtxUrl=https%3a%2f%2fwww.secop.gov.co%2fCO1ContractsManagement%2fTendering%2fProcurementContractManagement%2fIndex&amp;prevCtxLbl=Contratos+</t>
  </si>
  <si>
    <t>ARTURO ROSERO GALINDEZ  / AUTOSERVICIO Y DISTRIBUCIONES DEL SUR</t>
  </si>
  <si>
    <t>Contrato de suministro de Productos de aseo y limpieza y productos de cafetería, para el Santuario de Flora Plantas Medicinales de Orito Ingi Ande vigencia 2022 en el Municipio de Orito Putumayo.</t>
  </si>
  <si>
    <t>MODALIDAD</t>
  </si>
  <si>
    <t>CLASE</t>
  </si>
  <si>
    <t>OTRACLASE</t>
  </si>
  <si>
    <t>SUBPROGRAMA</t>
  </si>
  <si>
    <t>NATURALEZA</t>
  </si>
  <si>
    <t>GARANTIA</t>
  </si>
  <si>
    <t>RIESGOS</t>
  </si>
  <si>
    <t>SEGUIMIENTO</t>
  </si>
  <si>
    <t>SUPERVISORTIPO</t>
  </si>
  <si>
    <t>DIRECCION_TERRITORIAL_AMAZONIA</t>
  </si>
  <si>
    <t>ID_DTAM</t>
  </si>
  <si>
    <t>ADICIONES</t>
  </si>
  <si>
    <t>1 FONAM</t>
  </si>
  <si>
    <t>1 CONCURSO DE MÉRITOS ABIERTO</t>
  </si>
  <si>
    <t>1 ARRENDAMIENTO y/o ADQUISICIÓN DE INMUEBLES</t>
  </si>
  <si>
    <t>1 - DOCUMENTOS DE PLANEACIÓN</t>
  </si>
  <si>
    <t>1 ACE SEGUROS</t>
  </si>
  <si>
    <t>1 SERIEDAD DE LA OFERTA</t>
  </si>
  <si>
    <t>1 INTERVENTOR</t>
  </si>
  <si>
    <t>1 ADICIÓN EN VALOR (DIFERENTE A PRÓRROGAS)</t>
  </si>
  <si>
    <t>2 COMODATO</t>
  </si>
  <si>
    <t>SUMINISTRO</t>
  </si>
  <si>
    <t>1 - DOCUMENTOS DE PLANEACIÓN PARA LA CONSERVACIÓN DE LA BIODIVERSIDAD Y SUS SERVICIOS ECOSISTÉMICOS</t>
  </si>
  <si>
    <t>2 RUT - REGISTRO ÚNICO TRIBUTARIO</t>
  </si>
  <si>
    <t>2 FIDUCIA MERCANTIL EN GARANTÍA</t>
  </si>
  <si>
    <t>2 ALLIANZ SEGUROS</t>
  </si>
  <si>
    <t>PNN_ALTO_FRAGUA_INDI_WASI</t>
  </si>
  <si>
    <t>2 ADICIÓN EN TIEMPO (PRÓRROGAS)</t>
  </si>
  <si>
    <t>3 LICITACIÓN PÚBLICA</t>
  </si>
  <si>
    <t>INTERADMINISTRATIVO</t>
  </si>
  <si>
    <t xml:space="preserve">1 - SERVICIO DE PREVENCIÓN, VIGILANCIA Y CONTROL DE LAS ÁREAS PROTEGIDAS </t>
  </si>
  <si>
    <t>3 GARANTÍAS BANCARIAS A PRIMER REQUERIMIENTO</t>
  </si>
  <si>
    <t>3 CHUBB DE COLOMBIA COMPAÑÍA DE SEGUROS</t>
  </si>
  <si>
    <t>3 ESTABILIDAD_CALIDAD DE LA OBRA</t>
  </si>
  <si>
    <t>PNN_AMACAYACU</t>
  </si>
  <si>
    <t>3 INTERVENTOR y SUPERVISOR</t>
  </si>
  <si>
    <t>4 SELECCIÓN ABREVIADA</t>
  </si>
  <si>
    <t>4 CONCESIÓN</t>
  </si>
  <si>
    <t>SERVICIOS</t>
  </si>
  <si>
    <t xml:space="preserve">2 - DOCUMENTOS DE LINEAMIENTOS TÉCNICOS CON ACUERDOS DE USO, OCUPACIÓN Y TENENCIA EN LAS ÁREAS PROTEGIDAS </t>
  </si>
  <si>
    <t>4 CÉDULA DE EXTRANJERÍA</t>
  </si>
  <si>
    <t>4 ENDOSO EN GARANTÍA DE TÍTULOS VALORES</t>
  </si>
  <si>
    <t>4 CONFIANZA</t>
  </si>
  <si>
    <t>4 PAGO DE SALARIOS_PRESTACIONES SOCIALES LEGALES</t>
  </si>
  <si>
    <t>PNN_CAHUINARI</t>
  </si>
  <si>
    <t>4 NO SE DILIGENCIA INFORMACIÓN PARA ESTE FORMULARIO EN ESTE PERÍODO DE REPORTE</t>
  </si>
  <si>
    <t>5 CONSULTORÍA</t>
  </si>
  <si>
    <t>CONCESIÓN</t>
  </si>
  <si>
    <t>2 - INFRAESTRUCTURA ECOTURÍSTICA CONSTRUIDA</t>
  </si>
  <si>
    <t>5 NO SE DILIGENCIA INFORMACIÓN PARA ESTE FORMULARIO EN ESTE PERÍODO DE REPORTE</t>
  </si>
  <si>
    <t>5 DEPÓSITO DE DINERO EN GARANTÍA</t>
  </si>
  <si>
    <t>5 LA PREVISORA</t>
  </si>
  <si>
    <t>5 RESPONSABILIDAD EXTRACONTRACTUAL</t>
  </si>
  <si>
    <t>PNN_LA_PAYA</t>
  </si>
  <si>
    <t>6 ACUERDO MARCO DE PRECIO</t>
  </si>
  <si>
    <t>6 CONTRATOS DE ACTIVIDAD CIENTÍFICA Y TECNOLÓGICA</t>
  </si>
  <si>
    <t>2 - SERVICIO DE IMPLEMENTACIÓN SISTEMAS DE GESTIÓN</t>
  </si>
  <si>
    <t>6 LIBERTY SEGUROS</t>
  </si>
  <si>
    <t>6 BUEN MANEJO_CORRECTA INVERSIÓN DEL ANTICIPO</t>
  </si>
  <si>
    <t>PNN_RIO_PURE</t>
  </si>
  <si>
    <t>7 CONTRATOS DE ESTABILIDAD JURÍDICA</t>
  </si>
  <si>
    <t>3 - SERVICIO DE RESTAURACIÓN DE ECOSISTEMAS </t>
  </si>
  <si>
    <t>7 MAPFRE SEGUROS</t>
  </si>
  <si>
    <t>7 CALIDAD_CORRECTO FUNCIONAMIENTO DE LOS BIENES SUMISTRADOS</t>
  </si>
  <si>
    <t>PNN_SERRANIA_DE_CHIRIBIQUETE</t>
  </si>
  <si>
    <t>8 DEPÓSITO</t>
  </si>
  <si>
    <t>4 - INFRAESTRUCTURA ECOTURÍSTICA MEJORADA</t>
  </si>
  <si>
    <t>8 CALIDAD DL SERVICIO</t>
  </si>
  <si>
    <t>PNN_SERRANIA_DE_LOS_CHURUMBELOS</t>
  </si>
  <si>
    <t>9 FIDUCIA y/o ENCARGO FIDUCIARIO</t>
  </si>
  <si>
    <t>4 - SERVICIO DE EDUCACIÓN INFORMAL EN EL MARCO DE LA CONSERVACIÓN DE LA BIODIVERSIDAD Y LOS SERVICIO ECOSTÉMICOS</t>
  </si>
  <si>
    <t>9 QBE SEGUROS</t>
  </si>
  <si>
    <t>9 CONTRATO D GARANTÍA BANCARIA</t>
  </si>
  <si>
    <t>PNN_YAIGOJE_APAPORIS</t>
  </si>
  <si>
    <t>10 INTERVENTORÍA</t>
  </si>
  <si>
    <t>5 - DOCUMENTOS DE INVESTIGACIÓN PARA LA CONSERVACIÓN DE LA BIODIVERSIDAD Y SUS SERVICIOS ECO SISTÉMICOS</t>
  </si>
  <si>
    <t>10 SEGUROS ALFA</t>
  </si>
  <si>
    <t>10 CARTA DE CRÉDITO STAND-BY</t>
  </si>
  <si>
    <t>11 MANTENIMIENTO y/o REPARACIÓN</t>
  </si>
  <si>
    <t>5 - INFRAESTRUCTURA MEJORADA PARA LA ADMINISTRACIÓN, LA VIGILANCIA Y EL CONTROL DE LAS ÁREAS PROTEGIDAS</t>
  </si>
  <si>
    <t>11 SEGUROS BOLÍVAR</t>
  </si>
  <si>
    <t>11 CONTRATO D GARANTÍA BANCARIA + CARTA D CRÉDITO STAND-BY</t>
  </si>
  <si>
    <t>RNN_PUINAWAI</t>
  </si>
  <si>
    <t>ID_FRAGUA</t>
  </si>
  <si>
    <t>12 OBRA PÚBLICA</t>
  </si>
  <si>
    <t xml:space="preserve">6 - SERVICIO DE ADMINISTRACIÓN Y MANEJO DE ÁREAS PROTEGIDAS </t>
  </si>
  <si>
    <t>12 SERIEDAD D LA OFERTA + CUMPLIMIENTO</t>
  </si>
  <si>
    <t>SF_PLANTAS_MEDICINALES_ORITO_INGI_ANDE</t>
  </si>
  <si>
    <t>13 PERMUTA</t>
  </si>
  <si>
    <t>13 SERIEDAD D LA OFERTA + ESTABILIDAD_CALIDAD D LA OBRA</t>
  </si>
  <si>
    <t>14 SERIEDAD D LA OFERTA + PAGO D SALARIOS_PRESTACIONES SOCIALES LEGALES</t>
  </si>
  <si>
    <t>15 PRESTACIÓN DE SERVICIOS DE SALUD</t>
  </si>
  <si>
    <t xml:space="preserve">15 JMALUCELLI TRAVELERS SEGUROS S.A </t>
  </si>
  <si>
    <t>15 SERIEDAD D LA OFERTA + RESPONSABILIDAD EXTRACONTRACTUAL</t>
  </si>
  <si>
    <t>ID_AMACAYACU</t>
  </si>
  <si>
    <t>16 PRÉSTAMO o MUTUO</t>
  </si>
  <si>
    <t>16 BERKLEY INTERNATIONAL SEGUROS COLOMBIA</t>
  </si>
  <si>
    <t>16 SERIEDAD D LA OFERTA + BUEN MANEJO_CORRECTA INVERSIÓN DEL ANTICIPO</t>
  </si>
  <si>
    <t>17 PUBLICIDAD</t>
  </si>
  <si>
    <t>18 SEGUROS</t>
  </si>
  <si>
    <t>18 SERIEDAD D LA OFERTA + CALIDAD DEL SERVICIO</t>
  </si>
  <si>
    <t>19 TRANSPORTE</t>
  </si>
  <si>
    <t>19 SERIEDAD D LA OFERTA + CUMPLIM + ESTABIL_CALIDAD D LA OBRA</t>
  </si>
  <si>
    <t>ID_CAHUINARI</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</si>
  <si>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</si>
  <si>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</si>
  <si>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</si>
  <si>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</si>
  <si>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</si>
  <si>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</si>
  <si>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ID_LA_PAYA</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</si>
  <si>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</si>
  <si>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</si>
  <si>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</si>
  <si>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</si>
  <si>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ID_RIO_PURE</t>
  </si>
  <si>
    <t>40 CUMPLIM+ ESTABIL_CALIDAD D LA OBRA</t>
  </si>
  <si>
    <t>41 CUMPLIM+ PAGO D SALARIOS_PRESTAC SOC LEGALES</t>
  </si>
  <si>
    <t>42 CUMPLIM+ RESPONSAB EXTRACONTRACTUAL</t>
  </si>
  <si>
    <t>43 CUMPLIM+ BUEN MANEJO_CORRECTA INVER  DL ANTICIPO</t>
  </si>
  <si>
    <t>ID_SERRANIA_DE_CHIRIBIQUETE</t>
  </si>
  <si>
    <t>44 CUMPLIM+ CALIDAD_CORRECTO FUNCIONAM D LOS BIENES SUMIN</t>
  </si>
  <si>
    <t>45 CUMPLIM+ CALIDAD DL SERVICIO</t>
  </si>
  <si>
    <t>46 CUMPLIM+ ESTABIL_CALIDAD D OBRA+ PAGO D SALARIOS_PRESTAC SOC LEGALES</t>
  </si>
  <si>
    <t>47 CUMPLIM+ ESTABIL_CALIDAD D OBRA+ RESPONSAB EXTRACONTRACTUAL</t>
  </si>
  <si>
    <t>ID_SERRANIA_DE_LOS_CHURUMBELOS</t>
  </si>
  <si>
    <t>48 CUMPLIM+ ESTABIL_CALIDAD D OBRA+ BUEN MANEJO_CORRECTA INVER  DL ANTICIPO</t>
  </si>
  <si>
    <t>49 CUMPLIM+ ESTABIL_CALIDAD D OBRA+ CALIDAD_CORRECTO FUNCIONAM D LOS BIENES SUMIN</t>
  </si>
  <si>
    <t>50 CUMPLIM+ ESTABIL_CALIDAD D OBRA+ CALIDAD_CORRECTO FUNCIONAM D LOS BIENES SUMIN</t>
  </si>
  <si>
    <t>51 CUMPLIM+ ESTABIL_CALIDAD D OBRA+ CALIDAD DL SERVICIO</t>
  </si>
  <si>
    <t>ID_YAIGOJE_APAPORIS</t>
  </si>
  <si>
    <t>61 ESTABIL_CALIDAD D OBRA+ PAGO D SALARIOS_PRESTAC SOC LEGALES</t>
  </si>
  <si>
    <t>62 ESTABIL_CALIDAD D OBRA+ RESPONSAB EXTRACONTRACTUAL</t>
  </si>
  <si>
    <t>63 ESTABIL_CALIDAD D OBRA+ BUEN MANEJO_CORRECTA INVER  DL ANTICIPO</t>
  </si>
  <si>
    <t>64 ESTABIL_CALIDAD D OBRA+ CALIDAD_CORRECTO FUNCIONAM D LOS BIENES SUMIN</t>
  </si>
  <si>
    <t>ID_NUKAK</t>
  </si>
  <si>
    <t>65 ESTABIL_CALIDAD D OBRA+ CALIDAD_CORRECTO FUNCIONAM D LOS BIENES SUMIN</t>
  </si>
  <si>
    <t>66 ESTABIL_CALIDAD D OBRA+ CALIDAD DL SERVICIO</t>
  </si>
  <si>
    <t>70 ESTABIL_CALIDAD D OBRA+ PAGO D SALARIOS_PRESTAC SOC LEG + CALIDAD DL SERVICIO</t>
  </si>
  <si>
    <t>76 PAGO D SALARIOS_PRESTAC SOC LEG + RESPONSAB EXTRACONTRACTUAL</t>
  </si>
  <si>
    <t>ID_PUINAWAI</t>
  </si>
  <si>
    <t>77 PAGO D SALARIOS_PRESTAC SOC LEG + BUEN MANEJO_CORRECTA INVER  DL ANTICIPO</t>
  </si>
  <si>
    <t>78 PAGO D SALARIOS_PRESTAC SOC LEG + CALIDAD_CORRECTO FUNCIONAM D LOS BIENES SUMIN</t>
  </si>
  <si>
    <t>79 PAGO D SALARIOS_PRESTAC SOC LEG + CALIDAD DL SERVICIO</t>
  </si>
  <si>
    <t>85 RESPONSAB EXTRACONTRACTUAL + BUEN MANEJO_CORRECTA INVER  DL ANTICIPO</t>
  </si>
  <si>
    <t>ID_PLANTAS_MEDICINALES_ORITO_INGI_ANDE</t>
  </si>
  <si>
    <t>86 RESPONSAB EXTRACONTRACTUAL + CALIDAD_CORRECTO FUNCIONAM D LOS BIENES SUMIN</t>
  </si>
  <si>
    <t>87 RESPONSAB EXTRACONTRACTUAL + CALIDAD DL SERVICIO</t>
  </si>
  <si>
    <t>91 CALIDAD_CORRECTO FUNCIONAM D LOS BIENES SUMIN  + CALIDAD DL SERVICIO</t>
  </si>
  <si>
    <t>DTAM NACION-CS No.016-2022</t>
  </si>
  <si>
    <t>DTAM NACION-CS No.017-2022</t>
  </si>
  <si>
    <t>DTAM NACION-CS No.018-2022</t>
  </si>
  <si>
    <t>DTAM NACION-CS No.019-2022</t>
  </si>
  <si>
    <t>INVERSIONES BRITO SAS</t>
  </si>
  <si>
    <t>TELEVIGILANCIA LTDA PROTECCION Y SEGURIDAD</t>
  </si>
  <si>
    <t>WORLD SERVICE SG SAS</t>
  </si>
  <si>
    <t>LORENZO ANTONIO GELIZ COTERA</t>
  </si>
  <si>
    <t>MARIA LUCILA ACOSTA AGREDO Propietaria del establecimiento de comercio SUPER CLEAN INSTITUCIONAL</t>
  </si>
  <si>
    <t>ACERTAR SERVICIOS INTEGRALES SAS</t>
  </si>
  <si>
    <t xml:space="preserve">SERVICIOS Y PRODUCTOS DE ASEO E.U </t>
  </si>
  <si>
    <t>GRUPO LOS LAGOS S.A.S</t>
  </si>
  <si>
    <t>RODOLFO NAVARRO BELALCAZAR, propietario del Establecimiento de Comercio ESTACION DE SERVICIO DISTRIBUIDORA LOS COMUNEROS</t>
  </si>
  <si>
    <t>ALBA MARIA ROSERO GALINDES</t>
  </si>
  <si>
    <t>AURELIANO GONZALEZ PARRA</t>
  </si>
  <si>
    <t>SERVICIOS Y DISTRIBUCIONES INTEGRALES CAQUETA SAS</t>
  </si>
  <si>
    <t>JESSY KATHRINE AGUIAR UNI propietaria del establecimiento de comercio ZETTA CONSULTORES</t>
  </si>
  <si>
    <t>SUMINISTRO DE EQUIPOS Y LOGISTICA SAS ZOMAC</t>
  </si>
  <si>
    <t>Contratar los servicios de aseo y limpieza, así como el suministro de
insumos de aseo y cafetería a monto agotable que permitan el
mantenimiento de la sede Administrativa ubicada en Leticia Amazonas
subregión planicie Amazónica de la Dirección Territorial Amazonía.</t>
  </si>
  <si>
    <t>Servicios de monitoreo y vigilancia por sistema de alarmas y cámaras de vigilancia las veinticuatro horas del día los siete días a la semana para la sede administrativa del Parque Nacional Natural Serranía de los Churumbelos Auka Wasi en el municipio de Mocoa, Putumayo.</t>
  </si>
  <si>
    <t>Contratar el suministro de servicios de aseo y cafetería, que permitan el mantenimiento de la sede ubicada en el sector de Matamatá, específicamente en lo relacionado al desarrollo de labores de limpieza, desinfección, organización y aseo de la infraestructura física, bienes, equipos y elementos propiedad de Parques Nacionales Naturales.</t>
  </si>
  <si>
    <t>Suministro de productos de Aseo, limpieza y Cafetería para el Parque Nacional Natural Serranía de Chiribiquete en Florencia Caquetá.</t>
  </si>
  <si>
    <t>Suministro de Productos de aseo y limpieza, productos de cafetería y restaurantes, para la sede administrativa del PNN Serranía de los Churumbelos Auka Wasi ubicada en el municipio de Mocoa Putumayo.</t>
  </si>
  <si>
    <t>Contratar el suministro de servicios de limpieza, desinfección y organización, que permitan el mantenimiento de las edificaciones que conforman el centro de visitantes Yewaé del Parque Nacional Natural Amacayacu.</t>
  </si>
  <si>
    <t>Suministrar el servicio integral de aseo y cafetería en la sede administrativa del Parque Nacional Natural Alto Fragua Indi Wasi.</t>
  </si>
  <si>
    <t>Suministro a monto agotable de insumos de papelería, útiles de escritorio y oficina, insumos de toners y cartuchos necesarios para la Dirección Territorial Amazonia, en la ciudad de Bogotá D.C.</t>
  </si>
  <si>
    <t>Contratar el suministro de apoyo logístico para la realización de talleres y capacitaciones que se desarrollen en el marco del producto de Prevención vigilancia y control de las áreas protegidas, y el SINAP para contribuir al fortalecimiento efectivo de las áreas protegidas con las comunidades indígenas, campesinas, organizaciones sociales e instituciones, y que contribuyan a la gestión y manejo del área protegida en el Municipio de Orito – Putumayo vigencia 2022.</t>
  </si>
  <si>
    <t>Contrato de Suministro de servicios de apoyo logístico para la realización de talleres y/o capacitaciones con las diferentes comunidades locales en los sectores de gestión del Parque Nacional Natural Serranía de los Churumbelos Auka Wasi.</t>
  </si>
  <si>
    <t>Suministro del servicio de apoyo logístico por el sistema de precios fijos y unitarios para el desarrollo de talleres y reuniones, que permitan fortalecer el desarrollo de las diferentes líneas estratégicas y de gestión del Parque Nacional Natural Amacayacu.</t>
  </si>
  <si>
    <t>Prestación de servicios de aseo y cafetería integral con el abastecimiento de insumos y personal, para el Parque Nacional Natural La Paya.</t>
  </si>
  <si>
    <t>Contratar el suministro a precio unitario fijo y a monto agotable, los insumos de papelería, útiles de escritorio y oficina, destinados a los diferentes sectores operativos y administrativos de los Parques Nacionales Naturales Amacayacu, Cahuinarí, Rio puré, y Yaigojé Apaporis.</t>
  </si>
  <si>
    <t>15-44-101260835</t>
  </si>
  <si>
    <t>380-47-994000125617</t>
  </si>
  <si>
    <t>37-44-101038878</t>
  </si>
  <si>
    <t>M-100167355</t>
  </si>
  <si>
    <t>436-47-994000055254</t>
  </si>
  <si>
    <t>380-47-994000126184</t>
  </si>
  <si>
    <t>15-44-101263503</t>
  </si>
  <si>
    <t>NV-100068450</t>
  </si>
  <si>
    <t>380-47-994000126305</t>
  </si>
  <si>
    <t>17 N/A</t>
  </si>
  <si>
    <t>https://www.secop.gov.co/CO1ContractsManagement/Tendering/ProcurementContractEdit/View?docUniqueIdentifier=CO1.PCCNTR.3629119&amp;prevCtxUrl=https%3a%2f%2fwww.secop.gov.co%2fCO1ContractsManagement%2fTendering%2fProcurementContractManagement%2fIndex&amp;prevCtxLbl=Contratos+</t>
  </si>
  <si>
    <t>https://community.secop.gov.co/Public/Tendering/OpportunityDetail/Index?noticeUID=CO1.NTC.2880517&amp;isFromPublicArea=True&amp;isModal=False</t>
  </si>
  <si>
    <t>IPMC-DTAM NACION-No. 006 - 2022</t>
  </si>
  <si>
    <t>39.905.500 </t>
  </si>
  <si>
    <t>https://community.secop.gov.co/Public/Tendering/OpportunityDetail/Index?noticeUID=CO1.NTC.2890940&amp;isFromPublicArea=True&amp;isModal=False</t>
  </si>
  <si>
    <t>https://www.secop.gov.co/CO1ContractsManagement/Tendering/ProcurementContractEdit/View?docUniqueIdentifier=CO1.PCCNTR.3650625&amp;prevCtxUrl=https%3a%2f%2fwww.secop.gov.co%2fCO1ContractsManagement%2fTendering%2fProcurementContractManagement%2fIndex&amp;prevCtxLbl=Contratos+</t>
  </si>
  <si>
    <t>IPMC-DTAM NACION-No. 007 - 2022</t>
  </si>
  <si>
    <t>https://www.secop.gov.co/CO1ContractsManagement/Tendering/ProcurementContractEdit/View?docUniqueIdentifier=CO1.PCCNTR.3652412&amp;prevCtxUrl=https%3a%2f%2fwww.secop.gov.co%2fCO1ContractsManagement%2fTendering%2fProcurementContractManagement%2fIndex&amp;prevCtxLbl=Contratos+</t>
  </si>
  <si>
    <t>https://community.secop.gov.co/Public/Tendering/OpportunityDetail/Index?noticeUID=CO1.NTC.2895461&amp;isFromPublicArea=True&amp;isModal=False</t>
  </si>
  <si>
    <t>IPMC-DTAM NACION-No. 010 - 2022</t>
  </si>
  <si>
    <t>https://www.secop.gov.co/CO1ContractsManagement/Tendering/ProcurementContractEdit/View?docUniqueIdentifier=CO1.PCCNTR.3657273&amp;prevCtxUrl=https%3a%2f%2fwww.secop.gov.co%2fCO1ContractsManagement%2fTendering%2fProcurementContractManagement%2fIndex&amp;prevCtxLbl=Contratos+</t>
  </si>
  <si>
    <t>https://community.secop.gov.co/Public/Tendering/OpportunityDetail/Index?noticeUID=CO1.NTC.2898255&amp;isFromPublicArea=True&amp;isModal=False</t>
  </si>
  <si>
    <t>IPMC-DTAM NACION-No. 009 - 2022</t>
  </si>
  <si>
    <t>https://www.secop.gov.co/CO1ContractsManagement/Tendering/ProcurementContractEdit/View?docUniqueIdentifier=CO1.PCCNTR.3658953&amp;prevCtxUrl=https%3a%2f%2fwww.secop.gov.co%2fCO1ContractsManagement%2fTendering%2fProcurementContractManagement%2fIndex&amp;prevCtxLbl=Contratos+</t>
  </si>
  <si>
    <t>https://community.secop.gov.co/Public/Tendering/OpportunityDetail/Index?noticeUID=CO1.NTC.2898429&amp;isFromPublicArea=True&amp;isModal=False</t>
  </si>
  <si>
    <t>IPMC-DTAM NACION-No. 008 - 2022</t>
  </si>
  <si>
    <t>3.416.667 </t>
  </si>
  <si>
    <t>https://www.secop.gov.co/CO1ContractsManagement/Tendering/ProcurementContractEdit/View?docUniqueIdentifier=CO1.PCCNTR.3671119&amp;prevCtxUrl=https%3a%2f%2fwww.secop.gov.co%2fCO1ContractsManagement%2fTendering%2fProcurementContractManagement%2fIndex&amp;prevCtxLbl=Contratos+</t>
  </si>
  <si>
    <t>https://community.secop.gov.co/Public/Tendering/OpportunityDetail/Index?noticeUID=CO1.NTC.2911403&amp;isFromPublicArea=True&amp;isModal=False</t>
  </si>
  <si>
    <t>https://www.secop.gov.co/CO1ContractsManagement/Tendering/ProcurementContractEdit/View?docUniqueIdentifier=CO1.PCCNTR.3711802&amp;prevCtxUrl=https%3a%2f%2fwww.secop.gov.co%2fCO1ContractsManagement%2fTendering%2fProcurementContractManagement%2fIndex&amp;prevCtxLbl=Contratos+</t>
  </si>
  <si>
    <t>https://community.secop.gov.co/Public/Tendering/OpportunityDetail/Index?noticeUID=CO1.NTC.2947807&amp;isFromPublicArea=True&amp;isModal=False</t>
  </si>
  <si>
    <t>IPMC-DTAM NACION-No. 022 - 2022</t>
  </si>
  <si>
    <t>MARIA DE LOS ANGELES AMADO RUIZ</t>
  </si>
  <si>
    <t>https://www.secop.gov.co/CO1ContractsManagement/Tendering/ProcurementContractEdit/View?docUniqueIdentifier=CO1.PCCNTR.3744141&amp;prevCtxUrl=https%3a%2f%2fwww.secop.gov.co%2fCO1ContractsManagement%2fTendering%2fProcurementContractManagement%2fIndex&amp;prevCtxLbl=Contratos+</t>
  </si>
  <si>
    <t>https://community.secop.gov.co/Public/Tendering/OpportunityDetail/Index?noticeUID=CO1.NTC.2968117&amp;isFromPublicArea=True&amp;isModal=False</t>
  </si>
  <si>
    <t>33-46-101042850</t>
  </si>
  <si>
    <t>IPMC-DTAM NACION-No. 023 - 2022</t>
  </si>
  <si>
    <t>Suministro de combustibles y lubricantes por el sistema de valeras, para el abastecimiento del equipo fluvial, las motobombas y demás equipo asignadas para la implementación de las acciones priorizadas en los Planes de Acción Anual 2022, como parte de la gestión del Parque Nacional Natural Río Puré</t>
  </si>
  <si>
    <t>https://www.secop.gov.co/CO1ContractsManagement/Tendering/ProcurementContractEdit/View?docUniqueIdentifier=CO1.PCCNTR.3759691&amp;prevCtxUrl=https%3a%2f%2fwww.secop.gov.co%2fCO1ContractsManagement%2fTendering%2fProcurementContractManagement%2fIndex&amp;prevCtxLbl=Contratos+</t>
  </si>
  <si>
    <t>https://community.secop.gov.co/Public/Tendering/OpportunityDetail/Index?noticeUID=CO1.NTC.2978342&amp;isFromPublicArea=True&amp;isModal=False</t>
  </si>
  <si>
    <t>IPMC-DTAM NACION-No. 017 - 2022</t>
  </si>
  <si>
    <t>https://www.secop.gov.co/CO1ContractsManagement/Tendering/ProcurementContractEdit/View?docUniqueIdentifier=CO1.PCCNTR.3722622&amp;prevCtxUrl=https%3a%2f%2fwww.secop.gov.co%2fCO1ContractsManagement%2fTendering%2fProcurementContractManagement%2fIndex&amp;prevCtxLbl=Contratos+</t>
  </si>
  <si>
    <t>https://community.secop.gov.co/Public/Tendering/OpportunityDetail/Index?noticeUID=CO1.NTC.2946107&amp;isFromPublicArea=True&amp;isModal=False</t>
  </si>
  <si>
    <t>IPMC-DTAM NACION-No. 021 - 2022</t>
  </si>
  <si>
    <t>https://www.secop.gov.co/CO1ContractsManagement/Tendering/ProcurementContractEdit/View?docUniqueIdentifier=CO1.PCCNTR.3755507&amp;prevCtxUrl=https%3a%2f%2fwww.secop.gov.co%2fCO1ContractsManagement%2fTendering%2fProcurementContractManagement%2fIndex&amp;prevCtxLbl=Contratos+</t>
  </si>
  <si>
    <t>https://community.secop.gov.co/Public/Tendering/ContractNoticePhases/View?PPI=CO1.PPI.18894948&amp;isFromPublicArea=True&amp;isModal=False</t>
  </si>
  <si>
    <t>IPMC-DTAM NACION-No. 020 - 2022</t>
  </si>
  <si>
    <t>https://www.secop.gov.co/CO1ContractsManagement/Tendering/ProcurementContractEdit/View?docUniqueIdentifier=CO1.PCCNTR.3759109&amp;prevCtxUrl=https%3a%2f%2fwww.secop.gov.co%2fCO1ContractsManagement%2fTendering%2fProcurementContractManagement%2fIndex&amp;prevCtxLbl=Contratos+</t>
  </si>
  <si>
    <t>https://community.secop.gov.co/Public/Tendering/OpportunityDetail/Index?noticeUID=CO1.NTC.2978244&amp;isFromPublicArea=True&amp;isModal=False</t>
  </si>
  <si>
    <t>380-47-994000126176</t>
  </si>
  <si>
    <t>IPMC-DTAM NACION-No. 012 - 2022_2</t>
  </si>
  <si>
    <t>https://www.secop.gov.co/CO1ContractsManagement/Tendering/ProcurementContractEdit/View?docUniqueIdentifier=CO1.PCCNTR.3780398&amp;prevCtxUrl=https%3a%2f%2fwww.secop.gov.co%2fCO1ContractsManagement%2fTendering%2fProcurementContractManagement%2fIndex&amp;prevCtxLbl=Contratos+</t>
  </si>
  <si>
    <t>https://community.secop.gov.co/Public/Tendering/OpportunityDetail/Index?noticeUID=CO1.NTC.2988908&amp;isFromPublicArea=True&amp;isModal=False</t>
  </si>
  <si>
    <t>45-44-101139904</t>
  </si>
  <si>
    <t>IPMC-DTAM NACION-No. 029 - 2022</t>
  </si>
  <si>
    <t>https://www.secop.gov.co/CO1ContractsManagement/Tendering/ProcurementContractEdit/View?docUniqueIdentifier=CO1.PCCNTR.3781101&amp;prevCtxUrl=https%3a%2f%2fwww.secop.gov.co%2fCO1ContractsManagement%2fTendering%2fProcurementContractManagement%2fIndex&amp;prevCtxLbl=Contratos+</t>
  </si>
  <si>
    <t>https://community.secop.gov.co/Public/Tendering/OpportunityDetail/Index?noticeUID=CO1.NTC.2996960&amp;isFromPublicArea=True&amp;isModal=False</t>
  </si>
  <si>
    <t>IPMC-DTAM NACION-No. 032 - 2022</t>
  </si>
  <si>
    <t>Suministro de servicios de apoyo logístico a los talleres y reuniones con comunidades e instituciones al interior de la Reserva Nacional Natural Nukak y en la Zona de influencia en los municipios de San José del Guaviare, El Retorno y Miraflores del departamento del Guaviare.</t>
  </si>
  <si>
    <t>620-47-994000046308</t>
  </si>
  <si>
    <t>https://www.secop.gov.co/CO1ContractsManagement/Tendering/ProcurementContractEdit/View?docUniqueIdentifier=CO1.PCCNTR.3800787&amp;prevCtxUrl=https%3a%2f%2fwww.secop.gov.co%2fCO1ContractsManagement%2fTendering%2fProcurementContractManagement%2fIndex&amp;prevCtxLbl=Contratos+</t>
  </si>
  <si>
    <t>https://community.secop.gov.co/Public/Tendering/OpportunityDetail/Index?noticeUID=CO1.NTC.3004382&amp;isFromPublicArea=True&amp;isModal=False</t>
  </si>
  <si>
    <t>IPMC-DTAM NACION-No. 011 - 2022</t>
  </si>
  <si>
    <t>CM</t>
  </si>
  <si>
    <t>DTAM NACION-CM No. 001-2022</t>
  </si>
  <si>
    <t>IPMC-DTAM NACION-No. 018 - 2022</t>
  </si>
  <si>
    <t>SANDRA YANET DIAZ JIMENEZ</t>
  </si>
  <si>
    <t>Contratar el mantenimiento preventivo y correctivo de las motocicletas asignadas al Parque Nacional Natural Alto Fragua Indi Wasi, con suministro de repuestos originales y mano de obra calificada.</t>
  </si>
  <si>
    <t>SANDRA YANET DIAZ JIMENEZ, propietaria del establecimiento de comercio DISTRIREPUESTOS</t>
  </si>
  <si>
    <t>https://www.secop.gov.co/CO1ContractsManagement/Tendering/ProcurementContractEdit/View?docUniqueIdentifier=CO1.PCCNTR.3715301&amp;prevCtxUrl=https%3a%2f%2fwww.secop.gov.co%2fCO1ContractsManagement%2fTendering%2fProcurementContractManagement%2fIndex&amp;prevCtxLbl=Contratos+</t>
  </si>
  <si>
    <t>https://community.secop.gov.co/Public/Tendering/OpportunityDetail/Index?noticeUID=CO1.NTC.2950362&amp;isFromPublicArea=True&amp;isModal=False</t>
  </si>
  <si>
    <t>NV-100067243</t>
  </si>
  <si>
    <t>DTAM NACION-CM No. 002-2022</t>
  </si>
  <si>
    <t>IPMC-DTAM NACION-No. 015 - 2022</t>
  </si>
  <si>
    <t>JEILER ANDRES GALVEZ LONDOÑO, propietario del Establecimiento de Comercio MOTOR RACING SAN JOSE</t>
  </si>
  <si>
    <t>Mantenimiento preventivo y correctivo que incluya repuestos originales junto con la revisión técnico mecánica, emisión de gases y expedición del respectivo certificado para la camioneta OBG 156 asignada al Parque Nacional Natural Serranía de Chiribiquete.</t>
  </si>
  <si>
    <t>20.000.000 </t>
  </si>
  <si>
    <t>https://www.secop.gov.co/CO1ContractsManagement/Tendering/ProcurementContractEdit/View?docUniqueIdentifier=CO1.PCCNTR.3730739&amp;prevCtxUrl=https%3a%2f%2fwww.secop.gov.co%2fCO1ContractsManagement%2fTendering%2fProcurementContractManagement%2fIndex&amp;prevCtxLbl=Contratos+</t>
  </si>
  <si>
    <t>https://community.secop.gov.co/Public/Tendering/OpportunityDetail/Index?noticeUID=CO1.NTC.2954988&amp;isFromPublicArea=True&amp;isModal=False</t>
  </si>
  <si>
    <t>30-46-101010678</t>
  </si>
  <si>
    <t>DTAM NACION-CM No. 003-2022</t>
  </si>
  <si>
    <t>IPMC-DTAM NACION-No. 024 - 2022</t>
  </si>
  <si>
    <t xml:space="preserve">RUTH STELLA CHAMORRO ROMO  propietaria del establecimiento de comercio MOTOCLUB </t>
  </si>
  <si>
    <t>Mantenimiento preventivo y/o correctivo que incluya mano de obra calificada, repuestos originales y nuevos directamente relacionados con la marca incluida la revisión técnico mecánica, emisión de gases y expedición del respectivo certificado de las motocicletas modelo XTZ 125 CC, Marca Yamaha, AWR-66D, AWR-65D, AYV-79A y las motocicletas modelo XR150L, Marca Honda YWY-50E, YWY-51E, asignadas al PNN Serranía de los Churumbelos Auka Wasi.</t>
  </si>
  <si>
    <t>https://www.secop.gov.co/CO1ContractsManagement/Tendering/ProcurementContractEdit/View?docUniqueIdentifier=CO1.PCCNTR.3753438&amp;prevCtxUrl=https%3a%2f%2fwww.secop.gov.co%2fCO1ContractsManagement%2fTendering%2fProcurementContractManagement%2fIndex&amp;prevCtxLbl=Contratos+</t>
  </si>
  <si>
    <t>https://community.secop.gov.co/Public/Tendering/OpportunityDetail/Index?noticeUID=CO1.NTC.2971929&amp;isFromPublicArea=True&amp;isModal=False</t>
  </si>
  <si>
    <t>41-44-101-257364</t>
  </si>
  <si>
    <t>DTAM NACION-CM No. 004-2022</t>
  </si>
  <si>
    <t>IPMC-DTAM NACION-No. 016 - 2022</t>
  </si>
  <si>
    <t>ALL TECHNOLOGICAL SERVICES SAS</t>
  </si>
  <si>
    <t>Mantenimiento preventivo y correctivo incluyendo repuestos, a los equipos tecnológicos de la Dirección Territorial Amazonía de Parques Nacionales Naturales de Colombia.</t>
  </si>
  <si>
    <t>20000000 </t>
  </si>
  <si>
    <t>MAURICIO CORREDOR</t>
  </si>
  <si>
    <t>https://www.secop.gov.co/CO1ContractsManagement/Tendering/ProcurementContractEdit/View?docUniqueIdentifier=CO1.PCCNTR.3758014&amp;prevCtxUrl=https%3a%2f%2fwww.secop.gov.co%2fCO1ContractsManagement%2fTendering%2fProcurementContractManagement%2fIndex&amp;prevCtxLbl=Contratos+</t>
  </si>
  <si>
    <t>https://community.secop.gov.co/Public/Tendering/OpportunityDetail/Index?noticeUID=CO1.NTC.2967397&amp;isFromPublicArea=True&amp;isModal=False</t>
  </si>
  <si>
    <t>33-44-101227720</t>
  </si>
  <si>
    <t>ESINCOL DJ SAS</t>
  </si>
  <si>
    <t>Servicio de mantenimiento preventivo y correctivo incluyendo repuestos a los equipos tecnológicos del Parque Nacional Natural Alto Fragua Indi Wasi</t>
  </si>
  <si>
    <t>https://www.secop.gov.co/CO1ContractsManagement/Tendering/ProcurementContractEdit/View?docUniqueIdentifier=CO1.PCCNTR.3767793&amp;prevCtxUrl=https%3a%2f%2fwww.secop.gov.co%2fCO1ContractsManagement%2fTendering%2fProcurementContractManagement%2fIndex&amp;prevCtxLbl=Contratos+</t>
  </si>
  <si>
    <t>IPMC-DTAM NACION-No. 028 - 2022</t>
  </si>
  <si>
    <t>https://community.secop.gov.co/Public/Tendering/OpportunityDetail/Index?noticeUID=CO1.NTC.2983312&amp;isFromPublicArea=True&amp;isModal=False</t>
  </si>
  <si>
    <t>DTAM NACION-CM No. 005-2022</t>
  </si>
  <si>
    <t>NV-100069138</t>
  </si>
  <si>
    <t>DTAM NACION-CM No. 006-2022</t>
  </si>
  <si>
    <t>IPMC-DTAM NACION-No. 027 - 2022</t>
  </si>
  <si>
    <t xml:space="preserve">FULL ENGINE SAS ZOMAC </t>
  </si>
  <si>
    <t>Contratar servicio de Mantenimiento preventivo y correctivo con recursos de Nación para la Camioneta Chevrolet Luv Dmax Diesel con mano de obra calificada, en el Santuario de Flora Plantas Medicinales Orito Ingi Ande del Municipio de Orito Putumayo para la vigencia 2022.</t>
  </si>
  <si>
    <t>4.000.000 </t>
  </si>
  <si>
    <t>https://www.secop.gov.co/CO1ContractsManagement/Tendering/ProcurementContractEdit/View?docUniqueIdentifier=CO1.PCCNTR.3785442&amp;prevCtxUrl=https%3a%2f%2fwww.secop.gov.co%2fCO1ContractsManagement%2fTendering%2fProcurementContractManagement%2fIndex&amp;prevCtxLbl=Contratos+</t>
  </si>
  <si>
    <t>https://community.secop.gov.co/Public/Tendering/OpportunityDetail/Index?noticeUID=CO1.NTC.2981228&amp;isFromPublicArea=True&amp;isModal=False</t>
  </si>
  <si>
    <t>NV-100069699</t>
  </si>
  <si>
    <t>DTAM NACION-CM No. 007-2022</t>
  </si>
  <si>
    <t>MARLENY PLAZAS CUELLAR, propietaria del Establecimiento de Comercio CAQUETA MOTOR</t>
  </si>
  <si>
    <t>Mantenimiento preventivo y correctivo, trámite y certificado de revisión técnico mecánica para la camioneta OBG 155 propiedad del Parque Nacional Natural Serranía de Chiribiquete incluyendo repuestos originales y mano de obra calificada en el municipio de Florencia - Caquetá.</t>
  </si>
  <si>
    <t>https://www.secop.gov.co/CO1ContractsManagement/Tendering/ProcurementContractEdit/View?docUniqueIdentifier=CO1.PCCNTR.3828945&amp;prevCtxUrl=https%3a%2f%2fwww.secop.gov.co%2fCO1ContractsManagement%2fTendering%2fProcurementContractManagement%2fIndex&amp;prevCtxLbl=Contratos+</t>
  </si>
  <si>
    <t>https://community.secop.gov.co/Public/Tendering/OpportunityDetail/Index?noticeUID=CO1.NTC.3021428&amp;isFromPublicArea=True&amp;isModal=False</t>
  </si>
  <si>
    <t>C-100047152</t>
  </si>
  <si>
    <t>IPMC-DTAM NACION-No. 037 - 2022</t>
  </si>
  <si>
    <t>DTAM NACION CC No. 005 - 2022</t>
  </si>
  <si>
    <t>IPMC-DTAM NACION-No. 019 - 2022</t>
  </si>
  <si>
    <t>CC</t>
  </si>
  <si>
    <t>EMILSEN HERRERA RAYO - MULTISERVICIOS P&amp;H PUTUMAYO</t>
  </si>
  <si>
    <t>Contrato de compraventa para la adquisición de materiales y suministros productos de papelería y útiles de escritorio en el Municipio de Orito, que cumplan con las necesidades del Santuario de Plantas Medicinales Orito Ingi Ande para la vigencia 2022.</t>
  </si>
  <si>
    <t>https://www.secop.gov.co/CO1ContractsManagement/Tendering/ProcurementContractEdit/View?docUniqueIdentifier=CO1.PCCNTR.3735609&amp;prevCtxUrl=https%3a%2f%2fwww.secop.gov.co%2fCO1ContractsManagement%2fTendering%2fProcurementContractManagement%2fIndex&amp;prevCtxLbl=Contratos+</t>
  </si>
  <si>
    <t>https://community.secop.gov.co/Public/Tendering/OpportunityDetail/Index?noticeUID=CO1.NTC.2961315&amp;isFromPublicArea=True&amp;isModal=False</t>
  </si>
  <si>
    <t>560-47-994000153017</t>
  </si>
  <si>
    <t>DTAM NACION CC No. 001 - 2022</t>
  </si>
  <si>
    <t>MARIA ARACELI LEIVA PERILLA</t>
  </si>
  <si>
    <t>DTAM NACION-CC No. 002-2022</t>
  </si>
  <si>
    <t>IPMC-DTAM NACION-No. 014 - 2022</t>
  </si>
  <si>
    <t>Compraventa de insumos de papelería y útiles de oficina necesarios para el normal desarrollo de las actividades técnicas y administrativas del Parque Nacional Natural Alto Fragua Indi Wasi.</t>
  </si>
  <si>
    <t>https://www.secop.gov.co/CO1ContractsManagement/Tendering/ProcurementContractEdit/View?docUniqueIdentifier=CO1.PCCNTR.3741707&amp;prevCtxUrl=https%3a%2f%2fwww.secop.gov.co%2fCO1ContractsManagement%2fTendering%2fProcurementContractManagement%2fIndex&amp;prevCtxLbl=Contratos+</t>
  </si>
  <si>
    <t>https://community.secop.gov.co/Public/Tendering/OpportunityDetail/Index?noticeUID=CO1.NTC.2942168&amp;isFromPublicArea=True&amp;isModal=False</t>
  </si>
  <si>
    <t>39-44-101139435</t>
  </si>
  <si>
    <t>DTAM NACION CC No. 004 - 2022</t>
  </si>
  <si>
    <t>JEILER ANDRES GALVEZ LONDOÑO propietario del establecimiento
de comercio MOTORRACING SAN JOSE</t>
  </si>
  <si>
    <t>IPMC-DTAM NACION-No. 030 - 2022</t>
  </si>
  <si>
    <t>Contrato de compraventa de llantas y accesorios para los vehículos adscritos al inventario de la Reserva Nacional Natural Nukak en el municipio de San José del Guaviare</t>
  </si>
  <si>
    <t>7.800.000 </t>
  </si>
  <si>
    <t>MARLODIS ESGUERRA CABRERA</t>
  </si>
  <si>
    <t>https://www.secop.gov.co/CO1ContractsManagement/Tendering/ProcurementContractEdit/View?docUniqueIdentifier=CO1.PCCNTR.3783702&amp;prevCtxUrl=https%3a%2f%2fwww.secop.gov.co%2fCO1ContractsManagement%2fTendering%2fProcurementContractManagement%2fIndex&amp;prevCtxLbl=Contratos+</t>
  </si>
  <si>
    <t>https://community.secop.gov.co/Public/Tendering/OpportunityDetail/Index?noticeUID=CO1.NTC.2999100&amp;isFromPublicArea=True&amp;isModal=False</t>
  </si>
  <si>
    <t>30-46-101010725</t>
  </si>
  <si>
    <t>IPMC-DTAM NACION-No. 033 - 2022</t>
  </si>
  <si>
    <t>JOSE ARMANDO MARTINEZ BUITRAGO propietario del establecimiento de comercio SUPERLLANTAS GIRARDOT</t>
  </si>
  <si>
    <t>Compra de llantas y accesorios para las motocicletas asignadas al Parque Nacional Natural Serranía de los Churumbelos Auka Wasi ubicado en Mocoa, Putumayo.</t>
  </si>
  <si>
    <t>https://www.secop.gov.co/CO1ContractsManagement/Tendering/ProcurementContractEdit/View?docUniqueIdentifier=CO1.PCCNTR.3805002&amp;prevCtxUrl=https%3a%2f%2fwww.secop.gov.co%2fCO1ContractsManagement%2fTendering%2fProcurementContractManagement%2fIndex&amp;prevCtxLbl=Contratos+</t>
  </si>
  <si>
    <t>https://community.secop.gov.co/Public/Tendering/OpportunityDetail/Index?noticeUID=CO1.NTC.3006019&amp;isFromPublicArea=True&amp;isModal=False</t>
  </si>
  <si>
    <t>480-47-994000044988</t>
  </si>
  <si>
    <t>DTAM FONAM-CM No. 001-2022</t>
  </si>
  <si>
    <t>IPMC-DTAM FONAM-No. 002 - 2022</t>
  </si>
  <si>
    <t xml:space="preserve">SEGUSER JM S.A.S </t>
  </si>
  <si>
    <t>Contratar el mantenimiento y recarga de extintores de la sede administrativa del Parque Nacional Natural Alto Fragua Indi Wasi.</t>
  </si>
  <si>
    <t>https://www.secop.gov.co/CO1ContractsManagement/Tendering/ProcurementContractEdit/View?docUniqueIdentifier=CO1.PCCNTR.3665277&amp;prevCtxUrl=https%3a%2f%2fwww.secop.gov.co%2fCO1ContractsManagement%2fTendering%2fProcurementContractManagement%2fIndex&amp;prevCtxLbl=Contratos+</t>
  </si>
  <si>
    <t>https://community.secop.gov.co/Public/Tendering/OpportunityDetail/Index?noticeUID=CO1.NTC.2896141&amp;isFromPublicArea=True&amp;isModal=False</t>
  </si>
  <si>
    <t>NV-100065572</t>
  </si>
  <si>
    <t>DTAM FONAM-CM No. 002-2022</t>
  </si>
  <si>
    <t>IPMC-DTAM FONAM-No. 009 - 2022</t>
  </si>
  <si>
    <t>JEILER ANDRES GALVEZ LONDOÑO, propietario del establecimiento de comercio MOTORRACING SAN JOSE</t>
  </si>
  <si>
    <t>Mantenimiento preventivo y correctivo que incluya repuestos originales y mano de obra calificada para el parque automotor asignado a la Reserva Nacional Natural Nukak, ubicado en los municipios de San José del Guaviare y Miraflores, incluida la revisión técnico mecánica, emisión de gases y expedición del respectivo certificado de los vehículos.</t>
  </si>
  <si>
    <t>https://www.secop.gov.co/CO1ContractsManagement/Tendering/ProcurementContractEdit/View?docUniqueIdentifier=CO1.PCCNTR.3669601&amp;prevCtxUrl=https%3a%2f%2fwww.secop.gov.co%2fCO1ContractsManagement%2fTendering%2fProcurementContractManagement%2fIndex&amp;prevCtxLbl=Contratos+</t>
  </si>
  <si>
    <t>https://community.secop.gov.co/Public/Tendering/OpportunityDetail/Index?noticeUID=CO1.NTC.2912502&amp;isFromPublicArea=True&amp;isModal=False</t>
  </si>
  <si>
    <t>30-46-101010467</t>
  </si>
  <si>
    <t>IPMC-DTAM FONAM-No. 003 - 2022</t>
  </si>
  <si>
    <t>DTAM FONAM-CM No. 003-2022</t>
  </si>
  <si>
    <t>MARLENY PLAZAS CUELLAR, identificada con la cedula de ciudadanía No. 40.726.015 propietaria del establecimiento de comercio CAQUETA MOTOR Matricula No. 28721</t>
  </si>
  <si>
    <t>Contratar el mantenimiento preventivo y correctivo para los vehículos terrestres asignados al Parque Nacional Natural Alto Fragua Indi Wasi, con suministro de repuestos originales y mano de obra calificada.</t>
  </si>
  <si>
    <t>https://www.secop.gov.co/CO1ContractsManagement/Tendering/ProcurementContractEdit/View?docUniqueIdentifier=CO1.PCCNTR.3666929&amp;prevCtxUrl=https%3a%2f%2fwww.secop.gov.co%2fCO1ContractsManagement%2fTendering%2fProcurementContractManagement%2fIndex&amp;prevCtxLbl=Contratos+</t>
  </si>
  <si>
    <t>https://community.secop.gov.co/Public/Tendering/OpportunityDetail/Index?noticeUID=CO1.NTC.2901419&amp;isFromPublicArea=True&amp;isModal=False</t>
  </si>
  <si>
    <t>C-100044802</t>
  </si>
  <si>
    <t>DTAM FONAM-CM No. 010-2022</t>
  </si>
  <si>
    <t>IPMC-DTAM FONAM-No. 010 - 2022</t>
  </si>
  <si>
    <t>CENTRO CAR 19 LIMITADA - FABIO VINICIO TAMAYO TAMAYO</t>
  </si>
  <si>
    <t>Contrato de mantenimiento preventivo y correctivo, incluida la mano de obra y bolsa de repuestos originales que requieran los vehículos propiedad de la Dirección Territorial Amazonia de Parques Nacionales Naturales de Colombia, en la ciudad de Bogotá D.C.</t>
  </si>
  <si>
    <t>SAMUEL MEJIA HERRERA</t>
  </si>
  <si>
    <t>https://www.secop.gov.co/CO1ContractsManagement/Tendering/ProcurementContractEdit/View?docUniqueIdentifier=CO1.PCCNTR.3690442&amp;prevCtxUrl=https%3a%2f%2fwww.secop.gov.co%2fCO1ContractsManagement%2fTendering%2fProcurementContractManagement%2fIndex&amp;prevCtxLbl=Contratos+</t>
  </si>
  <si>
    <t>https://community.secop.gov.co/Public/Tendering/OpportunityDetail/Index?noticeUID=CO1.NTC.2912776&amp;isFromPublicArea=True&amp;isModal=False</t>
  </si>
  <si>
    <t>3338520-1</t>
  </si>
  <si>
    <t>IPMC-DTAM FONAM-No. 017 - 2022</t>
  </si>
  <si>
    <t>DTAM FONAM-CM No. 005-2022</t>
  </si>
  <si>
    <t>JHONATAN ALEXANDER RODRIGUEZ -FULL ENGINE SAS ZOMAC  Matricula No. 68787</t>
  </si>
  <si>
    <t>Contratar servicio de Mantenimiento preventivo y correctivo con mano de obra calificada incluida la revisión técnico mecánica para la Camioneta Chevrolet Luv Dmax Diesel placa OBG455 del Santuario de Flora Plantas Medicinales Orito Ingi Ande en el Municipio de Orito - Putumayo vigencia 2022</t>
  </si>
  <si>
    <t>https://www.secop.gov.co/CO1ContractsManagement/Tendering/ProcurementContractEdit/View?docUniqueIdentifier=CO1.PCCNTR.3747711&amp;prevCtxUrl=https%3a%2f%2fwww.secop.gov.co%2fCO1ContractsManagement%2fTendering%2fProcurementContractManagement%2fIndex&amp;prevCtxLbl=Contratos+</t>
  </si>
  <si>
    <t>https://community.secop.gov.co/Public/Tendering/OpportunityDetail/Index?noticeUID=CO1.NTC.2956526&amp;isFromPublicArea=True&amp;isModal=False</t>
  </si>
  <si>
    <t>15-44-101264154</t>
  </si>
  <si>
    <t>DTAM FONAM-CM No. 006-2022</t>
  </si>
  <si>
    <t>IPMC-DTAM FONAM-No. 020 - 2022</t>
  </si>
  <si>
    <t>MULTISERVICIOS P&amp;H PUTUMAYO-EMILSEN  HERRARA RAYO</t>
  </si>
  <si>
    <t>Contrato de mantenimiento preventivo y correctivo para los bienes muebles, equipos y enseres del Santuario de Flora Plantas Medicinales Orito Ingi Ande en el Municipio de Orito Putumayo vigencia 2022</t>
  </si>
  <si>
    <t>https://www.secop.gov.co/CO1ContractsManagement/Tendering/ProcurementContractEdit/View?docUniqueIdentifier=CO1.PCCNTR.3789309&amp;prevCtxUrl=https%3a%2f%2fwww.secop.gov.co%2fCO1ContractsManagement%2fTendering%2fProcurementContractManagement%2fIndex&amp;prevCtxLbl=Contratos+</t>
  </si>
  <si>
    <t>https://community.secop.gov.co/Public/Tendering/OpportunityDetail/Index?noticeUID=CO1.NTC.2982665&amp;isFromPublicArea=True&amp;isModal=False</t>
  </si>
  <si>
    <t>560-47-994000153449</t>
  </si>
  <si>
    <t>IPMC-DTAM FONAM-No. 026 - 2022</t>
  </si>
  <si>
    <t>DTAM FONAM-CM No. 007-2022</t>
  </si>
  <si>
    <t>BENJAMÍN ANTONIO SOTO NARVÁEZ propietario del establecimiento de comercio CENTRO DE SERVICIO YAMAMOTOR</t>
  </si>
  <si>
    <t>Contratar el mantenimiento Preventivo y Correctivo a todo costo, incluyendo los materiales, repuestos nuevos, originales y de marcas reconocidas, además de la mano de obra necesaria para dejar en perfecto estado de funcionamiento las motocicletas asignadas a los inventarios del parque automotor de los Parques Nacionales Naturales Amacayacu y Cahuinarí de la Dirección Territorial Amazonia.</t>
  </si>
  <si>
    <t>JUAN CARLOS LINARES QUINCHOA</t>
  </si>
  <si>
    <t>https://www.secop.gov.co/CO1ContractsManagement/Tendering/ProcurementContractEdit/View?docUniqueIdentifier=CO1.PCCNTR.3853914&amp;prevCtxUrl=https%3a%2f%2fwww.secop.gov.co%2fCO1ContractsManagement%2fTendering%2fProcurementContractManagement%2fIndex&amp;prevCtxLbl=Contratos+</t>
  </si>
  <si>
    <t>https://community.secop.gov.co/Public/Tendering/OpportunityDetail/Index?noticeUID=CO1.NTC.3046902&amp;isFromPublicArea=True&amp;isModal=False</t>
  </si>
  <si>
    <t>380-47-994000126822</t>
  </si>
  <si>
    <t>IPMC-DTAM FONAM-No. 004 - 2022</t>
  </si>
  <si>
    <t>DTAM FONAM-CS No. 001-2022</t>
  </si>
  <si>
    <t>EMILSEN HERRERA RAYO, propietaria del establecimiento de comercio MULTISERVICIOS P&amp;H</t>
  </si>
  <si>
    <t>Contrato de suministro para la adquisición de raciones alimentarias en el Municipio de Orito, que cumplan con las necesidades del Santuario de Plantas Medicinales Orito Ingi Ande para la vigencia 2022.</t>
  </si>
  <si>
    <t>https://www.secop.gov.co/CO1ContractsManagement/Tendering/ProcurementContractEdit/View?docUniqueIdentifier=CO1.PCCNTR.3656101&amp;prevCtxUrl=https%3a%2f%2fwww.secop.gov.co%2fCO1ContractsManagement%2fTendering%2fProcurementContractManagement%2fIndex&amp;prevCtxLbl=Contratos+</t>
  </si>
  <si>
    <t>https://community.secop.gov.co/Public/Tendering/OpportunityDetail/Index?noticeUID=CO1.NTC.2900661&amp;isFromPublicArea=True&amp;isModal=False</t>
  </si>
  <si>
    <t>560-47-994000152205</t>
  </si>
  <si>
    <t>IPMC-DTAM FONAM-No. 005 - 2022</t>
  </si>
  <si>
    <t>DTAM FONAM-CS No. 002-2022</t>
  </si>
  <si>
    <t>ULISES EUGENIO MARTINEZ MORA propietario del establecimiento de comercio SERVICENTRO PRIMAX AVDA TERCERA</t>
  </si>
  <si>
    <t>Suministro de combustible a los vehículos de la Dirección Territorial Amazonia de Parques Nacionales Naturales de Colombia en la ciudad de Bogotá.</t>
  </si>
  <si>
    <t>https://www.secop.gov.co/CO1ContractsManagement/Tendering/ProcurementContractEdit/View?docUniqueIdentifier=CO1.PCCNTR.3673115&amp;prevCtxUrl=https%3a%2f%2fwww.secop.gov.co%2fCO1ContractsManagement%2fTendering%2fProcurementContractManagement%2fIndex&amp;prevCtxLbl=Contratos+</t>
  </si>
  <si>
    <t>https://community.secop.gov.co/Public/Tendering/OpportunityDetail/Index?noticeUID=CO1.NTC.2911101&amp;isFromPublicArea=True&amp;isModal=False</t>
  </si>
  <si>
    <t>3331914-8</t>
  </si>
  <si>
    <t>DTAM FONAM-CS No. 003-2022</t>
  </si>
  <si>
    <t>IPMC-DTAM FONAM-No. 008 - 2022</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</si>
  <si>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en los municipios acorde lugar de suministro de acuerdo al respectivo lote en Calamar, Guaviare.</t>
  </si>
  <si>
    <t>OSWALDO ANTONIO RODRIGUEZ GONZALEZ propietario del establecimiento de comercio ESTACION DE SERVICIO EL COMPETIDOR</t>
  </si>
  <si>
    <t>https://www.secop.gov.co/CO1ContractsManagement/Tendering/ProcurementContractEdit/View?docUniqueIdentifier=CO1.PCCNTR.3676026&amp;prevCtxUrl=https%3a%2f%2fwww.secop.gov.co%2fCO1ContractsManagement%2fTendering%2fProcurementContractManagement%2fIndex&amp;prevCtxLbl=Contratos+</t>
  </si>
  <si>
    <t>https://community.secop.gov.co/Public/Tendering/OpportunityDetail/Index?noticeUID=CO1.NTC.2912886&amp;isFromPublicArea=True&amp;isModal=False</t>
  </si>
  <si>
    <t>30-44-101046912</t>
  </si>
  <si>
    <t>IPMC-DTAM FONAM-No. 011 - 2022</t>
  </si>
  <si>
    <t>DTAM FONAM-CS No. 004-2022</t>
  </si>
  <si>
    <t>COMERCIALIZADORA LÓPEZ HERMANOS S.A.S.</t>
  </si>
  <si>
    <t>Contrato de Suministro de Raciones de Campaña para la sede administrativa de la Reserva Nacional Natural Nukak en San José de Guaviare, Guaviare.</t>
  </si>
  <si>
    <t>https://www.secop.gov.co/CO1ContractsManagement/Tendering/ProcurementContractEdit/View?docUniqueIdentifier=CO1.PCCNTR.3688501&amp;prevCtxUrl=https%3a%2f%2fwww.secop.gov.co%2fCO1ContractsManagement%2fTendering%2fProcurementContractManagement%2fIndex&amp;prevCtxLbl=Contratos+</t>
  </si>
  <si>
    <t>https://community.secop.gov.co/Public/Tendering/OpportunityDetail/Index?noticeUID=CO1.NTC.2928074&amp;isFromPublicArea=True&amp;isModal=False</t>
  </si>
  <si>
    <t>3339205-0</t>
  </si>
  <si>
    <t>IPMC-DTAM FONAM-No. 015 - 2022</t>
  </si>
  <si>
    <t>DTAM FONAM-CS No. 005-2022</t>
  </si>
  <si>
    <t>CONSTRUYENDO COLOMBIA INTEGRAL S.A.S.</t>
  </si>
  <si>
    <t>Contrato de suministro de raciones alimentarias (a precio unitario fijo y monto agotable) conformadas por víveres en general, para apoyar apropiadamente el desarrollo de las diferentes actividades en el marco del ejercicio de la Autoridad Ambiental; Prevención, Control y Vigilancia y demás líneas estratégicas de gestión de los Parques Nacionales Naturales Cahuinarí, Río Puré y Yaigojé Apaporis de la Dirección Territorial Amazonia.</t>
  </si>
  <si>
    <t>https://www.secop.gov.co/CO1ContractsManagement/Tendering/ProcurementContractEdit/View?docUniqueIdentifier=CO1.PCCNTR.3688701&amp;prevCtxUrl=https%3a%2f%2fwww.secop.gov.co%2fCO1ContractsManagement%2fTendering%2fProcurementContractManagement%2fIndex&amp;prevCtxLbl=Contratos+</t>
  </si>
  <si>
    <t>https://community.secop.gov.co/Public/Tendering/OpportunityDetail/Index?noticeUID=CO1.NTC.2929431&amp;isFromPublicArea=True&amp;isModal=False</t>
  </si>
  <si>
    <t>30-44-101046996</t>
  </si>
  <si>
    <t>IPMC-DTAM FONAM-No. 013 - 2022</t>
  </si>
  <si>
    <t>DTAM FONAM-CS No. 006-2022</t>
  </si>
  <si>
    <t>DISTRIBUCIONES C.E.L - CLAUDIA CAROLINA ECHEVERRIA LARROTA</t>
  </si>
  <si>
    <t>Suministro de raciones alimenticias para las actividades del control y vigilancia del Parque Nacional Natural Serranía de los Churumbelos Auka Wasi ubicada en el municipio de Mocoa Putumayo. Santa Rosa y Piamonte, Cauca y Palestina, Huila.</t>
  </si>
  <si>
    <t>https://www.secop.gov.co/CO1ContractsManagement/Tendering/ProcurementContractEdit/View?docUniqueIdentifier=CO1.PCCNTR.3697818&amp;prevCtxUrl=https%3a%2f%2fwww.secop.gov.co%2fCO1ContractsManagement%2fTendering%2fProcurementContractManagement%2fIndex&amp;prevCtxLbl=Contratos+</t>
  </si>
  <si>
    <t>https://community.secop.gov.co/Public/Tendering/OpportunityDetail/Index?noticeUID=CO1.NTC.2929492&amp;isFromPublicArea=True&amp;isModal=False</t>
  </si>
  <si>
    <t>8-100025729</t>
  </si>
  <si>
    <t>IPMC-DTAM FONAM-No. 014 - 2022</t>
  </si>
  <si>
    <t>DTAM FONAM-CS No. 007-2022</t>
  </si>
  <si>
    <t>MERCAPLAZA SAS</t>
  </si>
  <si>
    <t>Contratar el suministro de raciones de campaña para el Parque Nacional Natural Amacayacu en marco de las actividades de Prevención, vigilancia y Control, investigación, monitoreo, Estrategias especiales y demás actividades en los diferentes sectores del Parque.</t>
  </si>
  <si>
    <t xml:space="preserve">ALEXANDER ALFONSO SEGURA	</t>
  </si>
  <si>
    <t>https://www.secop.gov.co/CO1ContractsManagement/Tendering/ProcurementContractEdit/View?docUniqueIdentifier=CO1.PCCNTR.3703161&amp;prevCtxUrl=https%3a%2f%2fwww.secop.gov.co%2fCO1ContractsManagement%2fTendering%2fProcurementContractManagement%2fIndex&amp;prevCtxLbl=Contratos+</t>
  </si>
  <si>
    <t>https://community.secop.gov.co/Public/Tendering/OpportunityDetail/Index?noticeUID=CO1.NTC.2936380&amp;isFromPublicArea=True&amp;isModal=False</t>
  </si>
  <si>
    <t>380-47-994000125970</t>
  </si>
  <si>
    <t>IPMC-DTAM FONAM-No. 007 - 2022</t>
  </si>
  <si>
    <t>DTAM FONAM-CS No. 008-2022</t>
  </si>
  <si>
    <t>MAYDA SUAREZ propietaria del establecimiento de comercio BOMBA UNICA LA PISTA.</t>
  </si>
  <si>
    <t>Suministro de combustibles y lubricantes a través de la modalidad de entrega de valeras, para el uso del parque automotor, equipo fluvial y las motobombas asignadas a la Reserva Nacional Natural Nukak en el municipio de Miraflores - Guaviare.</t>
  </si>
  <si>
    <t>https://www.secop.gov.co/CO1ContractsManagement/Tendering/ProcurementContractEdit/View?docUniqueIdentifier=CO1.PCCNTR.3699633&amp;prevCtxUrl=https%3a%2f%2fwww.secop.gov.co%2fCO1ContractsManagement%2fTendering%2fProcurementContractManagement%2fIndex&amp;prevCtxLbl=Contratos+</t>
  </si>
  <si>
    <t>https://community.secop.gov.co/Public/Tendering/OpportunityDetail/Index?noticeUID=CO1.NTC.2930508&amp;isFromPublicArea=True&amp;isModal=False</t>
  </si>
  <si>
    <t>CV-100022921</t>
  </si>
  <si>
    <t>IPMC-DTAM FONAM-No. 012 - 2022</t>
  </si>
  <si>
    <t>DTAM FONAM-CS No. 009-2022</t>
  </si>
  <si>
    <t>JONH SERGIO CANO VALBUENA Propietario del establecimiento de comercio ESTACIÓN DE SERVICIO SANTA ISABEL</t>
  </si>
  <si>
    <t>Contrato de suministro para el abastecimiento de combustible y lubricantes, requeridos para la movilidad de los vehículos de transporte fluvial y terrestre, motobombas, motosierras y guadañas del área protegida, que permitan la operatividad y el funcionamiento eficiente y efectivo del personal del Parque Nacional Natural La Paya.</t>
  </si>
  <si>
    <t>https://www.secop.gov.co/CO1ContractsManagement/Tendering/ProcurementContractEdit/View?docUniqueIdentifier=CO1.PCCNTR.3713015&amp;prevCtxUrl=https%3a%2f%2fwww.secop.gov.co%2fCO1ContractsManagement%2fTendering%2fProcurementContractManagement%2fIndex&amp;prevCtxLbl=Contratos+</t>
  </si>
  <si>
    <t>https://community.secop.gov.co/Public/Tendering/OpportunityDetail/Index?noticeUID=CO1.NTC.2936521&amp;isFromPublicArea=True&amp;isModal=False</t>
  </si>
  <si>
    <t>3354450-1</t>
  </si>
  <si>
    <t>IPMC-DTAM FONAM-No. 016 - 2022</t>
  </si>
  <si>
    <t>DTAM FONAM-CS No. 010-2022</t>
  </si>
  <si>
    <t>WALTER LESMES RODRIGUEZ, propietario del Establecimiento de Comercio ESTACIÓN DE SERVICIO EL PROGRESO WALTER</t>
  </si>
  <si>
    <t>Suministro de combustibles y lubricantes a través de la modalidad de entrega de valeras, para el abastecimiento del parque automotor, equipo fluvial y las motobombas asignadas a la Reserva Nacional Natural Nukak en el municipio de San José del Guaviare, Guaviare.</t>
  </si>
  <si>
    <t>https://www.secop.gov.co/CO1ContractsManagement/Tendering/ProcurementContractEdit/View?docUniqueIdentifier=CO1.PCCNTR.3719294&amp;prevCtxUrl=https%3a%2f%2fwww.secop.gov.co%2fCO1ContractsManagement%2fTendering%2fProcurementContractManagement%2fIndex&amp;prevCtxLbl=Contratos+</t>
  </si>
  <si>
    <t>https://community.secop.gov.co/Public/Tendering/OpportunityDetail/Index?noticeUID=CO1.NTC.2934519&amp;isFromPublicArea=True&amp;isModal=False</t>
  </si>
  <si>
    <t>620-47-99400045951</t>
  </si>
  <si>
    <t>IPMC-DTAM FONAM-No. 018 - 2022</t>
  </si>
  <si>
    <t>DTAM FONAM-CS No. 011-2022</t>
  </si>
  <si>
    <t>PETROILGROUP S.A.S.</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</si>
  <si>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Florencia</t>
  </si>
  <si>
    <t>https://www.secop.gov.co/CO1ContractsManagement/Tendering/ProcurementContractEdit/View?docUniqueIdentifier=CO1.PCCNTR.3733803&amp;prevCtxUrl=https%3a%2f%2fwww.secop.gov.co%2fCO1ContractsManagement%2fTendering%2fProcurementContractManagement%2fIndex&amp;prevCtxLbl=Contratos+</t>
  </si>
  <si>
    <t>https://community.secop.gov.co/Public/Tendering/OpportunityDetail/Index?noticeUID=CO1.NTC.2956541&amp;isFromPublicArea=True&amp;isModal=False</t>
  </si>
  <si>
    <t>61-46-101016891</t>
  </si>
  <si>
    <t>DTAM FONAM-CS No. 012-2022</t>
  </si>
  <si>
    <t xml:space="preserve">HUGO MUÑOZ VARGAS propietario del establecimiento de comercio ESTACION DE SERVICIO
MUÑOZ </t>
  </si>
  <si>
    <t>Contratar el suministro de combustibles y lubricantes a través de la modalidad de entrega de valeras para el abastecimiento permanente a los equipos de transporte fluvial y terrestre (vehículos, motocicletas y motores fuera de borda) asignados al Parque Nacional Natural Serranía de Chiribiquete acorde al lugar de suministro de acuerdo al respectivo lote en el municipio de San Vicente del Caguán</t>
  </si>
  <si>
    <t>https://www.secop.gov.co/CO1ContractsManagement/Tendering/ProcurementContractEdit/View?docUniqueIdentifier=CO1.PCCNTR.3733804&amp;prevCtxUrl=https%3a%2f%2fwww.secop.gov.co%2fCO1ContractsManagement%2fTendering%2fProcurementContractManagement%2fIndex&amp;prevCtxLbl=Contratos+</t>
  </si>
  <si>
    <t>NV-100067752</t>
  </si>
  <si>
    <t>IPMC-DTAM FONAM-No. 019 - 2022</t>
  </si>
  <si>
    <t>DTAM FONAM-CS No.013-2022</t>
  </si>
  <si>
    <t>LUZ EDITH PEÑA CUELLAR propietaria del establecimiento de comercio AUTOSERVICIO LA BODEGA LUPE</t>
  </si>
  <si>
    <t>Contrato de suministro de kit de alimentos como raciones de campaña para atender las necesidades en los diferentes sectores de gestión del Parque Nacional Natural La Paya.</t>
  </si>
  <si>
    <t>https://www.secop.gov.co/CO1ContractsManagement/Tendering/ProcurementContractEdit/View?docUniqueIdentifier=CO1.PCCNTR.3733101&amp;prevCtxUrl=https%3a%2f%2fwww.secop.gov.co%2fCO1ContractsManagement%2fTendering%2fProcurementContractManagement%2fIndex&amp;prevCtxLbl=Contratos+</t>
  </si>
  <si>
    <t>https://community.secop.gov.co/Public/Tendering/OpportunityDetail/Index?noticeUID=CO1.NTC.2964249&amp;isFromPublicArea=True&amp;isModal=False</t>
  </si>
  <si>
    <t>436-47-99400055536</t>
  </si>
  <si>
    <t>IPMC-DTAM FONAM-No. 022 - 2022</t>
  </si>
  <si>
    <t>DTAM FONAM-CS No.014-2022</t>
  </si>
  <si>
    <t>RODOLFO NAVARRO BELALCAZAR propietario del establecimiento de comercio DISTRIBUIDORA LOS COMUNEROS</t>
  </si>
  <si>
    <t>Contratar el suministro de aceites, lubricantes y grasas requeridos para la operatividad normal de los vehículos fluviales y terrestres, en el cumplimiento de las actividades que desarrolla el Parque Nacional Natural Amacayacu.</t>
  </si>
  <si>
    <t>https://www.secop.gov.co/CO1ContractsManagement/Tendering/ProcurementContractEdit/View?docUniqueIdentifier=CO1.PCCNTR.3781001&amp;prevCtxUrl=https%3a%2f%2fwww.secop.gov.co%2fCO1ContractsManagement%2fTendering%2fProcurementContractManagement%2fIndex&amp;prevCtxLbl=Contratos+</t>
  </si>
  <si>
    <t>https://community.secop.gov.co/Public/Tendering/OpportunityDetail/Index?noticeUID=CO1.NTC.2997283&amp;isFromPublicArea=True&amp;isModal=False</t>
  </si>
  <si>
    <t>380-47-994000126285</t>
  </si>
  <si>
    <t>DTAM FONAM-CS No.015-2022</t>
  </si>
  <si>
    <t>IPMC-DTAM FONAM-No. 021 - 2022</t>
  </si>
  <si>
    <t>COMERCIALIZADORA LOPEZ HERMANOS SAS</t>
  </si>
  <si>
    <t>Suministro de raciones de campaña necesarios para el trabajo de campo en el marco de la realización de actividades desde la sede operativa de Calamar con comunidades e instituciones de interés directo del Parque Nacional Natural Serranía de Chiribiquete en el municipio de Calamar - Guaviare.</t>
  </si>
  <si>
    <t>https://www.secop.gov.co/CO1ContractsManagement/Tendering/ProcurementContractEdit/View?docUniqueIdentifier=CO1.PCCNTR.3796694&amp;prevCtxUrl=https%3a%2f%2fwww.secop.gov.co%2fCO1ContractsManagement%2fTendering%2fProcurementContractManagement%2fIndex&amp;prevCtxLbl=Contratos+</t>
  </si>
  <si>
    <t>https://community.secop.gov.co/Public/Tendering/OpportunityDetail/Index?noticeUID=CO1.NTC.2999185&amp;isFromPublicArea=True&amp;isModal=False</t>
  </si>
  <si>
    <t>CD-DTAM NACION-CPS No. 019 - 2022-C1</t>
  </si>
  <si>
    <t>CD-DTAM NACION-CPS No. 057 - 2022 C1</t>
  </si>
  <si>
    <t>Prestación de servicios técnicos y de apoyo a la gestión para adelantar acciones de relacionamiento con comunidades indígenas y de planeación y seguimiento en el marco del Plan de Manejo del Parque Nacional Natural Serranía de Chiribiquete</t>
  </si>
  <si>
    <t>CD-DTAM NACION-CPS No. 108 - 2022</t>
  </si>
  <si>
    <t>CD-DTAM NACION-CPS No. 109-1 - 2022</t>
  </si>
  <si>
    <t>CD-DTAM NACION-CPS No. 110 - 2022</t>
  </si>
  <si>
    <t>CD-DTAM NACION-CPS No. 111 - 2022</t>
  </si>
  <si>
    <t>CD-DTAM NACION-CPS No. 112 - 2022</t>
  </si>
  <si>
    <t>KATHERINE RANGEL SANDOVAL</t>
  </si>
  <si>
    <t>DIANA MARCELA CASALLAS ROJAS</t>
  </si>
  <si>
    <t>CLAUDIA ASTRID SOTAQUIRA MELO</t>
  </si>
  <si>
    <t>MENDUA CRIOLLO</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</si>
  <si>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</si>
  <si>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Prestación de servicios técnicos y de apoyo a la gestión Administrativa y Financiera de la Dirección Territorial Amazonia de Parques Nacionales Naturales de Colombia, en la revisión y trámite de las cuentas por pagar a contratistas y proveedores a través del aplicativo SIIF NACION, así como la verificación de los documentos en la plataforma del SECOP II implementados por el Gobierno Nacional.</t>
  </si>
  <si>
    <t>Prestar apoyo como experto local 1 para el desarrollo de acciones coordinadas con las autoridades tradicionales, en especial con las abuelas, de los resguardos de Santa Rosa del Guamuez, Campoalegre del Afilador y Yarinal San Marcelino, que aporten al cumplimiento de los objetivos de conservación del SF PMOIA.</t>
  </si>
  <si>
    <t>CD-DTAM NACION-CPS No. 108-2022</t>
  </si>
  <si>
    <t>LUIS ALBERTO ORTIZ MORALES</t>
  </si>
  <si>
    <t>https://www.secop.gov.co/CO1ContractsManagement/Tendering/ProcurementContractEdit/View?docUniqueIdentifier=CO1.PCCNTR.3864758&amp;prevCtxUrl=https%3a%2f%2fwww.secop.gov.co%2fCO1ContractsManagement%2fTendering%2fProcurementContractManagement%2fIndex&amp;prevCtxLbl=Contratos+</t>
  </si>
  <si>
    <t>CD-DTAM NACION-CPS No. 109-1-2022</t>
  </si>
  <si>
    <t>https://www.secop.gov.co/CO1ContractsManagement/Tendering/ProcurementContractEdit/View?docUniqueIdentifier=CO1.PCCNTR.3871542&amp;prevCtxUrl=https%3a%2f%2fwww.secop.gov.co%2fCO1ContractsManagement%2fTendering%2fProcurementContractManagement%2fIndex&amp;prevCtxLbl=Contratos+</t>
  </si>
  <si>
    <t>https://www.secop.gov.co/CO1ContractsManagement/Tendering/ProcurementContractEdit/View?docUniqueIdentifier=CO1.PCCNTR.3870609&amp;prevCtxUrl=https%3a%2f%2fwww.secop.gov.co%2fCO1ContractsManagement%2fTendering%2fProcurementContractManagement%2fIndex&amp;prevCtxLbl=Contratos+</t>
  </si>
  <si>
    <t>https://www.secop.gov.co/CO1ContractsManagement/Tendering/ProcurementContractEdit/View?docUniqueIdentifier=CO1.PCCNTR.3920602&amp;prevCtxUrl=https%3a%2f%2fwww.secop.gov.co%2fCO1ContractsManagement%2fTendering%2fProcurementContractManagement%2fIndex&amp;prevCtxLbl=Contratos+</t>
  </si>
  <si>
    <t>MENDUA CIRILO</t>
  </si>
  <si>
    <t>https://www.secop.gov.co/CO1ContractsManagement/Tendering/ProcurementContractEdit/View?docUniqueIdentifier=CO1.PCCNTR.3966516&amp;prevCtxUrl=https%3a%2f%2fwww.secop.gov.co%2fCO1ContractsManagement%2fTendering%2fProcurementContractManagement%2fIndex&amp;prevCtxLbl=Contratos+</t>
  </si>
  <si>
    <t>DTAM-CPS-161-2021 C1</t>
  </si>
  <si>
    <t>DTAM-CPS-152-2021 C2</t>
  </si>
  <si>
    <t>DTAM-CPS-158-2021 C1</t>
  </si>
  <si>
    <t>DTAM-CPS-159-2021 C1</t>
  </si>
  <si>
    <t>CD-DTAM NACION-CPS No. 152 - 2021 C2</t>
  </si>
  <si>
    <t>CD-DTAM NACION-CPS No. 158 - 2021 C1</t>
  </si>
  <si>
    <t>CD-DTAM NACION-CPS No. 159 - 2021 C1</t>
  </si>
  <si>
    <t>DTAM NACION-CS No.020-2022</t>
  </si>
  <si>
    <t>DTAM NACION-CS No.021-2022</t>
  </si>
  <si>
    <t>DTAM NACION-CS No.022-2022</t>
  </si>
  <si>
    <t>DTAM NACION-CS No.023-2022</t>
  </si>
  <si>
    <t>MILLER ALBEIRO VELASCO MULATO propietario del establecimiento de comercio DISTRIBUCIONES CERVANTES</t>
  </si>
  <si>
    <t>CRR SOLUCIONES INTEGRALES SAS</t>
  </si>
  <si>
    <t>Suministro del servicio de apoyo logístico para realizar el primer comité local de equipo, 
que permitan fortalecer el desarrollo de las diferentes líneas estratégicas y de gestión del Parque Nacional Natural 
Yaigojè Apaporis.</t>
  </si>
  <si>
    <t>Suministro del servicio de apoyo logístico para el desarrollo del primer comité local del equipo del Parque Nacional Natural Río Puré vigencia 2022, a realizar en el área no municipalizada de La Pedrera - Amazonas.</t>
  </si>
  <si>
    <t>Contrato de suministro de Insumos de Papelería, útiles de escritorio y oficina para la sede administrativa de la Reserva Nacional Natural Nukak en el municipio de San José de Guaviare.</t>
  </si>
  <si>
    <t>Suministro de insumos de papelería, útiles de escritorio y oficina, destinados a los diferentes sectores operativos y administrativos del área protegida.</t>
  </si>
  <si>
    <t>IPMC-DTAM NACION-No. 026 - 2022</t>
  </si>
  <si>
    <t>620-47-994000046337</t>
  </si>
  <si>
    <t>https://community.secop.gov.co/Public/Tendering/OpportunityDetail/Index?noticeUID=CO1.NTC.3010395&amp;isFromPublicArea=True&amp;isModal=False</t>
  </si>
  <si>
    <t>https://www.secop.gov.co/CO1ContractsManagement/Tendering/ProcurementContractEdit/View?docUniqueIdentifier=CO1.PCCNTR.3824243&amp;prevCtxUrl=https%3a%2f%2fwww.secop.gov.co%2fCO1ContractsManagement%2fTendering%2fProcurementContractManagement%2fIndex&amp;prevCtxLbl=Contratos+</t>
  </si>
  <si>
    <t>IPMC-DTAM NACION-No. 034 - 2022</t>
  </si>
  <si>
    <t>45-44-101140649</t>
  </si>
  <si>
    <t>https://community.secop.gov.co/Public/Tendering/OpportunityDetail/Index?noticeUID=CO1.NTC.3020126&amp;isFromPublicArea=True&amp;isModal=False</t>
  </si>
  <si>
    <t>https://www.secop.gov.co/CO1ContractsManagement/Tendering/ProcurementContractEdit/View?docUniqueIdentifier=CO1.PCCNTR.3833475&amp;prevCtxUrl=https%3a%2f%2fwww.secop.gov.co%2fCO1ContractsManagement%2fTendering%2fProcurementContractManagement%2fIndex&amp;prevCtxLbl=Contratos+</t>
  </si>
  <si>
    <t>36-45-101039144</t>
  </si>
  <si>
    <t>https://www.secop.gov.co/CO1ContractsManagement/Tendering/ProcurementContractEdit/View?docUniqueIdentifier=CO1.PCCNTR.3780708&amp;prevCtxUrl=https%3a%2f%2fwww.secop.gov.co%2fCO1ContractsManagement%2fTendering%2fProcurementContractManagement%2fIndex&amp;prevCtxLbl=Contratos+</t>
  </si>
  <si>
    <t>IPMC-DTAM NACION-No. 048-2022</t>
  </si>
  <si>
    <t>380-47-994000127516</t>
  </si>
  <si>
    <t>https://community.secop.gov.co/Public/Tendering/OpportunityDetail/Index?noticeUID=CO1.NTC.3181078&amp;isFromPublicArea=True&amp;isModal=False</t>
  </si>
  <si>
    <t>https://www.secop.gov.co/CO1ContractsManagement/Tendering/ProcurementContractEdit/View?docUniqueIdentifier=CO1.PCCNTR.3965701&amp;prevCtxUrl=https%3a%2f%2fwww.secop.gov.co%2fCO1ContractsManagement%2fTendering%2fProcurementContractManagement%2fIndex&amp;prevCtxLbl=Contratos+</t>
  </si>
  <si>
    <t>IPMC-DTAM NACION-No. 043 - 2022</t>
  </si>
  <si>
    <t>380-47-994000127240</t>
  </si>
  <si>
    <t>https://www.secop.gov.co/CO1ContractsManagement/Tendering/ProcurementContractEdit/View?docUniqueIdentifier=CO1.PCCNTR.3893471&amp;prevCtxUrl=https%3a%2f%2fwww.secop.gov.co%2fCO1ContractsManagement%2fTendering%2fProcurementContractManagement%2fIndex&amp;prevCtxLbl=Contratos+</t>
  </si>
  <si>
    <t>https://community.secop.gov.co/Public/Tendering/OpportunityDetail/Index?noticeUID=CO1.NTC.3091323&amp;isFromPublicArea=True&amp;isModal=False</t>
  </si>
  <si>
    <t>https://community.secop.gov.co/Public/Tendering/ContractNoticePhases/View?PPI=CO1.PPI.19662631&amp;isFromPublicArea=True&amp;isModal=False</t>
  </si>
  <si>
    <t>CEDIDO</t>
  </si>
  <si>
    <t>CEDIDO A EDUAR ALFONSO DELGADO LONDOÑO</t>
  </si>
  <si>
    <t>CEDIDO A FAUSTO MUTIS HUITOTO</t>
  </si>
  <si>
    <t>CEDIDO A JHON FREDY SOLARTE MACUNA</t>
  </si>
  <si>
    <t>SE HA ADICIONADO NI EN VALOR y EN TIEMPO</t>
  </si>
  <si>
    <t>DTAM NACION-CM No. 008-2022</t>
  </si>
  <si>
    <t>DTAM NACION-CM No. 009-2022</t>
  </si>
  <si>
    <t>DTAM NACION-CM No. 010-2022</t>
  </si>
  <si>
    <t>DTAM NACION-CM No. 011-2022</t>
  </si>
  <si>
    <t>GRUPO EMPRESARIAL COLOMBIA G.E.C. S.A.S</t>
  </si>
  <si>
    <t>NAYIBE GALVIS PEÑALOSA propietaria del establecimiento de comercio DTF SOLUCIONES ING</t>
  </si>
  <si>
    <t>WILLIAM GERMAN LOPEZ propietario del establecimiento de comercio UNIVERSAL PC</t>
  </si>
  <si>
    <t>BENJAMIN ANTONIO SOTO HERNANDEZ/YAMAMOTOR</t>
  </si>
  <si>
    <t>Mantenimiento preventivo y correctivo incluyendo mano de obra calificada, repuestos y accesorios originales, trámite y certificado de revisión técnico mecánica para las motocicletas asignadas al Parque Nacional Natural Serranía de Chiribiquete ubicadas en Florencia, Caquetá.</t>
  </si>
  <si>
    <t>Servicio de mantenimiento preventivo y correctivo incluyendo repuestos originales para los equipos tecnológicos del Parque Nacional Natural Serranía de Chiribiquete en la sede administrativa ubicada en Florencia, Caquetá.</t>
  </si>
  <si>
    <t>Mantenimiento correctivo y preventivo para los equipos tecnológicos de la sede administrativa PNN Churumbelos Auka Wasi en el municipio de Mocoa (Putumayo) incluyendo el suministro de repuestos originales y mano de obra calificada.</t>
  </si>
  <si>
    <t>Contrato de Mantenimiento preventivo y correctivo incluyendo repuestos y mano de obra a los equipos de fluviales, estacionarios, ubicados en las Áreas Protegidas de los PNN,s Planicie Amazónica de la Dirección Territorial Amazonia</t>
  </si>
  <si>
    <t>Mantenimiento preventivo, correctivo y certificado de revisión técnico mecánica para las motocicletas asignadas al Parque Nacional Natural Serranía de Chiribiquete en el departamento del Guaviare.</t>
  </si>
  <si>
    <t>IPMC-DTAM NACION-No. 038 - 2022</t>
  </si>
  <si>
    <t>30-426-1010108</t>
  </si>
  <si>
    <t>https://community.secop.gov.co/Public/Tendering/OpportunityDetail/Index?noticeUID=CO1.NTC.3032006&amp;isFromPublicArea=True&amp;isModal=False</t>
  </si>
  <si>
    <t>https://www.secop.gov.co/CO1ContractsManagement/Tendering/ProcurementContractEdit/View?docUniqueIdentifier=CO1.PCCNTR.3833836&amp;prevCtxUrl=https%3a%2f%2fwww.secop.gov.co%2fCO1ContractsManagement%2fTendering%2fProcurementContractManagement%2fIndex&amp;prevCtxLbl=Contratos+</t>
  </si>
  <si>
    <t>IPMC-DTAM NACION-No. 040 - 2022</t>
  </si>
  <si>
    <t>61-46-101017576</t>
  </si>
  <si>
    <t>https://community.secop.gov.co/Public/Tendering/OpportunityDetail/Index?noticeUID=CO1.NTC.3047470&amp;isFromPublicArea=True&amp;isModal=False</t>
  </si>
  <si>
    <t>https://www.secop.gov.co/CO1ContractsManagement/Tendering/ProcurementContractManagement/Index</t>
  </si>
  <si>
    <t>IPMC-DTAM NACION-No. 039 - 2022</t>
  </si>
  <si>
    <t>14-44-101160940</t>
  </si>
  <si>
    <t>https://community.secop.gov.co/Public/Tendering/OpportunityDetail/Index?noticeUID=CO1.NTC.3126989&amp;isFromPublicArea=True&amp;isModal=False</t>
  </si>
  <si>
    <t>https://www.secop.gov.co/CO1ContractsManagement/Tendering/ProcurementContractEdit/View?docUniqueIdentifier=CO1.PCCNTR.3921401&amp;prevCtxUrl=https%3a%2f%2fwww.secop.gov.co%2fCO1ContractsManagement%2fTendering%2fProcurementContractManagement%2fIndex&amp;prevCtxLbl=Contratos+</t>
  </si>
  <si>
    <t>IPMC-DTAM NACION-No. 042-2022</t>
  </si>
  <si>
    <t>560-47-994000154582</t>
  </si>
  <si>
    <t>https://www.secop.gov.co/CO1ContractsManagement/Tendering/ProcurementContractEdit/View?docUniqueIdentifier=CO1.PCCNTR.3897896&amp;prevCtxUrl=https%3a%2f%2fwww.secop.gov.co%2fCO1ContractsManagement%2fTendering%2fProcurementContractManagement%2fIndex&amp;prevCtxLbl=Contratos+</t>
  </si>
  <si>
    <t>https://community.secop.gov.co/Public/Tendering/OpportunityDetail/Index?noticeUID=CO1.NTC.3058545&amp;isFromPublicArea=True&amp;isModal=False</t>
  </si>
  <si>
    <t>DTAM NACION-CM No. 012-2022</t>
  </si>
  <si>
    <t>IPMC-DTAM NACION-No. 044-2022</t>
  </si>
  <si>
    <t>380-47-994000127539</t>
  </si>
  <si>
    <t>PNNS_PLANICIE AMAZONICA</t>
  </si>
  <si>
    <t>https://www.secop.gov.co/CO1ContractsManagement/Tendering/ProcurementContractEdit/View?docUniqueIdentifier=CO1.PCCNTR.3955338&amp;prevCtxUrl=https%3a%2f%2fwww.secop.gov.co%2fCO1ContractsManagement%2fTendering%2fProcurementContractManagement%2fIndex&amp;prevCtxLbl=Contratos+</t>
  </si>
  <si>
    <t>https://community.secop.gov.co/Public/Tendering/OpportunityDetail/Index?noticeUID=CO1.NTC.3085510&amp;isFromPublicArea=True&amp;isModal=False</t>
  </si>
  <si>
    <t>DTAM FONAM-CM No. 011-2022</t>
  </si>
  <si>
    <t>IPMC-DTAM FONAM-No. 031 - 2022</t>
  </si>
  <si>
    <t>GUILLERMO ALBERTO DUARTE GOMEZ/C&amp;G SECURITY SYSTEMS</t>
  </si>
  <si>
    <t>380-47-994000127464</t>
  </si>
  <si>
    <t>https://www.secop.gov.co/CO1ContractsManagement/Tendering/ProcurementContractEdit/View?docUniqueIdentifier=CO1.PCCNTR.3955856&amp;prevCtxUrl=https%3a%2f%2fwww.secop.gov.co%2fCO1ContractsManagement%2fTendering%2fProcurementContractManagement%2fIndex&amp;prevCtxLbl=Contratos+</t>
  </si>
  <si>
    <t>https://community.secop.gov.co/Public/Tendering/ContractNoticePhases/View?PPI=CO1.PPI.19924492&amp;isFromPublicArea=True&amp;isModal=False</t>
  </si>
  <si>
    <t>IPMC-DTAM NACION-No. 013 - 2022</t>
  </si>
  <si>
    <t>CD-DTAM NACION-CPS No. 151 - 2021</t>
  </si>
  <si>
    <t>CD-DTAM NACION-CPS No. 171 - 2021 C1</t>
  </si>
  <si>
    <t>DTAM NACION-CS No. 024-2022</t>
  </si>
  <si>
    <t>DTAM NACION-CS No. 025-2022</t>
  </si>
  <si>
    <t>INGENIERIA E INFRAESTRUCTURA DE COLOMBIA SAS /INGFRACOL SAS</t>
  </si>
  <si>
    <t>WILDER GUEVARA ANTURI propietario del establecimiento de comercio SUPERTIENDA OLIMPICA – CASINO FRAGUA</t>
  </si>
  <si>
    <t>IPMC-DTAM NACION-No. 049-2022</t>
  </si>
  <si>
    <t>Suministro de pinturas inmunizantes para madera, que eviten el deterioro de las instalaciones de la sede operativa de matamata del Parque Nacional Natural Amacayacu</t>
  </si>
  <si>
    <t>https://community.secop.gov.co/Public/Tendering/OpportunityDetail/Index?noticeUID=CO1.NTC.3235511&amp;isFromPublicArea=True&amp;isModal=False</t>
  </si>
  <si>
    <t>https://www.secop.gov.co/CO1ContractsManagement/Tendering/ProcurementContractEdit/View?docUniqueIdentifier=CO1.PCCNTR.4040507&amp;prevCtxUrl=https%3a%2f%2fwww.secop.gov.co%2fCO1ContractsManagement%2fTendering%2fProcurementContractManagement%2fIndex&amp;prevCtxLbl=Contratos+</t>
  </si>
  <si>
    <t>IPMC-DTAM NACION-No. 051-2022</t>
  </si>
  <si>
    <t>Suministro de servicios de apoyo logístico para la realización de eventos y talleres priorizadas en el marco de la gestión del Parque Nacional Natural Alto Fragua Indi Wasi vigencia 2022.</t>
  </si>
  <si>
    <t>14-44-101163387</t>
  </si>
  <si>
    <t>https://community.secop.gov.co/Public/Tendering/OpportunityDetail/Index?noticeUID=CO1.NTC.3261396&amp;isFromPublicArea=True&amp;isModal=False</t>
  </si>
  <si>
    <t>https://www.secop.gov.co/CO1ContractsManagement/Tendering/ProcurementContractEdit/View?docUniqueIdentifier=CO1.PCCNTR.4043702&amp;prevCtxUrl=https%3a%2f%2fwww.secop.gov.co%2fCO1ContractsManagement%2fTendering%2fProcurementContractManagement%2fIndex&amp;prevCtxLbl=Contratos+</t>
  </si>
  <si>
    <t>CV-100025746</t>
  </si>
  <si>
    <t>DTAM NACION-CM No. 013-2022</t>
  </si>
  <si>
    <t>IPMC-DTAM NACION-No. 046-2022</t>
  </si>
  <si>
    <t>Mantenimiento preventivo y correctivo incluyendo repuestos para los equipos tecnológicos del Santuario de Flora Plantas Medicinales Orito Ingi Ande</t>
  </si>
  <si>
    <t>45-44-101141665</t>
  </si>
  <si>
    <t>https://www.secop.gov.co/CO1ContractsManagement/Tendering/ProcurementContractEdit/View?docUniqueIdentifier=CO1.PCCNTR.4016106&amp;prevCtxUrl=https%3a%2f%2fwww.secop.gov.co%2fCO1ContractsManagement%2fTendering%2fProcurementContractManagement%2fIndex&amp;prevCtxLbl=Contratos+</t>
  </si>
  <si>
    <t>https://community.secop.gov.co/Public/Tendering/OpportunityDetail/Index?noticeUID=CO1.NTC.3215631&amp;isFromPublicArea=True&amp;isModal=False</t>
  </si>
  <si>
    <t>DTAM NACION-CC No. 003-2022</t>
  </si>
  <si>
    <t>IPMC-DTAM NACION-No. 025 - 2022</t>
  </si>
  <si>
    <t>JP COMPUTADORES - JIMMY ALEXANDER PIMENTEL SANCHEZ</t>
  </si>
  <si>
    <t>Compra de insumos de papelería, útiles de escritorio y oficina necesarios para el normal desarrollo de las actividades diarias del PNN Serranía de Chiribiquete en Florencia Caquetá.</t>
  </si>
  <si>
    <t>C-100046750</t>
  </si>
  <si>
    <t>https://www.secop.gov.co/CO1ContractsManagement/Tendering/ProcurementContractEdit/View?docUniqueIdentifier=CO1.PCCNTR.3764673&amp;prevCtxUrl=https%3a%2f%2fwww.secop.gov.co%2fCO1ContractsManagement%2fTendering%2fProcurementContractManagement%2fIndex&amp;prevCtxLbl=Contratos+</t>
  </si>
  <si>
    <t>https://community.secop.gov.co/Public/Tendering/OpportunityDetail/Index?noticeUID=CO1.NTC.2981524&amp;isFromPublicArea=True&amp;isModal=False</t>
  </si>
  <si>
    <t>DTAM NACION-CC No. 006-2022</t>
  </si>
  <si>
    <t>IPMC-DTAM NACION-No. 041 - 2022</t>
  </si>
  <si>
    <t>Compraventa de llantas y accesorios para los vehículos del parque automotor del Parque Nacional Natural Alto Fragua Indi Wasi, incluido la instalación en los casos requeridos.</t>
  </si>
  <si>
    <t>EMILSEN HERRERA RAYO, identificada con la cedula de ciudadanía No. 26.637.551 propietaria del establecimiento de comercio MULTISERVICIOS P&amp;H</t>
  </si>
  <si>
    <t>NV-100071737</t>
  </si>
  <si>
    <t>https://www.secop.gov.co/CO1ContractsManagement/Tendering/ProcurementContractEdit/View?docUniqueIdentifier=CO1.PCCNTR.3899666&amp;prevCtxUrl=https%3a%2f%2fwww.secop.gov.co%2fCO1ContractsManagement%2fTendering%2fProcurementContractManagement%2fIndex&amp;prevCtxLbl=Contratos+</t>
  </si>
  <si>
    <t>https://community.secop.gov.co/Public/Tendering/OpportunityDetail/Index?noticeUID=CO1.NTC.3051140&amp;isFromPublicArea=True&amp;isModal=False</t>
  </si>
  <si>
    <t>DTAM NACION-CC No. 007-2022</t>
  </si>
  <si>
    <t>IPMC-DTAM NACION-No. 045-2022</t>
  </si>
  <si>
    <t>Compra de llantas incluyendo instalación, alineación y balanceo para la camioneta Chevrolet DMAX de placas OBG 155 ubicada en Florencia, Caquetá propiedad del Parque Nacional Natural Serranía de Chiribiquete.</t>
  </si>
  <si>
    <t>480-47-994000045257</t>
  </si>
  <si>
    <t>https://www.secop.gov.co/CO1ContractsManagement/Tendering/ProcurementContractEdit/View?docUniqueIdentifier=CO1.PCCNTR.3905776&amp;prevCtxUrl=https%3a%2f%2fwww.secop.gov.co%2fCO1ContractsManagement%2fTendering%2fProcurementContractManagement%2fIndex&amp;prevCtxLbl=Contratos+</t>
  </si>
  <si>
    <t>https://community.secop.gov.co/Public/Tendering/OpportunityDetail/Index?noticeUID=CO1.NTC.3095739&amp;isFromPublicArea=True&amp;isModal=False</t>
  </si>
  <si>
    <t>DTAM NACION-CC No. 008-2022</t>
  </si>
  <si>
    <t>IMPORTADORA AMG S.A.S.</t>
  </si>
  <si>
    <t>IPMC-DTAM NACION-No. 050-2022</t>
  </si>
  <si>
    <t>Compra de Baterías que permitan mejorar el sistema fotovoltaico contribuyendo al uso de energías limpias en la sede operativa de Matamata del Parque Nacional Natural Amacayacu.</t>
  </si>
  <si>
    <t>14-44-101163544</t>
  </si>
  <si>
    <t>https://www.secop.gov.co/CO1ContractsManagement/Tendering/ProcurementContractEdit/View?docUniqueIdentifier=CO1.PCCNTR.4061470&amp;prevCtxUrl=https%3a%2f%2fwww.secop.gov.co%2fCO1ContractsManagement%2fTendering%2fProcurementContractManagement%2fIndex&amp;prevCtxLbl=Contratos+</t>
  </si>
  <si>
    <t>https://community.secop.gov.co/Public/Tendering/OpportunityDetail/Index?noticeUID=CO1.NTC.3232011&amp;isFromPublicArea=True&amp;isModal=False</t>
  </si>
  <si>
    <t>IPMC-DTAM FONAM-No. 028- 2022</t>
  </si>
  <si>
    <t>BENJAMIN ANTONIO SOTO HERNANDEZ identificado con cédula de ciudadanía No. 15.610.016 propietario del establecimiento de comercio CENTRO DE SERVICIOS YAMAMOTOR</t>
  </si>
  <si>
    <t>380-47-994000127434</t>
  </si>
  <si>
    <t>https://www.secop.gov.co/CO1ContractsManagement/Tendering/ProcurementContractEdit/View?docUniqueIdentifier=CO1.PCCNTR.3946172&amp;prevCtxUrl=https%3a%2f%2fwww.secop.gov.co%2fCO1ContractsManagement%2fTendering%2fProcurementContractManagement%2fIndex&amp;prevCtxLbl=Contratos+</t>
  </si>
  <si>
    <t>https://community.secop.gov.co/Public/Tendering/OpportunityDetail/Index?noticeUID=CO1.NTC.3085519&amp;isFromPublicArea=True&amp;isModal=False</t>
  </si>
  <si>
    <t>DTAM FONAM-CM No. 008-2022</t>
  </si>
  <si>
    <t>IPMC-DTAM FONAM-No. 024 - 2022</t>
  </si>
  <si>
    <t>Mantenimiento preventivo y correctivo, incluyendo repuestos y mano de obra calificada, para el sistema de aires acondicionados ubicados en la sede administrativa de los Parques de Planicie Amazónica de la Dirección Territorial Amazonia</t>
  </si>
  <si>
    <t>45-44-101140609</t>
  </si>
  <si>
    <t>https://www.secop.gov.co/CO1ContractsManagement/Tendering/ProcurementContractEdit/View?docUniqueIdentifier=CO1.PCCNTR.3853645&amp;prevCtxUrl=https%3a%2f%2fwww.secop.gov.co%2fCO1ContractsManagement%2fTendering%2fProcurementContractManagement%2fIndex&amp;prevCtxLbl=Contratos+</t>
  </si>
  <si>
    <t>https://community.secop.gov.co/Public/Tendering/OpportunityDetail/Index?noticeUID=CO1.NTC.3013759&amp;isFromPublicArea=True&amp;isModal=False</t>
  </si>
  <si>
    <t>DTAM FONAM-CM No. 009-2022</t>
  </si>
  <si>
    <t>IPMC-DTAM FONAM-No. 027- 2022</t>
  </si>
  <si>
    <t>FULL ENGINE SAS ZOMAC/JHONATAN ALEXANDER RODRIGUEZ</t>
  </si>
  <si>
    <t>Contratar servicio de Mantenimiento preventivo y correctivo, mano de obra calificada para las motocicletas del Santuario de Flora Plantas Medicinales Orito Ingi Ande del Municipio de Orito - Putumayo para la vigencia 2022.</t>
  </si>
  <si>
    <t>15-44-101266621</t>
  </si>
  <si>
    <t>https://www.secop.gov.co/CO1ContractsManagement/Tendering/ProcurementContractEdit/View?docUniqueIdentifier=CO1.PCCNTR.3881940&amp;prevCtxUrl=https%3a%2f%2fwww.secop.gov.co%2fCO1ContractsManagement%2fTendering%2fProcurementContractManagement%2fIndex&amp;prevCtxLbl=Contratos+</t>
  </si>
  <si>
    <t>https://community.secop.gov.co/Public/Tendering/OpportunityDetail/Index?noticeUID=CO1.NTC.3056227&amp;isFromPublicArea=True&amp;isModal=False</t>
  </si>
  <si>
    <t>DTAM-FONAM-CM No. 012-2022</t>
  </si>
  <si>
    <t>IPMC-DTAM FONAM-No. 032- 2022</t>
  </si>
  <si>
    <t>OMAR IVAN GONZALEZ PATERNINA / MULTISERVICIOS LA SELVA</t>
  </si>
  <si>
    <t>Mantenimiento, recarga e instalación a los extintores asignados a los diferentes sectores y sede administrativa de los Parques Nacionales Naturales Cahuinarí y Rio Puré.</t>
  </si>
  <si>
    <t>380-47-994000127875</t>
  </si>
  <si>
    <t>https://www.secop.gov.co/CO1ContractsManagement/Tendering/ProcurementContractEdit/View?docUniqueIdentifier=CO1.PCCNTR.4041431&amp;prevCtxUrl=https%3a%2f%2fwww.secop.gov.co%2fCO1ContractsManagement%2fTendering%2fProcurementContractManagement%2fIndex&amp;prevCtxLbl=Contratos+</t>
  </si>
  <si>
    <t>https://community.secop.gov.co/Public/Tendering/OpportunityDetail/Index?noticeUID=CO1.NTC.3249873&amp;isFromPublicArea=True&amp;isModal=False</t>
  </si>
  <si>
    <t>DTAM FONAM-CS No.016-2022</t>
  </si>
  <si>
    <t>DTAM FONAM-CS No.017-2022</t>
  </si>
  <si>
    <t>DISTRIBUCIONES LA PEDRERA S.A.S.</t>
  </si>
  <si>
    <t>VIAJA POR EL MUNDO WEB/ NICKISIX360 SAS</t>
  </si>
  <si>
    <t>TRANSPORTE FLUVIAL DEL AMAZONAS SAS</t>
  </si>
  <si>
    <t>SEL-SUB-DTAM FONAM-No.002-2022</t>
  </si>
  <si>
    <t>Suministro de combustibles y lubricantes por el sistema de valeras necesarios para el funcionamiento de los motores fuera de borda y estacionarios con que cuentan los Parques para la implementación de las acciones priorizadas en los Planes de Acción Anual, como parte de la gestión de los Parques Nacionales Naturales Cahuinarí, Río Puré y Yaigojé Apaporis en la jurisdicción del área no municipalizada de La Pedrera - Amazonas</t>
  </si>
  <si>
    <t>30-44-101048270</t>
  </si>
  <si>
    <t>https://www.secop.gov.co/CO1ContractsManagement/Tendering/ProcurementContractEdit/View?docUniqueIdentifier=CO1.PCCNTR.3893295&amp;prevCtxUrl=https%3a%2f%2fwww.secop.gov.co%2fCO1ContractsManagement%2fTendering%2fProcurementContractManagement%2fIndex&amp;prevCtxLbl=Contratos+</t>
  </si>
  <si>
    <t>https://community.secop.gov.co/Public/Tendering/ContractNoticePhases/View?PPI=CO1.PPI.19270096&amp;isFromPublicArea=True&amp;isModal=False</t>
  </si>
  <si>
    <t>3383653-3</t>
  </si>
  <si>
    <t>SEL-SUB-DTAM FONAM-No.001-2022</t>
  </si>
  <si>
    <t>Suministro de tiquetes aéreos en rutas nacionales para el desplazamiento de funcionarios y contratistas de Parques Nacionales Naturales de Colombia.</t>
  </si>
  <si>
    <t>21-46-101050839</t>
  </si>
  <si>
    <t>https://www.secop.gov.co/CO1ContractsManagement/Tendering/ProcurementContractEdit/View?docUniqueIdentifier=CO1.PCCNTR.3903451&amp;prevCtxUrl=https%3a%2f%2fwww.secop.gov.co%2fCO1ContractsManagement%2fTendering%2fProcurementContractManagement%2fIndex&amp;prevCtxLbl=Contratos+</t>
  </si>
  <si>
    <t>https://community.secop.gov.co/Public/Tendering/ContractNoticePhases/View?PPI=CO1.PPI.19256216&amp;isFromPublicArea=True&amp;isModal=False</t>
  </si>
  <si>
    <t>DTAM FONAM-CS No. 018-2022</t>
  </si>
  <si>
    <t>IPMC-DTAM FONAM-No. 029 - 2022</t>
  </si>
  <si>
    <t>Suministro de tiquetes para el servicio de transporte fluvial que permitan el desplazamiento de funcionarios y contratistas del Parque Nacional Amacayacu, así como el envío de carga y documentos, en el marco de los procesos que se adelantan en el sector sur del Área protegida.</t>
  </si>
  <si>
    <t>380-47-994000127638</t>
  </si>
  <si>
    <t>https://www.secop.gov.co/CO1ContractsManagement/Tendering/ProcurementContractEdit/View?docUniqueIdentifier=CO1.PCCNTR.3984242&amp;prevCtxUrl=https%3a%2f%2fwww.secop.gov.co%2fCO1ContractsManagement%2fTendering%2fProcurementContractManagement%2fIndex&amp;prevCtxLbl=Contratos+</t>
  </si>
  <si>
    <t>https://community.secop.gov.co/Public/Tendering/OpportunityDetail/Index?noticeUID=CO1.NTC.3165105&amp;isFromPublicArea=True&amp;isModal=False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</si>
</sst>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yyyy/mm/dd;@"/>
    <numFmt numFmtId="165" formatCode="_-* #,##0_-;\-* #,##0_-;_-* &quot;-&quot;??_-;_-@_-"/>
    <numFmt numFmtId="166" formatCode="yyyy/mm/dd"/>
    <numFmt numFmtId="167" formatCode="dd/mm/yyyy"/>
    <numFmt numFmtId="172" formatCode="[$ $]#,##0"/>
  </numFmts>
  <fonts count="27" x14ac:knownFonts="1">
    <font>
      <sz val="11"/>
      <color theme="1"/>
      <name val="Calibri"/>
      <family val="2"/>
      <scheme val="minor"/>
    </font>
    <font>
      <sz val="11"/>
      <color theme="1"/>
      <name val="Calibri"/>
      <family val="2"/>
      <scheme val="minor"/>
    </font>
    <font>
      <sz val="8"/>
      <name val="Calibri"/>
      <family val="2"/>
      <scheme val="minor"/>
    </font>
    <font>
      <sz val="9"/>
      <color rgb="FF000000"/>
      <name val="Arial"/>
      <family val="2"/>
    </font>
    <font>
      <sz val="11"/>
      <color theme="1"/>
      <name val="Arial Narrow"/>
      <family val="2"/>
    </font>
    <font>
      <sz val="11"/>
      <name val="Arial Narrow"/>
      <family val="2"/>
    </font>
    <font>
      <sz val="11"/>
      <color rgb="FF2F5496"/>
      <name val="Arial Narrow"/>
      <family val="2"/>
    </font>
    <font>
      <sz val="11"/>
      <color rgb="FF548135"/>
      <name val="Arial Narrow"/>
      <family val="2"/>
    </font>
    <font>
      <sz val="11"/>
      <color rgb="FF6AA84F"/>
      <name val="Arial Narrow"/>
      <family val="2"/>
    </font>
    <font>
      <sz val="11"/>
      <color rgb="FFFF0000"/>
      <name val="Arial Narrow"/>
      <family val="2"/>
    </font>
    <font>
      <sz val="11"/>
      <color rgb="FF8EAADB"/>
      <name val="Arial Narrow"/>
      <family val="2"/>
    </font>
    <font>
      <sz val="11"/>
      <color rgb="FFE0E9D9"/>
      <name val="Arial Narrow"/>
      <family val="2"/>
    </font>
    <font>
      <sz val="11"/>
      <color rgb="FFFFFFFF"/>
      <name val="Arial Narrow"/>
      <family val="2"/>
    </font>
    <font>
      <sz val="11"/>
      <color rgb="FF660000"/>
      <name val="Arial Narrow"/>
      <family val="2"/>
    </font>
    <font>
      <sz val="11"/>
      <color rgb="FF000000"/>
      <name val="Arial Narrow"/>
      <family val="2"/>
    </font>
    <font>
      <b/>
      <sz val="11"/>
      <color theme="1"/>
      <name val="Arial Narrow"/>
      <family val="2"/>
    </font>
    <font>
      <b/>
      <sz val="11"/>
      <color rgb="FF000000"/>
      <name val="Arial Narrow"/>
      <family val="2"/>
    </font>
    <font>
      <sz val="11"/>
      <color rgb="FF212121"/>
      <name val="Arial Narrow"/>
      <family val="2"/>
    </font>
    <font>
      <sz val="11"/>
      <color rgb="FF666666"/>
      <name val="Arial Narrow"/>
      <family val="2"/>
    </font>
    <font>
      <sz val="10"/>
      <color rgb="FF000000"/>
      <name val="Arial Narrow"/>
      <family val="2"/>
    </font>
    <font>
      <sz val="11"/>
      <color rgb="FF000000"/>
      <name val="Calibri"/>
      <family val="2"/>
    </font>
    <font>
      <sz val="10"/>
      <color rgb="FF212121"/>
      <name val="Arial Narrow"/>
      <family val="2"/>
    </font>
    <font>
      <sz val="10"/>
      <name val="Arial Narrow"/>
      <family val="2"/>
    </font>
    <font>
      <sz val="10"/>
      <color rgb="FF000000"/>
      <name val="Arial Narrow"/>
      <family val="2"/>
    </font>
    <font>
      <u/>
      <sz val="11"/>
      <color theme="10"/>
      <name val="Calibri"/>
      <family val="2"/>
      <scheme val="minor"/>
    </font>
    <font>
      <sz val="11"/>
      <color rgb="FF333333"/>
      <name val="Arial Narrow"/>
      <family val="2"/>
    </font>
    <font>
      <u/>
      <sz val="11"/>
      <color theme="10"/>
      <name val="Arial Narrow"/>
      <family val="2"/>
    </font>
  </fonts>
  <fills count="5">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FFFFFF"/>
        <bgColor rgb="FFFFFFFF"/>
      </patternFill>
    </fill>
  </fills>
  <borders count="5">
    <border>
      <left/>
      <right/>
      <top/>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bottom style="hair">
        <color rgb="FF000000"/>
      </bottom>
      <diagonal/>
    </border>
    <border>
      <left style="dotted">
        <color rgb="FF000000"/>
      </left>
      <right style="dotted">
        <color rgb="FF000000"/>
      </right>
      <top style="dotted">
        <color rgb="FF000000"/>
      </top>
      <bottom style="dotted">
        <color rgb="FF000000"/>
      </bottom>
      <diagonal/>
    </border>
    <border>
      <left style="medium">
        <color rgb="FFCCCCCC"/>
      </left>
      <right style="medium">
        <color rgb="FFCCCCCC"/>
      </right>
      <top style="medium">
        <color rgb="FFCCCCCC"/>
      </top>
      <bottom style="medium">
        <color rgb="FFCCCCCC"/>
      </bottom>
      <diagonal/>
    </border>
  </borders>
  <cellStyleXfs count="3">
    <xf numFmtId="0" fontId="0" fillId="0" borderId="0"/>
    <xf numFmtId="43" fontId="1" fillId="0" borderId="0" applyFont="0" applyFill="0" applyBorder="0" applyAlignment="0" applyProtection="0"/>
    <xf numFmtId="0" fontId="24" fillId="0" borderId="0" applyNumberFormat="0" applyFill="0" applyBorder="0" applyAlignment="0" applyProtection="0"/>
  </cellStyleXfs>
  <cellXfs count="144">
    <xf numFmtId="0" fontId="0" fillId="0" borderId="0" xfId="0"/>
    <xf numFmtId="0" fontId="4" fillId="0" borderId="0" xfId="0" applyFont="1"/>
    <xf numFmtId="164" fontId="4" fillId="0" borderId="0" xfId="0" applyNumberFormat="1" applyFont="1" applyAlignment="1">
      <alignment wrapText="1"/>
    </xf>
    <xf numFmtId="164" fontId="4" fillId="0" borderId="0" xfId="0" applyNumberFormat="1" applyFont="1"/>
    <xf numFmtId="43" fontId="4" fillId="0" borderId="0" xfId="1" applyFont="1" applyFill="1" applyBorder="1"/>
    <xf numFmtId="14" fontId="4" fillId="0" borderId="0" xfId="0" applyNumberFormat="1" applyFont="1"/>
    <xf numFmtId="165" fontId="4" fillId="0" borderId="0" xfId="1" applyNumberFormat="1" applyFont="1" applyFill="1" applyBorder="1"/>
    <xf numFmtId="0" fontId="4" fillId="0" borderId="0" xfId="0" applyFont="1" applyAlignment="1">
      <alignment horizontal="right"/>
    </xf>
    <xf numFmtId="0" fontId="4" fillId="0" borderId="0" xfId="0" applyFont="1" applyAlignment="1">
      <alignment horizontal="center" vertical="center"/>
    </xf>
    <xf numFmtId="0" fontId="14" fillId="0" borderId="1" xfId="0" applyFont="1" applyBorder="1"/>
    <xf numFmtId="0" fontId="14" fillId="0" borderId="0" xfId="0" applyFont="1"/>
    <xf numFmtId="166" fontId="4" fillId="0" borderId="0" xfId="0" applyNumberFormat="1" applyFont="1"/>
    <xf numFmtId="165" fontId="14" fillId="0" borderId="0" xfId="1" applyNumberFormat="1" applyFont="1" applyFill="1"/>
    <xf numFmtId="165" fontId="14" fillId="0" borderId="0" xfId="1" applyNumberFormat="1" applyFont="1" applyFill="1" applyAlignment="1">
      <alignment horizontal="right"/>
    </xf>
    <xf numFmtId="0" fontId="15" fillId="0" borderId="0" xfId="0" applyFont="1" applyAlignment="1">
      <alignment horizontal="center" vertical="center"/>
    </xf>
    <xf numFmtId="165" fontId="4" fillId="0" borderId="0" xfId="1" applyNumberFormat="1" applyFont="1" applyFill="1" applyAlignment="1">
      <alignment horizontal="center" vertical="center"/>
    </xf>
    <xf numFmtId="0" fontId="4" fillId="0" borderId="0" xfId="0" applyFont="1" applyAlignment="1">
      <alignment horizontal="right" vertical="center"/>
    </xf>
    <xf numFmtId="0" fontId="16" fillId="0" borderId="0" xfId="0" applyFont="1"/>
    <xf numFmtId="166" fontId="4" fillId="0" borderId="0" xfId="0" applyNumberFormat="1" applyFont="1" applyAlignment="1">
      <alignment horizontal="center" vertical="center"/>
    </xf>
    <xf numFmtId="0" fontId="14" fillId="0" borderId="0" xfId="0" applyFont="1" applyAlignment="1">
      <alignment horizontal="left"/>
    </xf>
    <xf numFmtId="0" fontId="5" fillId="0" borderId="0" xfId="0" applyFont="1"/>
    <xf numFmtId="165" fontId="4" fillId="0" borderId="0" xfId="1" applyNumberFormat="1" applyFont="1" applyFill="1"/>
    <xf numFmtId="0" fontId="15" fillId="0" borderId="0" xfId="0" applyFont="1"/>
    <xf numFmtId="0" fontId="3" fillId="0" borderId="0" xfId="0" applyFont="1" applyAlignment="1">
      <alignment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43" fontId="6" fillId="2" borderId="0" xfId="1" applyFont="1" applyFill="1" applyBorder="1" applyAlignment="1">
      <alignment horizontal="center" vertical="center" wrapText="1"/>
    </xf>
    <xf numFmtId="165" fontId="6" fillId="2" borderId="0" xfId="1" applyNumberFormat="1"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0" xfId="0" applyFont="1" applyFill="1" applyAlignment="1">
      <alignment horizontal="right" vertical="center" wrapText="1"/>
    </xf>
    <xf numFmtId="0" fontId="8" fillId="2" borderId="0" xfId="0" applyFont="1" applyFill="1" applyAlignment="1">
      <alignment horizontal="center" vertical="center" wrapText="1"/>
    </xf>
    <xf numFmtId="0" fontId="9" fillId="2" borderId="0" xfId="0" applyFont="1" applyFill="1" applyAlignment="1">
      <alignment horizontal="center" vertical="center" wrapText="1"/>
    </xf>
    <xf numFmtId="164" fontId="9"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166" fontId="11" fillId="2" borderId="0" xfId="0" applyNumberFormat="1" applyFont="1" applyFill="1" applyAlignment="1">
      <alignment horizontal="center" vertical="center" wrapText="1"/>
    </xf>
    <xf numFmtId="14" fontId="11"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0" fontId="13" fillId="2" borderId="0" xfId="0" applyFont="1" applyFill="1" applyAlignment="1">
      <alignment horizontal="center" vertical="center" wrapText="1"/>
    </xf>
    <xf numFmtId="166" fontId="6" fillId="2" borderId="0" xfId="0" applyNumberFormat="1" applyFont="1" applyFill="1" applyAlignment="1">
      <alignment horizontal="center" vertical="center" wrapText="1"/>
    </xf>
    <xf numFmtId="43" fontId="4" fillId="0" borderId="4" xfId="1" applyFont="1" applyFill="1" applyBorder="1"/>
    <xf numFmtId="165" fontId="4" fillId="0" borderId="4" xfId="1" applyNumberFormat="1" applyFont="1" applyFill="1" applyBorder="1"/>
    <xf numFmtId="1" fontId="4" fillId="0" borderId="0" xfId="1" applyNumberFormat="1" applyFont="1" applyFill="1" applyAlignment="1">
      <alignment horizontal="right"/>
    </xf>
    <xf numFmtId="0" fontId="4" fillId="3" borderId="0" xfId="0" applyFont="1" applyFill="1"/>
    <xf numFmtId="43" fontId="4" fillId="3" borderId="0" xfId="1" applyFont="1" applyFill="1" applyBorder="1"/>
    <xf numFmtId="0" fontId="4" fillId="3" borderId="3" xfId="0" applyFont="1" applyFill="1" applyBorder="1"/>
    <xf numFmtId="0" fontId="4" fillId="3" borderId="1" xfId="0" applyFont="1" applyFill="1" applyBorder="1"/>
    <xf numFmtId="166" fontId="4" fillId="3" borderId="1" xfId="0" applyNumberFormat="1" applyFont="1" applyFill="1" applyBorder="1"/>
    <xf numFmtId="0" fontId="4" fillId="0" borderId="1" xfId="0" applyFont="1" applyBorder="1"/>
    <xf numFmtId="1" fontId="4" fillId="0" borderId="0" xfId="0" applyNumberFormat="1" applyFont="1" applyAlignment="1">
      <alignment horizontal="center" vertical="center"/>
    </xf>
    <xf numFmtId="0" fontId="4" fillId="0" borderId="2" xfId="0" applyFont="1" applyBorder="1"/>
    <xf numFmtId="0" fontId="4" fillId="0" borderId="3" xfId="0" applyFont="1" applyBorder="1"/>
    <xf numFmtId="166" fontId="4" fillId="0" borderId="1" xfId="0" applyNumberFormat="1" applyFont="1" applyBorder="1"/>
    <xf numFmtId="0" fontId="3" fillId="0" borderId="0" xfId="0" applyFont="1"/>
    <xf numFmtId="3" fontId="14" fillId="0" borderId="0" xfId="0" applyNumberFormat="1" applyFont="1"/>
    <xf numFmtId="3" fontId="5" fillId="0" borderId="0" xfId="0" applyNumberFormat="1" applyFont="1" applyAlignment="1">
      <alignment horizontal="right"/>
    </xf>
    <xf numFmtId="0" fontId="4" fillId="0" borderId="0" xfId="0" quotePrefix="1" applyFont="1"/>
    <xf numFmtId="3" fontId="5" fillId="0" borderId="0" xfId="0" applyNumberFormat="1" applyFont="1"/>
    <xf numFmtId="0" fontId="17" fillId="0" borderId="0" xfId="0" applyFont="1"/>
    <xf numFmtId="0" fontId="14" fillId="0" borderId="0" xfId="0" applyFont="1" applyAlignment="1">
      <alignment horizontal="right"/>
    </xf>
    <xf numFmtId="3" fontId="4" fillId="0" borderId="0" xfId="0" applyNumberFormat="1" applyFont="1"/>
    <xf numFmtId="3" fontId="14" fillId="0" borderId="0" xfId="0" applyNumberFormat="1" applyFont="1" applyAlignment="1">
      <alignment horizontal="right"/>
    </xf>
    <xf numFmtId="0" fontId="5" fillId="0" borderId="0" xfId="0" applyFont="1" applyAlignment="1">
      <alignment horizontal="right"/>
    </xf>
    <xf numFmtId="3" fontId="14" fillId="0" borderId="0" xfId="0" applyNumberFormat="1" applyFont="1" applyAlignment="1">
      <alignment horizontal="left"/>
    </xf>
    <xf numFmtId="0" fontId="4" fillId="0" borderId="4" xfId="0" applyFont="1" applyBorder="1"/>
    <xf numFmtId="0" fontId="4" fillId="0" borderId="0" xfId="0" applyFont="1" applyAlignment="1">
      <alignment horizontal="center" wrapText="1"/>
    </xf>
    <xf numFmtId="43" fontId="4" fillId="0" borderId="0" xfId="1" applyFont="1" applyFill="1" applyBorder="1" applyAlignment="1">
      <alignment horizontal="center" wrapText="1"/>
    </xf>
    <xf numFmtId="166" fontId="4" fillId="0" borderId="3" xfId="0" applyNumberFormat="1" applyFont="1" applyBorder="1"/>
    <xf numFmtId="0" fontId="5" fillId="0" borderId="1" xfId="0" applyFont="1" applyBorder="1"/>
    <xf numFmtId="0" fontId="19" fillId="0" borderId="1" xfId="0" applyFont="1" applyBorder="1"/>
    <xf numFmtId="3" fontId="3" fillId="0" borderId="0" xfId="0" applyNumberFormat="1" applyFont="1"/>
    <xf numFmtId="3" fontId="19" fillId="0" borderId="0" xfId="0" applyNumberFormat="1" applyFont="1" applyAlignment="1">
      <alignment horizontal="right"/>
    </xf>
    <xf numFmtId="0" fontId="4" fillId="0" borderId="1" xfId="0" applyFont="1" applyBorder="1" applyAlignment="1">
      <alignment horizontal="right"/>
    </xf>
    <xf numFmtId="0" fontId="19" fillId="0" borderId="0" xfId="0" applyFont="1"/>
    <xf numFmtId="3" fontId="19" fillId="0" borderId="1" xfId="0" applyNumberFormat="1" applyFont="1" applyBorder="1" applyAlignment="1">
      <alignment horizontal="right"/>
    </xf>
    <xf numFmtId="166" fontId="14" fillId="0" borderId="0" xfId="0" applyNumberFormat="1" applyFont="1" applyAlignment="1">
      <alignment horizontal="right"/>
    </xf>
    <xf numFmtId="166" fontId="5" fillId="0" borderId="0" xfId="0" applyNumberFormat="1" applyFont="1"/>
    <xf numFmtId="0" fontId="18" fillId="0" borderId="0" xfId="0" applyFont="1"/>
    <xf numFmtId="0" fontId="17" fillId="0" borderId="1" xfId="0" applyFont="1" applyBorder="1"/>
    <xf numFmtId="0" fontId="17" fillId="0" borderId="0" xfId="0" applyFont="1" applyAlignment="1">
      <alignment horizontal="left"/>
    </xf>
    <xf numFmtId="0" fontId="6" fillId="0" borderId="0" xfId="0" applyFont="1" applyAlignment="1">
      <alignment horizontal="center" vertical="center" wrapText="1"/>
    </xf>
    <xf numFmtId="3" fontId="19" fillId="0" borderId="1" xfId="0" applyNumberFormat="1" applyFont="1" applyBorder="1"/>
    <xf numFmtId="3" fontId="14" fillId="0" borderId="0" xfId="0" applyNumberFormat="1" applyFont="1" applyAlignment="1">
      <alignment horizontal="right" vertical="top"/>
    </xf>
    <xf numFmtId="43" fontId="4" fillId="0" borderId="1" xfId="1" applyFont="1" applyFill="1" applyBorder="1"/>
    <xf numFmtId="167" fontId="14" fillId="0" borderId="0" xfId="0" applyNumberFormat="1" applyFont="1"/>
    <xf numFmtId="0" fontId="5" fillId="0" borderId="2" xfId="0" applyFont="1" applyFill="1" applyBorder="1"/>
    <xf numFmtId="0" fontId="4" fillId="0" borderId="0" xfId="0" applyFont="1" applyBorder="1"/>
    <xf numFmtId="0" fontId="4" fillId="3" borderId="0" xfId="0" applyFont="1" applyFill="1" applyBorder="1"/>
    <xf numFmtId="166" fontId="4" fillId="0" borderId="0" xfId="0" applyNumberFormat="1" applyFont="1" applyBorder="1"/>
    <xf numFmtId="3" fontId="14" fillId="0" borderId="1" xfId="0" applyNumberFormat="1" applyFont="1" applyBorder="1" applyAlignment="1">
      <alignment horizontal="right" vertical="center"/>
    </xf>
    <xf numFmtId="0" fontId="4" fillId="0" borderId="0" xfId="0" applyFont="1" applyBorder="1" applyAlignment="1">
      <alignment horizontal="right"/>
    </xf>
    <xf numFmtId="0" fontId="5" fillId="0" borderId="0" xfId="0" applyFont="1" applyBorder="1"/>
    <xf numFmtId="0" fontId="3" fillId="0" borderId="0" xfId="0" applyFont="1" applyBorder="1"/>
    <xf numFmtId="3" fontId="14" fillId="0" borderId="0" xfId="0" applyNumberFormat="1" applyFont="1" applyBorder="1" applyAlignment="1">
      <alignment horizontal="right" vertical="center"/>
    </xf>
    <xf numFmtId="0" fontId="4" fillId="0" borderId="0" xfId="0" applyFont="1" applyFill="1"/>
    <xf numFmtId="0" fontId="14" fillId="0" borderId="0" xfId="0" applyFont="1" applyFill="1"/>
    <xf numFmtId="0" fontId="17" fillId="0" borderId="1" xfId="0" applyFont="1" applyFill="1" applyBorder="1" applyAlignment="1">
      <alignment horizontal="left" vertical="top"/>
    </xf>
    <xf numFmtId="1" fontId="4" fillId="0" borderId="0" xfId="0" applyNumberFormat="1" applyFont="1" applyFill="1" applyAlignment="1">
      <alignment horizontal="center" vertical="center"/>
    </xf>
    <xf numFmtId="3" fontId="14" fillId="0" borderId="2" xfId="0" applyNumberFormat="1" applyFont="1" applyFill="1" applyBorder="1" applyAlignment="1">
      <alignment horizontal="left" vertical="top" wrapText="1"/>
    </xf>
    <xf numFmtId="164" fontId="4" fillId="0" borderId="0" xfId="0" applyNumberFormat="1" applyFont="1" applyFill="1" applyAlignment="1">
      <alignment wrapText="1"/>
    </xf>
    <xf numFmtId="0" fontId="17" fillId="0" borderId="0" xfId="0" applyFont="1" applyFill="1" applyBorder="1" applyAlignment="1">
      <alignment horizontal="left" vertical="top"/>
    </xf>
    <xf numFmtId="0" fontId="14" fillId="0" borderId="2" xfId="0" applyFont="1" applyFill="1" applyBorder="1" applyAlignment="1">
      <alignment horizontal="left" vertical="top"/>
    </xf>
    <xf numFmtId="0" fontId="5" fillId="0" borderId="0" xfId="0" applyFont="1" applyFill="1" applyBorder="1" applyAlignment="1">
      <alignment horizontal="left" vertical="top"/>
    </xf>
    <xf numFmtId="0" fontId="4" fillId="0" borderId="0" xfId="0" applyFont="1" applyFill="1" applyBorder="1"/>
    <xf numFmtId="0" fontId="5" fillId="0" borderId="1" xfId="0" applyFont="1" applyFill="1" applyBorder="1" applyAlignment="1">
      <alignment horizontal="left" vertical="top"/>
    </xf>
    <xf numFmtId="0" fontId="4" fillId="0" borderId="0" xfId="0" applyFont="1" applyFill="1" applyAlignment="1">
      <alignment horizontal="center" vertical="center"/>
    </xf>
    <xf numFmtId="0" fontId="4" fillId="0" borderId="1" xfId="0" applyFont="1" applyFill="1" applyBorder="1"/>
    <xf numFmtId="14" fontId="4" fillId="0" borderId="0" xfId="0" applyNumberFormat="1" applyFont="1" applyFill="1"/>
    <xf numFmtId="164" fontId="4" fillId="0" borderId="0" xfId="0" applyNumberFormat="1" applyFont="1" applyFill="1"/>
    <xf numFmtId="0" fontId="0" fillId="0" borderId="0" xfId="0" applyFill="1"/>
    <xf numFmtId="14" fontId="14" fillId="0" borderId="0" xfId="0" applyNumberFormat="1" applyFont="1" applyFill="1"/>
    <xf numFmtId="3" fontId="14" fillId="0" borderId="0" xfId="0" applyNumberFormat="1" applyFont="1" applyFill="1"/>
    <xf numFmtId="0" fontId="21" fillId="0" borderId="0" xfId="0" applyFont="1" applyFill="1"/>
    <xf numFmtId="0" fontId="25" fillId="0" borderId="0" xfId="0" applyFont="1"/>
    <xf numFmtId="0" fontId="14" fillId="0" borderId="0" xfId="0" applyFont="1" applyBorder="1"/>
    <xf numFmtId="3" fontId="4" fillId="0" borderId="0" xfId="0" applyNumberFormat="1" applyFont="1" applyAlignment="1">
      <alignment horizontal="right"/>
    </xf>
    <xf numFmtId="0" fontId="14" fillId="4" borderId="1" xfId="0" applyFont="1" applyFill="1" applyBorder="1"/>
    <xf numFmtId="0" fontId="14" fillId="4" borderId="0" xfId="0" applyFont="1" applyFill="1" applyBorder="1"/>
    <xf numFmtId="172" fontId="5" fillId="0" borderId="0" xfId="0" applyNumberFormat="1" applyFont="1" applyBorder="1"/>
    <xf numFmtId="0" fontId="17" fillId="0" borderId="0" xfId="0" applyFont="1" applyBorder="1"/>
    <xf numFmtId="0" fontId="14" fillId="4" borderId="0" xfId="0" applyFont="1" applyFill="1" applyBorder="1" applyAlignment="1">
      <alignment horizontal="left"/>
    </xf>
    <xf numFmtId="167" fontId="14" fillId="0" borderId="0" xfId="0" applyNumberFormat="1" applyFont="1" applyBorder="1"/>
    <xf numFmtId="3" fontId="5" fillId="0" borderId="0" xfId="0" applyNumberFormat="1" applyFont="1" applyBorder="1"/>
    <xf numFmtId="0" fontId="18" fillId="0" borderId="0" xfId="0" applyFont="1" applyBorder="1"/>
    <xf numFmtId="3" fontId="19" fillId="0" borderId="0" xfId="0" applyNumberFormat="1" applyFont="1" applyBorder="1" applyAlignment="1">
      <alignment horizontal="right"/>
    </xf>
    <xf numFmtId="0" fontId="22" fillId="0" borderId="0" xfId="0" applyFont="1" applyBorder="1"/>
    <xf numFmtId="0" fontId="23" fillId="0" borderId="0" xfId="0" applyFont="1" applyBorder="1"/>
    <xf numFmtId="3" fontId="14" fillId="4" borderId="0" xfId="0" applyNumberFormat="1" applyFont="1" applyFill="1"/>
    <xf numFmtId="0" fontId="14" fillId="4" borderId="0" xfId="0" applyFont="1" applyFill="1"/>
    <xf numFmtId="0" fontId="5" fillId="4" borderId="1" xfId="0" applyFont="1" applyFill="1" applyBorder="1"/>
    <xf numFmtId="0" fontId="14" fillId="0" borderId="0" xfId="0" applyFont="1" applyFill="1" applyBorder="1"/>
    <xf numFmtId="0" fontId="5" fillId="4" borderId="0" xfId="0" applyFont="1" applyFill="1" applyBorder="1"/>
    <xf numFmtId="0" fontId="5" fillId="0" borderId="1" xfId="0" applyFont="1" applyFill="1" applyBorder="1"/>
    <xf numFmtId="0" fontId="14" fillId="0" borderId="1" xfId="0" applyFont="1" applyBorder="1" applyAlignment="1">
      <alignment horizontal="left"/>
    </xf>
    <xf numFmtId="166" fontId="4" fillId="3" borderId="0" xfId="0" applyNumberFormat="1" applyFont="1" applyFill="1" applyBorder="1"/>
    <xf numFmtId="3" fontId="14" fillId="4" borderId="0" xfId="0" applyNumberFormat="1" applyFont="1" applyFill="1" applyBorder="1"/>
    <xf numFmtId="3" fontId="14" fillId="0" borderId="1" xfId="0" applyNumberFormat="1" applyFont="1" applyBorder="1" applyAlignment="1">
      <alignment horizontal="right"/>
    </xf>
    <xf numFmtId="0" fontId="17" fillId="0" borderId="1" xfId="0" applyFont="1" applyFill="1" applyBorder="1"/>
    <xf numFmtId="0" fontId="21" fillId="0" borderId="0" xfId="0" applyFont="1" applyBorder="1"/>
    <xf numFmtId="0" fontId="26" fillId="0" borderId="0" xfId="2" applyFont="1"/>
    <xf numFmtId="3" fontId="17" fillId="0" borderId="0" xfId="0" applyNumberFormat="1" applyFont="1" applyBorder="1" applyAlignment="1">
      <alignment horizontal="right"/>
    </xf>
    <xf numFmtId="3" fontId="14" fillId="0" borderId="0" xfId="0" applyNumberFormat="1" applyFont="1" applyBorder="1" applyAlignment="1">
      <alignment horizontal="right"/>
    </xf>
    <xf numFmtId="0" fontId="14" fillId="0" borderId="0" xfId="0" applyFont="1" applyBorder="1" applyAlignment="1">
      <alignment horizontal="left"/>
    </xf>
    <xf numFmtId="3" fontId="14" fillId="4" borderId="0" xfId="0" applyNumberFormat="1" applyFont="1" applyFill="1" applyBorder="1" applyAlignment="1">
      <alignment horizontal="right"/>
    </xf>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3165105&amp;isFromPublicArea=True&amp;isModal=False" TargetMode="External"/><Relationship Id="rId1" Type="http://schemas.openxmlformats.org/officeDocument/2006/relationships/hyperlink" Target="https://community.secop.gov.co/STS/users/issue.aspx?wa=wsignin1.0&amp;wtrealm=https%3a%2f%2fwww.secop.gov.co%2fCO1BusinessLine&amp;wctx=rm%3d0%26id%3dpassive%26ru%3d%252fCO1BusinessLine%252fTendering%252fBuyerWorkArea%252fIndex%253fDocUniqueIdentifier%253dCO1.BDOS.2813558&amp;wct=2022-02-11T00%3a13%3a13Z&amp;TimeoutCookie=tru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30F3C-A005-4A9C-B29D-6B3C1059E28C}">
  <dimension ref="A1:BO273"/>
  <sheetViews>
    <sheetView tabSelected="1" topLeftCell="A61" zoomScaleNormal="100" workbookViewId="0">
      <pane ySplit="1" topLeftCell="A62" activePane="bottomLeft" state="frozen"/>
      <selection activeCell="A61" sqref="A61"/>
      <selection pane="bottomLeft" activeCell="BP61" sqref="BP1:XFD1048576"/>
    </sheetView>
  </sheetViews>
  <sheetFormatPr baseColWidth="10" defaultRowHeight="16.5" x14ac:dyDescent="0.3"/>
  <cols>
    <col min="1" max="1" width="23.42578125" style="1" bestFit="1" customWidth="1"/>
    <col min="2" max="2" width="34.85546875" style="1" bestFit="1" customWidth="1"/>
    <col min="3" max="3" width="11.85546875" style="1" bestFit="1" customWidth="1"/>
    <col min="4" max="4" width="41.42578125" style="1" bestFit="1" customWidth="1"/>
    <col min="5" max="5" width="16" style="8" customWidth="1"/>
    <col min="6" max="6" width="39.85546875" style="1" bestFit="1" customWidth="1"/>
    <col min="7" max="7" width="19.140625" style="2" bestFit="1" customWidth="1"/>
    <col min="8" max="8" width="59.28515625" style="1" customWidth="1"/>
    <col min="9" max="9" width="12.5703125" style="1" hidden="1" customWidth="1"/>
    <col min="10" max="10" width="19.85546875" style="1" hidden="1" customWidth="1"/>
    <col min="11" max="13" width="0" style="1" hidden="1" customWidth="1"/>
    <col min="14" max="14" width="14.140625" style="11" hidden="1" customWidth="1"/>
    <col min="15" max="15" width="18.28515625" style="1" hidden="1" customWidth="1"/>
    <col min="16" max="16" width="15.42578125" style="4" hidden="1" customWidth="1"/>
    <col min="17" max="17" width="16.140625" style="6" customWidth="1"/>
    <col min="18" max="18" width="11.42578125" style="1"/>
    <col min="19" max="19" width="14.85546875" style="1" customWidth="1"/>
    <col min="20" max="20" width="27" style="1" customWidth="1"/>
    <col min="21" max="21" width="18" style="7" customWidth="1"/>
    <col min="22" max="22" width="15.28515625" style="7" customWidth="1"/>
    <col min="23" max="23" width="16.42578125" style="1" customWidth="1"/>
    <col min="24" max="24" width="13.42578125" style="1" customWidth="1"/>
    <col min="25" max="25" width="42.42578125" style="1" customWidth="1"/>
    <col min="26" max="26" width="14.5703125" style="1" customWidth="1"/>
    <col min="27" max="27" width="19.5703125" style="1" customWidth="1"/>
    <col min="28" max="28" width="33.28515625" style="1" customWidth="1"/>
    <col min="29" max="29" width="13.5703125" style="3" customWidth="1"/>
    <col min="30" max="30" width="13.140625" style="1" customWidth="1"/>
    <col min="31" max="31" width="27.28515625" style="1" customWidth="1"/>
    <col min="32" max="32" width="13.85546875" style="1" hidden="1" customWidth="1"/>
    <col min="33" max="33" width="16.85546875" style="1" hidden="1" customWidth="1"/>
    <col min="34" max="34" width="13.7109375" style="1" customWidth="1"/>
    <col min="35" max="35" width="22.85546875" style="1" customWidth="1"/>
    <col min="36" max="37" width="11.42578125" style="1"/>
    <col min="38" max="38" width="13.85546875" style="11" customWidth="1"/>
    <col min="39" max="39" width="16.140625" style="5" customWidth="1"/>
    <col min="40" max="40" width="17" style="1" customWidth="1"/>
    <col min="41" max="44" width="11.42578125" style="1"/>
    <col min="45" max="45" width="13" style="1" customWidth="1"/>
    <col min="46" max="46" width="14" style="3" customWidth="1"/>
    <col min="47" max="47" width="13.85546875" style="3" customWidth="1"/>
    <col min="48" max="48" width="13.42578125" style="1" customWidth="1"/>
    <col min="49" max="49" width="15.140625" style="1" customWidth="1"/>
    <col min="50" max="50" width="14.140625" style="1" customWidth="1"/>
    <col min="51" max="51" width="13.28515625" style="1" customWidth="1"/>
    <col min="52" max="52" width="14.85546875" style="1" customWidth="1"/>
    <col min="53" max="53" width="16.42578125" style="1" customWidth="1"/>
    <col min="54" max="54" width="14.85546875" style="1" customWidth="1"/>
    <col min="55" max="55" width="15.140625" style="1" customWidth="1"/>
    <col min="56" max="56" width="18.42578125" style="1" customWidth="1"/>
    <col min="57" max="57" width="16" style="1" customWidth="1"/>
    <col min="58" max="58" width="17.5703125" style="6" customWidth="1"/>
    <col min="59" max="59" width="41.7109375" style="4" customWidth="1"/>
    <col min="60" max="60" width="33" style="1" customWidth="1"/>
    <col min="61" max="61" width="11.42578125" style="94"/>
    <col min="62" max="62" width="16.28515625" style="1" customWidth="1"/>
    <col min="63" max="63" width="11.42578125" style="1"/>
    <col min="64" max="65" width="16.42578125" style="1" customWidth="1"/>
    <col min="66" max="66" width="13.7109375" style="1" customWidth="1"/>
    <col min="67" max="67" width="29" style="1" bestFit="1" customWidth="1"/>
    <col min="68" max="16384" width="11.42578125" style="1"/>
  </cols>
  <sheetData>
    <row r="1" spans="3:67" hidden="1" x14ac:dyDescent="0.3">
      <c r="C1" s="14" t="s">
        <v>1</v>
      </c>
      <c r="D1" s="8"/>
      <c r="F1" s="8"/>
      <c r="G1" s="8"/>
      <c r="H1" s="8"/>
      <c r="I1" s="14" t="s">
        <v>912</v>
      </c>
      <c r="J1" s="14" t="s">
        <v>913</v>
      </c>
      <c r="K1" s="14" t="s">
        <v>914</v>
      </c>
      <c r="L1" s="8"/>
      <c r="M1" s="8"/>
      <c r="N1" s="18"/>
      <c r="O1" s="14" t="s">
        <v>915</v>
      </c>
      <c r="P1" s="8"/>
      <c r="Q1" s="15"/>
      <c r="R1" s="8"/>
      <c r="S1" s="14" t="s">
        <v>916</v>
      </c>
      <c r="T1" s="14" t="s">
        <v>879</v>
      </c>
      <c r="U1" s="16"/>
      <c r="V1" s="16"/>
      <c r="W1" s="8"/>
      <c r="X1" s="8"/>
      <c r="Y1" s="8"/>
      <c r="Z1" s="14" t="s">
        <v>917</v>
      </c>
      <c r="AA1" s="14" t="s">
        <v>17</v>
      </c>
      <c r="AB1" s="14" t="s">
        <v>918</v>
      </c>
      <c r="AC1" s="8"/>
      <c r="AD1" s="8"/>
      <c r="AE1" s="14" t="s">
        <v>18</v>
      </c>
      <c r="AF1" s="14" t="s">
        <v>919</v>
      </c>
      <c r="AG1" s="14" t="s">
        <v>920</v>
      </c>
      <c r="AH1" s="17" t="s">
        <v>921</v>
      </c>
      <c r="AI1" s="17" t="s">
        <v>922</v>
      </c>
      <c r="AJ1" s="8"/>
      <c r="AK1" s="8"/>
      <c r="AL1" s="18"/>
      <c r="AM1" s="8"/>
      <c r="AN1" s="14" t="s">
        <v>923</v>
      </c>
      <c r="AO1" s="8"/>
      <c r="AP1" s="8"/>
      <c r="AQ1" s="8"/>
      <c r="AR1" s="8"/>
      <c r="AS1" s="8"/>
      <c r="AT1" s="8"/>
      <c r="AU1" s="8"/>
      <c r="AV1" s="8"/>
      <c r="AW1" s="8"/>
      <c r="AX1" s="8"/>
      <c r="AY1" s="8"/>
      <c r="AZ1" s="8"/>
      <c r="BA1" s="8"/>
      <c r="BB1" s="8"/>
      <c r="BC1" s="8"/>
      <c r="BD1" s="8"/>
      <c r="BE1" s="8"/>
      <c r="BF1" s="8"/>
      <c r="BG1" s="8"/>
      <c r="BH1" s="8"/>
      <c r="BI1" s="105"/>
      <c r="BJ1" s="8"/>
      <c r="BK1" s="8"/>
      <c r="BL1" s="8"/>
      <c r="BM1" s="8"/>
      <c r="BN1" s="8"/>
      <c r="BO1" s="8"/>
    </row>
    <row r="2" spans="3:67" hidden="1" x14ac:dyDescent="0.3">
      <c r="C2" s="9" t="s">
        <v>924</v>
      </c>
      <c r="E2" s="1"/>
      <c r="G2" s="1"/>
      <c r="I2" s="10" t="s">
        <v>925</v>
      </c>
      <c r="J2" s="19" t="s">
        <v>926</v>
      </c>
      <c r="K2" s="20" t="s">
        <v>902</v>
      </c>
      <c r="O2" s="1" t="s">
        <v>927</v>
      </c>
      <c r="P2" s="1"/>
      <c r="Q2" s="21"/>
      <c r="S2" s="10" t="s">
        <v>59</v>
      </c>
      <c r="T2" s="10" t="s">
        <v>864</v>
      </c>
      <c r="Z2" s="10" t="s">
        <v>63</v>
      </c>
      <c r="AA2" s="20" t="s">
        <v>928</v>
      </c>
      <c r="AB2" s="10" t="s">
        <v>929</v>
      </c>
      <c r="AC2" s="1"/>
      <c r="AE2" s="19" t="s">
        <v>921</v>
      </c>
      <c r="AF2" s="10" t="s">
        <v>930</v>
      </c>
      <c r="AG2" s="10" t="s">
        <v>864</v>
      </c>
      <c r="AH2" s="1" t="s">
        <v>878</v>
      </c>
      <c r="AM2" s="1"/>
      <c r="AN2" s="10" t="s">
        <v>931</v>
      </c>
      <c r="AT2" s="1"/>
      <c r="AU2" s="1"/>
      <c r="BF2" s="1"/>
      <c r="BG2" s="1"/>
    </row>
    <row r="3" spans="3:67" hidden="1" x14ac:dyDescent="0.3">
      <c r="C3" s="9" t="s">
        <v>51</v>
      </c>
      <c r="E3" s="1"/>
      <c r="G3" s="1"/>
      <c r="I3" s="10" t="s">
        <v>55</v>
      </c>
      <c r="J3" s="19" t="s">
        <v>932</v>
      </c>
      <c r="K3" s="20" t="s">
        <v>933</v>
      </c>
      <c r="O3" s="1" t="s">
        <v>934</v>
      </c>
      <c r="P3" s="1"/>
      <c r="Q3" s="21"/>
      <c r="S3" s="10" t="s">
        <v>863</v>
      </c>
      <c r="T3" s="10" t="s">
        <v>935</v>
      </c>
      <c r="Z3" s="10" t="s">
        <v>936</v>
      </c>
      <c r="AA3" s="20" t="s">
        <v>937</v>
      </c>
      <c r="AB3" s="10" t="s">
        <v>779</v>
      </c>
      <c r="AC3" s="1"/>
      <c r="AE3" s="19" t="s">
        <v>938</v>
      </c>
      <c r="AF3" s="10" t="s">
        <v>67</v>
      </c>
      <c r="AG3" s="10" t="s">
        <v>935</v>
      </c>
      <c r="AH3" s="1" t="s">
        <v>81</v>
      </c>
      <c r="AI3" s="1">
        <v>41674698</v>
      </c>
      <c r="AM3" s="1"/>
      <c r="AN3" s="10" t="s">
        <v>939</v>
      </c>
      <c r="AT3" s="1"/>
      <c r="AU3" s="1"/>
      <c r="BF3" s="1"/>
      <c r="BG3" s="1"/>
    </row>
    <row r="4" spans="3:67" hidden="1" x14ac:dyDescent="0.3">
      <c r="E4" s="1"/>
      <c r="G4" s="1"/>
      <c r="I4" s="10" t="s">
        <v>940</v>
      </c>
      <c r="J4" s="19" t="s">
        <v>862</v>
      </c>
      <c r="K4" s="20" t="s">
        <v>941</v>
      </c>
      <c r="O4" s="1" t="s">
        <v>942</v>
      </c>
      <c r="P4" s="1"/>
      <c r="Q4" s="21"/>
      <c r="T4" s="10" t="s">
        <v>60</v>
      </c>
      <c r="Z4" s="10" t="s">
        <v>943</v>
      </c>
      <c r="AA4" s="20" t="s">
        <v>944</v>
      </c>
      <c r="AB4" s="10" t="s">
        <v>945</v>
      </c>
      <c r="AC4" s="1"/>
      <c r="AE4" s="19" t="s">
        <v>946</v>
      </c>
      <c r="AF4" s="10" t="s">
        <v>947</v>
      </c>
      <c r="AG4" s="10" t="s">
        <v>60</v>
      </c>
      <c r="AH4" s="1" t="s">
        <v>68</v>
      </c>
      <c r="AM4" s="1"/>
      <c r="AN4" s="10" t="s">
        <v>832</v>
      </c>
      <c r="AT4" s="1"/>
      <c r="AU4" s="1"/>
      <c r="BF4" s="1"/>
      <c r="BG4" s="1"/>
    </row>
    <row r="5" spans="3:67" hidden="1" x14ac:dyDescent="0.3">
      <c r="E5" s="1"/>
      <c r="G5" s="1"/>
      <c r="I5" s="10" t="s">
        <v>948</v>
      </c>
      <c r="J5" s="19" t="s">
        <v>949</v>
      </c>
      <c r="K5" s="20" t="s">
        <v>950</v>
      </c>
      <c r="O5" s="1" t="s">
        <v>951</v>
      </c>
      <c r="P5" s="1"/>
      <c r="Q5" s="21"/>
      <c r="T5" s="10" t="s">
        <v>952</v>
      </c>
      <c r="Z5" s="10" t="s">
        <v>953</v>
      </c>
      <c r="AA5" s="20" t="s">
        <v>954</v>
      </c>
      <c r="AB5" s="10" t="s">
        <v>955</v>
      </c>
      <c r="AC5" s="1"/>
      <c r="AE5" s="19" t="s">
        <v>956</v>
      </c>
      <c r="AF5" s="10" t="s">
        <v>957</v>
      </c>
      <c r="AG5" s="10" t="s">
        <v>952</v>
      </c>
      <c r="AH5" s="1" t="s">
        <v>644</v>
      </c>
      <c r="AI5" s="1">
        <v>24344682</v>
      </c>
      <c r="AM5" s="1"/>
      <c r="AN5" s="10" t="s">
        <v>69</v>
      </c>
      <c r="AT5" s="1"/>
      <c r="AU5" s="1"/>
      <c r="BF5" s="1"/>
      <c r="BG5" s="1"/>
    </row>
    <row r="6" spans="3:67" hidden="1" x14ac:dyDescent="0.3">
      <c r="E6" s="1"/>
      <c r="G6" s="1"/>
      <c r="I6" s="10" t="s">
        <v>870</v>
      </c>
      <c r="J6" s="19" t="s">
        <v>958</v>
      </c>
      <c r="K6" s="20" t="s">
        <v>959</v>
      </c>
      <c r="O6" s="1" t="s">
        <v>960</v>
      </c>
      <c r="P6" s="1"/>
      <c r="Q6" s="21"/>
      <c r="T6" s="10" t="s">
        <v>961</v>
      </c>
      <c r="Z6" s="10" t="s">
        <v>962</v>
      </c>
      <c r="AA6" s="20" t="s">
        <v>963</v>
      </c>
      <c r="AB6" s="10" t="s">
        <v>964</v>
      </c>
      <c r="AC6" s="1"/>
      <c r="AE6" s="19" t="s">
        <v>965</v>
      </c>
      <c r="AG6" s="10" t="s">
        <v>961</v>
      </c>
      <c r="AH6" s="1" t="s">
        <v>865</v>
      </c>
      <c r="AI6" s="1">
        <v>51774311</v>
      </c>
      <c r="AM6" s="1"/>
      <c r="AT6" s="1"/>
      <c r="AU6" s="1"/>
      <c r="BF6" s="1"/>
      <c r="BG6" s="1"/>
    </row>
    <row r="7" spans="3:67" hidden="1" x14ac:dyDescent="0.3">
      <c r="E7" s="1"/>
      <c r="G7" s="1"/>
      <c r="I7" s="10" t="s">
        <v>966</v>
      </c>
      <c r="J7" s="19" t="s">
        <v>967</v>
      </c>
      <c r="K7" s="20" t="s">
        <v>57</v>
      </c>
      <c r="O7" s="1" t="s">
        <v>968</v>
      </c>
      <c r="P7" s="1"/>
      <c r="Q7" s="21"/>
      <c r="Z7" s="10" t="s">
        <v>89</v>
      </c>
      <c r="AA7" s="20" t="s">
        <v>969</v>
      </c>
      <c r="AB7" s="10" t="s">
        <v>970</v>
      </c>
      <c r="AC7" s="1"/>
      <c r="AE7" s="19" t="s">
        <v>971</v>
      </c>
      <c r="AH7" s="1" t="s">
        <v>97</v>
      </c>
      <c r="AI7" s="1">
        <v>91297841</v>
      </c>
      <c r="AM7" s="1"/>
      <c r="AT7" s="1"/>
      <c r="AU7" s="1"/>
      <c r="BF7" s="1"/>
      <c r="BG7" s="1"/>
    </row>
    <row r="8" spans="3:67" hidden="1" x14ac:dyDescent="0.3">
      <c r="E8" s="1"/>
      <c r="G8" s="1"/>
      <c r="I8" s="10" t="s">
        <v>791</v>
      </c>
      <c r="J8" s="19" t="s">
        <v>972</v>
      </c>
      <c r="O8" s="1" t="s">
        <v>973</v>
      </c>
      <c r="P8" s="1"/>
      <c r="Q8" s="21"/>
      <c r="AA8" s="20" t="s">
        <v>974</v>
      </c>
      <c r="AB8" s="10" t="s">
        <v>975</v>
      </c>
      <c r="AC8" s="1"/>
      <c r="AE8" s="19" t="s">
        <v>976</v>
      </c>
      <c r="AH8" s="1" t="s">
        <v>1124</v>
      </c>
      <c r="AI8" s="1">
        <v>1000319104</v>
      </c>
      <c r="AM8" s="1"/>
      <c r="AT8" s="1"/>
      <c r="AU8" s="1"/>
      <c r="BF8" s="1"/>
      <c r="BG8" s="1"/>
    </row>
    <row r="9" spans="3:67" hidden="1" x14ac:dyDescent="0.3">
      <c r="E9" s="1"/>
      <c r="G9" s="1"/>
      <c r="J9" s="19" t="s">
        <v>977</v>
      </c>
      <c r="O9" s="1" t="s">
        <v>978</v>
      </c>
      <c r="P9" s="1"/>
      <c r="Q9" s="21"/>
      <c r="AA9" s="20" t="s">
        <v>133</v>
      </c>
      <c r="AB9" s="10" t="s">
        <v>979</v>
      </c>
      <c r="AC9" s="1"/>
      <c r="AE9" s="19" t="s">
        <v>980</v>
      </c>
      <c r="AH9" s="1" t="s">
        <v>1184</v>
      </c>
      <c r="AI9" s="1">
        <v>79517137</v>
      </c>
      <c r="AM9" s="1"/>
      <c r="AT9" s="1"/>
      <c r="AU9" s="1"/>
      <c r="BF9" s="1"/>
      <c r="BG9" s="1"/>
    </row>
    <row r="10" spans="3:67" hidden="1" x14ac:dyDescent="0.3">
      <c r="E10" s="1"/>
      <c r="G10" s="1"/>
      <c r="J10" s="19" t="s">
        <v>981</v>
      </c>
      <c r="O10" s="1" t="s">
        <v>982</v>
      </c>
      <c r="P10" s="1"/>
      <c r="Q10" s="21"/>
      <c r="AA10" s="20" t="s">
        <v>983</v>
      </c>
      <c r="AB10" s="10" t="s">
        <v>984</v>
      </c>
      <c r="AC10" s="1"/>
      <c r="AE10" s="19" t="s">
        <v>985</v>
      </c>
      <c r="AH10" s="1" t="s">
        <v>1266</v>
      </c>
      <c r="AI10" s="1">
        <v>19341427</v>
      </c>
      <c r="AM10" s="1"/>
      <c r="AT10" s="1"/>
      <c r="AU10" s="1"/>
      <c r="BF10" s="1"/>
      <c r="BG10" s="1"/>
    </row>
    <row r="11" spans="3:67" hidden="1" x14ac:dyDescent="0.3">
      <c r="E11" s="1"/>
      <c r="G11" s="1"/>
      <c r="J11" s="19" t="s">
        <v>986</v>
      </c>
      <c r="O11" s="1" t="s">
        <v>987</v>
      </c>
      <c r="P11" s="1"/>
      <c r="Q11" s="21"/>
      <c r="AA11" s="20" t="s">
        <v>988</v>
      </c>
      <c r="AB11" s="10" t="s">
        <v>989</v>
      </c>
      <c r="AC11" s="1"/>
      <c r="AE11" s="19" t="s">
        <v>907</v>
      </c>
      <c r="AH11" s="1" t="s">
        <v>1411</v>
      </c>
      <c r="AI11" s="1">
        <v>16356940</v>
      </c>
      <c r="AM11" s="1"/>
      <c r="AT11" s="1"/>
      <c r="AU11" s="1"/>
      <c r="BF11" s="1"/>
      <c r="BG11" s="1"/>
    </row>
    <row r="12" spans="3:67" hidden="1" x14ac:dyDescent="0.3">
      <c r="E12" s="1"/>
      <c r="G12" s="1"/>
      <c r="J12" s="19" t="s">
        <v>990</v>
      </c>
      <c r="O12" s="1" t="s">
        <v>991</v>
      </c>
      <c r="P12" s="1"/>
      <c r="Q12" s="21"/>
      <c r="AA12" s="20" t="s">
        <v>992</v>
      </c>
      <c r="AB12" s="10" t="s">
        <v>993</v>
      </c>
      <c r="AC12" s="1"/>
      <c r="AE12" s="19" t="s">
        <v>994</v>
      </c>
      <c r="AM12" s="1"/>
      <c r="AT12" s="1"/>
      <c r="AU12" s="1"/>
      <c r="BF12" s="1"/>
      <c r="BG12" s="1"/>
    </row>
    <row r="13" spans="3:67" hidden="1" x14ac:dyDescent="0.3">
      <c r="E13" s="1"/>
      <c r="G13" s="1"/>
      <c r="J13" s="19" t="s">
        <v>996</v>
      </c>
      <c r="O13" s="1" t="s">
        <v>997</v>
      </c>
      <c r="P13" s="1"/>
      <c r="Q13" s="21"/>
      <c r="AA13" s="20" t="s">
        <v>64</v>
      </c>
      <c r="AB13" s="10" t="s">
        <v>998</v>
      </c>
      <c r="AC13" s="1"/>
      <c r="AE13" s="19" t="s">
        <v>999</v>
      </c>
      <c r="AH13" s="17" t="s">
        <v>938</v>
      </c>
      <c r="AI13" s="22" t="s">
        <v>995</v>
      </c>
      <c r="AM13" s="1"/>
      <c r="AT13" s="1"/>
      <c r="AU13" s="1"/>
      <c r="BF13" s="1"/>
      <c r="BG13" s="1"/>
    </row>
    <row r="14" spans="3:67" hidden="1" x14ac:dyDescent="0.3">
      <c r="E14" s="1"/>
      <c r="G14" s="1"/>
      <c r="J14" s="19" t="s">
        <v>1000</v>
      </c>
      <c r="P14" s="1"/>
      <c r="Q14" s="21"/>
      <c r="AA14" s="20" t="s">
        <v>904</v>
      </c>
      <c r="AB14" s="10" t="s">
        <v>1001</v>
      </c>
      <c r="AC14" s="1"/>
      <c r="AE14" s="53" t="s">
        <v>1492</v>
      </c>
      <c r="AH14" s="1" t="s">
        <v>259</v>
      </c>
      <c r="AI14" s="1">
        <v>28557787</v>
      </c>
      <c r="AJ14" s="23"/>
      <c r="AM14" s="1"/>
      <c r="AT14" s="1"/>
      <c r="AU14" s="1"/>
      <c r="BF14" s="1"/>
      <c r="BG14" s="1"/>
    </row>
    <row r="15" spans="3:67" hidden="1" x14ac:dyDescent="0.3">
      <c r="E15" s="1"/>
      <c r="G15" s="1"/>
      <c r="J15" s="19" t="s">
        <v>56</v>
      </c>
      <c r="P15" s="1"/>
      <c r="Q15" s="21"/>
      <c r="AA15" s="10" t="s">
        <v>548</v>
      </c>
      <c r="AB15" s="10" t="s">
        <v>1002</v>
      </c>
      <c r="AC15" s="1"/>
      <c r="AM15" s="1"/>
      <c r="AT15" s="1"/>
      <c r="AU15" s="1"/>
      <c r="BF15" s="1"/>
      <c r="BG15" s="1"/>
    </row>
    <row r="16" spans="3:67" hidden="1" x14ac:dyDescent="0.3">
      <c r="E16" s="1"/>
      <c r="G16" s="1"/>
      <c r="J16" s="19" t="s">
        <v>1003</v>
      </c>
      <c r="P16" s="1"/>
      <c r="Q16" s="21"/>
      <c r="AA16" s="10" t="s">
        <v>1004</v>
      </c>
      <c r="AB16" s="10" t="s">
        <v>1005</v>
      </c>
      <c r="AC16" s="1"/>
      <c r="AH16" s="17" t="s">
        <v>946</v>
      </c>
      <c r="AI16" s="22" t="s">
        <v>1006</v>
      </c>
      <c r="AM16" s="1"/>
      <c r="AT16" s="1"/>
      <c r="AU16" s="1"/>
      <c r="BF16" s="1"/>
      <c r="BG16" s="1"/>
    </row>
    <row r="17" spans="10:61" s="1" customFormat="1" hidden="1" x14ac:dyDescent="0.3">
      <c r="J17" s="19" t="s">
        <v>1007</v>
      </c>
      <c r="N17" s="11"/>
      <c r="Q17" s="21"/>
      <c r="U17" s="7"/>
      <c r="V17" s="7"/>
      <c r="AA17" s="10" t="s">
        <v>1008</v>
      </c>
      <c r="AB17" s="10" t="s">
        <v>1009</v>
      </c>
      <c r="AH17" s="1" t="s">
        <v>112</v>
      </c>
      <c r="AI17" s="1">
        <v>51935320</v>
      </c>
      <c r="AL17" s="11"/>
      <c r="BI17" s="94"/>
    </row>
    <row r="18" spans="10:61" s="1" customFormat="1" hidden="1" x14ac:dyDescent="0.3">
      <c r="J18" s="19" t="s">
        <v>1010</v>
      </c>
      <c r="N18" s="11"/>
      <c r="Q18" s="21"/>
      <c r="U18" s="7"/>
      <c r="V18" s="7"/>
      <c r="AA18" s="1" t="s">
        <v>1101</v>
      </c>
      <c r="AB18" s="10" t="s">
        <v>906</v>
      </c>
      <c r="AH18" s="1" t="s">
        <v>1288</v>
      </c>
      <c r="AI18" s="1">
        <v>18127964</v>
      </c>
      <c r="AL18" s="11"/>
      <c r="BI18" s="94"/>
    </row>
    <row r="19" spans="10:61" s="1" customFormat="1" hidden="1" x14ac:dyDescent="0.3">
      <c r="J19" s="19" t="s">
        <v>1011</v>
      </c>
      <c r="N19" s="11"/>
      <c r="Q19" s="21"/>
      <c r="U19" s="7"/>
      <c r="V19" s="7"/>
      <c r="AB19" s="10" t="s">
        <v>1012</v>
      </c>
      <c r="AH19" s="1" t="s">
        <v>1338</v>
      </c>
      <c r="AI19" s="1">
        <v>79672176</v>
      </c>
      <c r="AL19" s="11"/>
      <c r="BI19" s="94"/>
    </row>
    <row r="20" spans="10:61" s="1" customFormat="1" hidden="1" x14ac:dyDescent="0.3">
      <c r="J20" s="19" t="s">
        <v>1013</v>
      </c>
      <c r="N20" s="11"/>
      <c r="Q20" s="21"/>
      <c r="U20" s="7"/>
      <c r="V20" s="7"/>
      <c r="AB20" s="10" t="s">
        <v>1014</v>
      </c>
      <c r="AL20" s="11"/>
      <c r="BI20" s="94"/>
    </row>
    <row r="21" spans="10:61" s="1" customFormat="1" hidden="1" x14ac:dyDescent="0.3">
      <c r="J21" s="19" t="s">
        <v>1016</v>
      </c>
      <c r="N21" s="11"/>
      <c r="Q21" s="21"/>
      <c r="U21" s="7"/>
      <c r="V21" s="7"/>
      <c r="AB21" s="10" t="s">
        <v>1017</v>
      </c>
      <c r="AH21" s="17" t="s">
        <v>956</v>
      </c>
      <c r="AI21" s="22" t="s">
        <v>1015</v>
      </c>
      <c r="AL21" s="11"/>
      <c r="BI21" s="94"/>
    </row>
    <row r="22" spans="10:61" s="1" customFormat="1" hidden="1" x14ac:dyDescent="0.3">
      <c r="J22" s="19" t="s">
        <v>1018</v>
      </c>
      <c r="N22" s="11"/>
      <c r="Q22" s="21"/>
      <c r="U22" s="7"/>
      <c r="V22" s="7"/>
      <c r="AB22" s="10" t="s">
        <v>1019</v>
      </c>
      <c r="AH22" s="1" t="s">
        <v>493</v>
      </c>
      <c r="AI22" s="1">
        <v>10289238</v>
      </c>
      <c r="AL22" s="11"/>
      <c r="BI22" s="94"/>
    </row>
    <row r="23" spans="10:61" s="1" customFormat="1" hidden="1" x14ac:dyDescent="0.3">
      <c r="J23" s="19" t="s">
        <v>791</v>
      </c>
      <c r="N23" s="11"/>
      <c r="Q23" s="21"/>
      <c r="U23" s="7"/>
      <c r="V23" s="7"/>
      <c r="AB23" s="10" t="s">
        <v>1020</v>
      </c>
      <c r="AL23" s="11"/>
      <c r="BI23" s="94"/>
    </row>
    <row r="24" spans="10:61" s="1" customFormat="1" hidden="1" x14ac:dyDescent="0.3">
      <c r="N24" s="11"/>
      <c r="Q24" s="21"/>
      <c r="U24" s="7"/>
      <c r="V24" s="7"/>
      <c r="AB24" s="10" t="s">
        <v>1021</v>
      </c>
      <c r="AH24" s="17" t="s">
        <v>965</v>
      </c>
      <c r="AI24" s="22" t="s">
        <v>1022</v>
      </c>
      <c r="AL24" s="11"/>
      <c r="BI24" s="94"/>
    </row>
    <row r="25" spans="10:61" s="1" customFormat="1" hidden="1" x14ac:dyDescent="0.3">
      <c r="N25" s="11"/>
      <c r="Q25" s="21"/>
      <c r="U25" s="7"/>
      <c r="V25" s="7"/>
      <c r="AB25" s="10" t="s">
        <v>1023</v>
      </c>
      <c r="AH25" s="1" t="s">
        <v>433</v>
      </c>
      <c r="AI25" s="1">
        <v>93404206</v>
      </c>
      <c r="AL25" s="11"/>
      <c r="BI25" s="94"/>
    </row>
    <row r="26" spans="10:61" s="1" customFormat="1" hidden="1" x14ac:dyDescent="0.3">
      <c r="N26" s="11"/>
      <c r="Q26" s="21"/>
      <c r="U26" s="7"/>
      <c r="V26" s="7"/>
      <c r="AB26" s="10" t="s">
        <v>1024</v>
      </c>
      <c r="AL26" s="11"/>
      <c r="BI26" s="94"/>
    </row>
    <row r="27" spans="10:61" s="1" customFormat="1" hidden="1" x14ac:dyDescent="0.3">
      <c r="N27" s="11"/>
      <c r="Q27" s="21"/>
      <c r="U27" s="7"/>
      <c r="V27" s="7"/>
      <c r="AB27" s="10" t="s">
        <v>1025</v>
      </c>
      <c r="AL27" s="11"/>
      <c r="BI27" s="94"/>
    </row>
    <row r="28" spans="10:61" s="1" customFormat="1" hidden="1" x14ac:dyDescent="0.3">
      <c r="N28" s="11"/>
      <c r="Q28" s="21"/>
      <c r="U28" s="7"/>
      <c r="V28" s="7"/>
      <c r="AB28" s="10" t="s">
        <v>1026</v>
      </c>
      <c r="AH28" s="17" t="s">
        <v>971</v>
      </c>
      <c r="AI28" s="17" t="s">
        <v>1027</v>
      </c>
      <c r="AL28" s="11"/>
      <c r="BI28" s="94"/>
    </row>
    <row r="29" spans="10:61" s="1" customFormat="1" hidden="1" x14ac:dyDescent="0.3">
      <c r="N29" s="11"/>
      <c r="Q29" s="21"/>
      <c r="U29" s="7"/>
      <c r="V29" s="7"/>
      <c r="AB29" s="10" t="s">
        <v>1028</v>
      </c>
      <c r="AH29" s="1" t="s">
        <v>119</v>
      </c>
      <c r="AI29" s="1">
        <v>79672176</v>
      </c>
      <c r="AL29" s="11"/>
      <c r="BI29" s="94"/>
    </row>
    <row r="30" spans="10:61" s="1" customFormat="1" hidden="1" x14ac:dyDescent="0.3">
      <c r="N30" s="11"/>
      <c r="Q30" s="21"/>
      <c r="U30" s="7"/>
      <c r="V30" s="7"/>
      <c r="AB30" s="10" t="s">
        <v>1029</v>
      </c>
      <c r="AL30" s="11"/>
      <c r="BI30" s="94"/>
    </row>
    <row r="31" spans="10:61" s="1" customFormat="1" hidden="1" x14ac:dyDescent="0.3">
      <c r="N31" s="11"/>
      <c r="Q31" s="21"/>
      <c r="U31" s="7"/>
      <c r="V31" s="7"/>
      <c r="AB31" s="10" t="s">
        <v>1030</v>
      </c>
      <c r="AL31" s="11"/>
      <c r="BI31" s="94"/>
    </row>
    <row r="32" spans="10:61" s="1" customFormat="1" hidden="1" x14ac:dyDescent="0.3">
      <c r="N32" s="11"/>
      <c r="Q32" s="21"/>
      <c r="U32" s="7"/>
      <c r="V32" s="7"/>
      <c r="AB32" s="10" t="s">
        <v>1031</v>
      </c>
      <c r="AH32" s="17" t="s">
        <v>976</v>
      </c>
      <c r="AI32" s="17" t="s">
        <v>1032</v>
      </c>
      <c r="AL32" s="11"/>
      <c r="BI32" s="94"/>
    </row>
    <row r="33" spans="14:61" s="1" customFormat="1" hidden="1" x14ac:dyDescent="0.3">
      <c r="N33" s="11"/>
      <c r="Q33" s="21"/>
      <c r="U33" s="7"/>
      <c r="V33" s="7"/>
      <c r="AB33" s="10" t="s">
        <v>1033</v>
      </c>
      <c r="AH33" s="1" t="s">
        <v>142</v>
      </c>
      <c r="AI33" s="1">
        <v>51665707</v>
      </c>
      <c r="AL33" s="11"/>
      <c r="BI33" s="94"/>
    </row>
    <row r="34" spans="14:61" s="1" customFormat="1" hidden="1" x14ac:dyDescent="0.3">
      <c r="N34" s="11"/>
      <c r="Q34" s="21"/>
      <c r="U34" s="7"/>
      <c r="V34" s="7"/>
      <c r="AB34" s="10" t="s">
        <v>1034</v>
      </c>
      <c r="AL34" s="11"/>
      <c r="BI34" s="94"/>
    </row>
    <row r="35" spans="14:61" s="1" customFormat="1" hidden="1" x14ac:dyDescent="0.3">
      <c r="N35" s="11"/>
      <c r="Q35" s="21"/>
      <c r="U35" s="7"/>
      <c r="V35" s="7"/>
      <c r="AB35" s="10" t="s">
        <v>1035</v>
      </c>
      <c r="AL35" s="11"/>
      <c r="BI35" s="94"/>
    </row>
    <row r="36" spans="14:61" s="1" customFormat="1" hidden="1" x14ac:dyDescent="0.3">
      <c r="N36" s="11"/>
      <c r="Q36" s="21"/>
      <c r="U36" s="7"/>
      <c r="V36" s="7"/>
      <c r="AB36" s="10" t="s">
        <v>1036</v>
      </c>
      <c r="AH36" s="17" t="s">
        <v>980</v>
      </c>
      <c r="AI36" s="17" t="s">
        <v>1037</v>
      </c>
      <c r="AL36" s="11"/>
      <c r="BI36" s="94"/>
    </row>
    <row r="37" spans="14:61" s="1" customFormat="1" hidden="1" x14ac:dyDescent="0.3">
      <c r="N37" s="11"/>
      <c r="Q37" s="21"/>
      <c r="U37" s="7"/>
      <c r="V37" s="7"/>
      <c r="AB37" s="10" t="s">
        <v>1038</v>
      </c>
      <c r="AH37" s="1" t="s">
        <v>251</v>
      </c>
      <c r="AI37" s="1">
        <v>19481189</v>
      </c>
      <c r="AL37" s="11"/>
      <c r="BI37" s="94"/>
    </row>
    <row r="38" spans="14:61" s="1" customFormat="1" hidden="1" x14ac:dyDescent="0.3">
      <c r="N38" s="11"/>
      <c r="Q38" s="21"/>
      <c r="U38" s="7"/>
      <c r="V38" s="7"/>
      <c r="AB38" s="10" t="s">
        <v>1039</v>
      </c>
      <c r="AL38" s="11"/>
      <c r="BI38" s="94"/>
    </row>
    <row r="39" spans="14:61" s="1" customFormat="1" hidden="1" x14ac:dyDescent="0.3">
      <c r="N39" s="11"/>
      <c r="Q39" s="21"/>
      <c r="U39" s="7"/>
      <c r="V39" s="7"/>
      <c r="AB39" s="10" t="s">
        <v>1040</v>
      </c>
      <c r="AL39" s="11"/>
      <c r="BI39" s="94"/>
    </row>
    <row r="40" spans="14:61" s="1" customFormat="1" hidden="1" x14ac:dyDescent="0.3">
      <c r="N40" s="11"/>
      <c r="Q40" s="21"/>
      <c r="U40" s="7"/>
      <c r="V40" s="7"/>
      <c r="AB40" s="10" t="s">
        <v>1041</v>
      </c>
      <c r="AH40" s="17" t="s">
        <v>985</v>
      </c>
      <c r="AI40" s="17" t="s">
        <v>1042</v>
      </c>
      <c r="AL40" s="11"/>
      <c r="BI40" s="94"/>
    </row>
    <row r="41" spans="14:61" s="1" customFormat="1" hidden="1" x14ac:dyDescent="0.3">
      <c r="N41" s="11"/>
      <c r="Q41" s="21"/>
      <c r="U41" s="7"/>
      <c r="V41" s="7"/>
      <c r="AB41" s="10" t="s">
        <v>1043</v>
      </c>
      <c r="AH41" s="1" t="s">
        <v>119</v>
      </c>
      <c r="AI41" s="1">
        <v>79672176</v>
      </c>
      <c r="AL41" s="11"/>
      <c r="BI41" s="94"/>
    </row>
    <row r="42" spans="14:61" s="1" customFormat="1" hidden="1" x14ac:dyDescent="0.3">
      <c r="N42" s="11"/>
      <c r="Q42" s="21"/>
      <c r="U42" s="7"/>
      <c r="V42" s="7"/>
      <c r="AB42" s="10" t="s">
        <v>1044</v>
      </c>
      <c r="AL42" s="11"/>
      <c r="BI42" s="94"/>
    </row>
    <row r="43" spans="14:61" s="1" customFormat="1" hidden="1" x14ac:dyDescent="0.3">
      <c r="N43" s="11"/>
      <c r="Q43" s="21"/>
      <c r="U43" s="7"/>
      <c r="V43" s="7"/>
      <c r="AB43" s="10" t="s">
        <v>1045</v>
      </c>
      <c r="AL43" s="11"/>
      <c r="BI43" s="94"/>
    </row>
    <row r="44" spans="14:61" s="1" customFormat="1" hidden="1" x14ac:dyDescent="0.3">
      <c r="N44" s="11"/>
      <c r="Q44" s="21"/>
      <c r="U44" s="7"/>
      <c r="V44" s="7"/>
      <c r="AB44" s="10" t="s">
        <v>1046</v>
      </c>
      <c r="AH44" s="17" t="s">
        <v>907</v>
      </c>
      <c r="AI44" s="17" t="s">
        <v>1047</v>
      </c>
      <c r="AL44" s="11"/>
      <c r="BI44" s="94"/>
    </row>
    <row r="45" spans="14:61" s="1" customFormat="1" hidden="1" x14ac:dyDescent="0.3">
      <c r="N45" s="11"/>
      <c r="Q45" s="21"/>
      <c r="U45" s="7"/>
      <c r="V45" s="7"/>
      <c r="AB45" s="10" t="s">
        <v>1048</v>
      </c>
      <c r="AH45" s="1" t="s">
        <v>126</v>
      </c>
      <c r="AI45" s="1">
        <v>86014797</v>
      </c>
      <c r="AL45" s="11"/>
      <c r="BI45" s="94"/>
    </row>
    <row r="46" spans="14:61" s="1" customFormat="1" hidden="1" x14ac:dyDescent="0.3">
      <c r="N46" s="11"/>
      <c r="Q46" s="21"/>
      <c r="U46" s="7"/>
      <c r="V46" s="7"/>
      <c r="AB46" s="10" t="s">
        <v>1049</v>
      </c>
      <c r="AH46" s="10" t="s">
        <v>1231</v>
      </c>
      <c r="AI46" s="10">
        <v>26433691</v>
      </c>
      <c r="AL46" s="11"/>
      <c r="BI46" s="94"/>
    </row>
    <row r="47" spans="14:61" s="1" customFormat="1" hidden="1" x14ac:dyDescent="0.3">
      <c r="N47" s="11"/>
      <c r="Q47" s="21"/>
      <c r="U47" s="7"/>
      <c r="V47" s="7"/>
      <c r="AB47" s="10" t="s">
        <v>1050</v>
      </c>
      <c r="AL47" s="11"/>
      <c r="BI47" s="94"/>
    </row>
    <row r="48" spans="14:61" s="1" customFormat="1" hidden="1" x14ac:dyDescent="0.3">
      <c r="N48" s="11"/>
      <c r="Q48" s="21"/>
      <c r="U48" s="7"/>
      <c r="V48" s="7"/>
      <c r="AB48" s="10" t="s">
        <v>1051</v>
      </c>
      <c r="AH48" s="17" t="s">
        <v>994</v>
      </c>
      <c r="AI48" s="17" t="s">
        <v>1052</v>
      </c>
      <c r="AL48" s="11"/>
      <c r="BI48" s="94"/>
    </row>
    <row r="49" spans="1:67" hidden="1" x14ac:dyDescent="0.3">
      <c r="E49" s="1"/>
      <c r="G49" s="1"/>
      <c r="P49" s="1"/>
      <c r="Q49" s="21"/>
      <c r="AB49" s="10" t="s">
        <v>1053</v>
      </c>
      <c r="AC49" s="1"/>
      <c r="AH49" s="1" t="s">
        <v>395</v>
      </c>
      <c r="AI49" s="1">
        <v>19363081</v>
      </c>
      <c r="AM49" s="1"/>
      <c r="AT49" s="1"/>
      <c r="AU49" s="1"/>
      <c r="BF49" s="1"/>
      <c r="BG49" s="1"/>
    </row>
    <row r="50" spans="1:67" hidden="1" x14ac:dyDescent="0.3">
      <c r="E50" s="1"/>
      <c r="G50" s="1"/>
      <c r="P50" s="1"/>
      <c r="Q50" s="21"/>
      <c r="AB50" s="10" t="s">
        <v>1054</v>
      </c>
      <c r="AC50" s="1"/>
      <c r="AM50" s="1"/>
      <c r="AT50" s="1"/>
      <c r="AU50" s="1"/>
      <c r="BF50" s="1"/>
      <c r="BG50" s="1"/>
    </row>
    <row r="51" spans="1:67" hidden="1" x14ac:dyDescent="0.3">
      <c r="E51" s="1"/>
      <c r="G51" s="1"/>
      <c r="P51" s="1"/>
      <c r="Q51" s="21"/>
      <c r="AB51" s="10" t="s">
        <v>1055</v>
      </c>
      <c r="AC51" s="1"/>
      <c r="AM51" s="1"/>
      <c r="AT51" s="1"/>
      <c r="AU51" s="1"/>
      <c r="BF51" s="1"/>
      <c r="BG51" s="1"/>
    </row>
    <row r="52" spans="1:67" hidden="1" x14ac:dyDescent="0.3">
      <c r="E52" s="1"/>
      <c r="G52" s="1"/>
      <c r="P52" s="1"/>
      <c r="Q52" s="21"/>
      <c r="AB52" s="10" t="s">
        <v>1056</v>
      </c>
      <c r="AC52" s="1"/>
      <c r="AH52" s="17" t="s">
        <v>999</v>
      </c>
      <c r="AI52" s="17" t="s">
        <v>1057</v>
      </c>
      <c r="AM52" s="1"/>
      <c r="AT52" s="1"/>
      <c r="AU52" s="1"/>
      <c r="BF52" s="1"/>
      <c r="BG52" s="1"/>
    </row>
    <row r="53" spans="1:67" hidden="1" x14ac:dyDescent="0.3">
      <c r="E53" s="1"/>
      <c r="G53" s="1"/>
      <c r="P53" s="1"/>
      <c r="Q53" s="21"/>
      <c r="AB53" s="10" t="s">
        <v>1058</v>
      </c>
      <c r="AC53" s="1"/>
      <c r="AH53" s="1" t="s">
        <v>303</v>
      </c>
      <c r="AI53" s="1">
        <v>71114184</v>
      </c>
      <c r="AM53" s="1"/>
      <c r="AT53" s="1"/>
      <c r="AU53" s="1"/>
      <c r="BF53" s="1"/>
      <c r="BG53" s="1"/>
    </row>
    <row r="54" spans="1:67" hidden="1" x14ac:dyDescent="0.3">
      <c r="E54" s="1"/>
      <c r="G54" s="1"/>
      <c r="P54" s="1"/>
      <c r="Q54" s="21"/>
      <c r="AB54" s="10" t="s">
        <v>1059</v>
      </c>
      <c r="AC54" s="1"/>
      <c r="AM54" s="1"/>
      <c r="AT54" s="1"/>
      <c r="AU54" s="1"/>
      <c r="BF54" s="1"/>
      <c r="BG54" s="1"/>
    </row>
    <row r="55" spans="1:67" hidden="1" x14ac:dyDescent="0.3">
      <c r="E55" s="1"/>
      <c r="G55" s="1"/>
      <c r="P55" s="1"/>
      <c r="Q55" s="21"/>
      <c r="AB55" s="10" t="s">
        <v>1060</v>
      </c>
      <c r="AC55" s="1"/>
      <c r="AH55" s="17" t="s">
        <v>1492</v>
      </c>
      <c r="AM55" s="1"/>
      <c r="AT55" s="1"/>
      <c r="AU55" s="1"/>
      <c r="BF55" s="1"/>
      <c r="BG55" s="1"/>
    </row>
    <row r="56" spans="1:67" hidden="1" x14ac:dyDescent="0.3">
      <c r="E56" s="1"/>
      <c r="G56" s="1"/>
      <c r="P56" s="1"/>
      <c r="Q56" s="21"/>
      <c r="AB56" s="10" t="s">
        <v>791</v>
      </c>
      <c r="AC56" s="1"/>
      <c r="AH56" s="1" t="s">
        <v>284</v>
      </c>
      <c r="AI56" s="1">
        <v>79494598</v>
      </c>
      <c r="AM56" s="1"/>
      <c r="AT56" s="1"/>
      <c r="AU56" s="1"/>
      <c r="BF56" s="1"/>
      <c r="BG56" s="1"/>
    </row>
    <row r="57" spans="1:67" hidden="1" x14ac:dyDescent="0.3">
      <c r="E57" s="1"/>
      <c r="G57" s="1"/>
      <c r="P57" s="1"/>
      <c r="Q57" s="21"/>
      <c r="AC57" s="1"/>
      <c r="AM57" s="1"/>
      <c r="AT57" s="1"/>
      <c r="AU57" s="1"/>
      <c r="BF57" s="1"/>
      <c r="BG57" s="1"/>
    </row>
    <row r="58" spans="1:67" hidden="1" x14ac:dyDescent="0.3">
      <c r="E58" s="1"/>
      <c r="G58" s="1"/>
      <c r="P58" s="1"/>
      <c r="Q58" s="21"/>
      <c r="AC58" s="1"/>
      <c r="AM58" s="1"/>
      <c r="AT58" s="1"/>
      <c r="AU58" s="1"/>
      <c r="BF58" s="1"/>
      <c r="BG58" s="1"/>
    </row>
    <row r="59" spans="1:67" hidden="1" x14ac:dyDescent="0.3">
      <c r="E59" s="1"/>
      <c r="G59" s="1"/>
      <c r="P59" s="1"/>
      <c r="Q59" s="21"/>
      <c r="AC59" s="1"/>
      <c r="AM59" s="1"/>
      <c r="AT59" s="1"/>
      <c r="AU59" s="1"/>
      <c r="BF59" s="1"/>
      <c r="BG59" s="1"/>
    </row>
    <row r="60" spans="1:67" hidden="1" x14ac:dyDescent="0.3">
      <c r="E60" s="1"/>
      <c r="G60" s="1"/>
      <c r="P60" s="1"/>
      <c r="Q60" s="21"/>
      <c r="AC60" s="1"/>
      <c r="AM60" s="1"/>
      <c r="AT60" s="1"/>
      <c r="AU60" s="1"/>
      <c r="BF60" s="1"/>
      <c r="BG60" s="1"/>
    </row>
    <row r="61" spans="1:67" s="24" customFormat="1" ht="82.5" x14ac:dyDescent="0.25">
      <c r="A61" s="25" t="s">
        <v>879</v>
      </c>
      <c r="B61" s="25" t="s">
        <v>0</v>
      </c>
      <c r="C61" s="25" t="s">
        <v>1</v>
      </c>
      <c r="D61" s="25" t="s">
        <v>877</v>
      </c>
      <c r="E61" s="25" t="s">
        <v>2</v>
      </c>
      <c r="F61" s="25" t="s">
        <v>3</v>
      </c>
      <c r="G61" s="25" t="s">
        <v>4</v>
      </c>
      <c r="H61" s="25" t="s">
        <v>5</v>
      </c>
      <c r="I61" s="25" t="s">
        <v>6</v>
      </c>
      <c r="J61" s="25" t="s">
        <v>7</v>
      </c>
      <c r="K61" s="25" t="s">
        <v>8</v>
      </c>
      <c r="L61" s="25" t="s">
        <v>9</v>
      </c>
      <c r="M61" s="25" t="s">
        <v>10</v>
      </c>
      <c r="N61" s="39" t="s">
        <v>11</v>
      </c>
      <c r="O61" s="25" t="s">
        <v>874</v>
      </c>
      <c r="P61" s="27" t="s">
        <v>12</v>
      </c>
      <c r="Q61" s="28" t="s">
        <v>13</v>
      </c>
      <c r="R61" s="25" t="s">
        <v>14</v>
      </c>
      <c r="S61" s="29" t="s">
        <v>837</v>
      </c>
      <c r="T61" s="29" t="s">
        <v>15</v>
      </c>
      <c r="U61" s="30" t="s">
        <v>16</v>
      </c>
      <c r="V61" s="30" t="s">
        <v>838</v>
      </c>
      <c r="W61" s="31" t="s">
        <v>839</v>
      </c>
      <c r="X61" s="29" t="s">
        <v>840</v>
      </c>
      <c r="Y61" s="29" t="s">
        <v>841</v>
      </c>
      <c r="Z61" s="32" t="s">
        <v>842</v>
      </c>
      <c r="AA61" s="80" t="s">
        <v>17</v>
      </c>
      <c r="AB61" s="32" t="s">
        <v>843</v>
      </c>
      <c r="AC61" s="33" t="s">
        <v>844</v>
      </c>
      <c r="AD61" s="32" t="s">
        <v>845</v>
      </c>
      <c r="AE61" s="25" t="s">
        <v>18</v>
      </c>
      <c r="AF61" s="25" t="s">
        <v>19</v>
      </c>
      <c r="AG61" s="34" t="s">
        <v>846</v>
      </c>
      <c r="AH61" s="34" t="s">
        <v>847</v>
      </c>
      <c r="AI61" s="34" t="s">
        <v>848</v>
      </c>
      <c r="AJ61" s="25" t="s">
        <v>20</v>
      </c>
      <c r="AK61" s="25" t="s">
        <v>21</v>
      </c>
      <c r="AL61" s="35" t="s">
        <v>22</v>
      </c>
      <c r="AM61" s="36" t="s">
        <v>23</v>
      </c>
      <c r="AN61" s="25" t="s">
        <v>781</v>
      </c>
      <c r="AO61" s="25" t="s">
        <v>24</v>
      </c>
      <c r="AP61" s="25" t="s">
        <v>25</v>
      </c>
      <c r="AQ61" s="25" t="s">
        <v>26</v>
      </c>
      <c r="AR61" s="25" t="s">
        <v>27</v>
      </c>
      <c r="AS61" s="25" t="s">
        <v>28</v>
      </c>
      <c r="AT61" s="26" t="s">
        <v>29</v>
      </c>
      <c r="AU61" s="26" t="s">
        <v>30</v>
      </c>
      <c r="AV61" s="25" t="s">
        <v>31</v>
      </c>
      <c r="AW61" s="25" t="s">
        <v>32</v>
      </c>
      <c r="AX61" s="25" t="s">
        <v>33</v>
      </c>
      <c r="AY61" s="25" t="s">
        <v>34</v>
      </c>
      <c r="AZ61" s="25" t="s">
        <v>35</v>
      </c>
      <c r="BA61" s="25" t="s">
        <v>36</v>
      </c>
      <c r="BB61" s="25" t="s">
        <v>37</v>
      </c>
      <c r="BC61" s="25" t="s">
        <v>38</v>
      </c>
      <c r="BD61" s="25" t="s">
        <v>39</v>
      </c>
      <c r="BE61" s="25" t="s">
        <v>40</v>
      </c>
      <c r="BF61" s="28" t="s">
        <v>41</v>
      </c>
      <c r="BG61" s="37" t="s">
        <v>42</v>
      </c>
      <c r="BH61" s="37" t="s">
        <v>43</v>
      </c>
      <c r="BI61" s="37" t="s">
        <v>44</v>
      </c>
      <c r="BJ61" s="37" t="s">
        <v>45</v>
      </c>
      <c r="BK61" s="37" t="s">
        <v>782</v>
      </c>
      <c r="BL61" s="38" t="s">
        <v>46</v>
      </c>
      <c r="BM61" s="38" t="s">
        <v>47</v>
      </c>
      <c r="BN61" s="25" t="s">
        <v>48</v>
      </c>
      <c r="BO61" s="25" t="s">
        <v>49</v>
      </c>
    </row>
    <row r="62" spans="1:67" x14ac:dyDescent="0.3">
      <c r="A62" s="1" t="s">
        <v>1212</v>
      </c>
      <c r="B62" s="10" t="s">
        <v>1211</v>
      </c>
      <c r="C62" s="1" t="s">
        <v>51</v>
      </c>
      <c r="D62" s="10" t="s">
        <v>1218</v>
      </c>
      <c r="E62" s="49">
        <v>1</v>
      </c>
      <c r="F62" s="20" t="s">
        <v>1213</v>
      </c>
      <c r="G62" s="2">
        <v>44726</v>
      </c>
      <c r="H62" s="10" t="s">
        <v>1214</v>
      </c>
      <c r="I62" s="1" t="s">
        <v>870</v>
      </c>
      <c r="J62" s="1" t="s">
        <v>862</v>
      </c>
      <c r="K62" s="1" t="s">
        <v>902</v>
      </c>
      <c r="L62" s="20">
        <v>26422</v>
      </c>
      <c r="M62" s="20">
        <v>51122</v>
      </c>
      <c r="N62" s="11">
        <v>44728</v>
      </c>
      <c r="P62" s="4" t="s">
        <v>57</v>
      </c>
      <c r="Q62" s="54">
        <v>1700489</v>
      </c>
      <c r="R62" s="1" t="s">
        <v>57</v>
      </c>
      <c r="S62" s="1" t="s">
        <v>59</v>
      </c>
      <c r="T62" s="10" t="s">
        <v>60</v>
      </c>
      <c r="U62" s="55">
        <v>26637551</v>
      </c>
      <c r="V62" s="1" t="s">
        <v>57</v>
      </c>
      <c r="W62" s="1" t="s">
        <v>57</v>
      </c>
      <c r="X62" s="1" t="s">
        <v>57</v>
      </c>
      <c r="Y62" s="1" t="str">
        <f>F62</f>
        <v>EMILSEN HERRERA RAYO - MULTISERVICIOS P&amp;H PUTUMAYO</v>
      </c>
      <c r="Z62" s="1" t="s">
        <v>63</v>
      </c>
      <c r="AA62" s="1" t="s">
        <v>548</v>
      </c>
      <c r="AB62" s="1" t="s">
        <v>779</v>
      </c>
      <c r="AC62" s="3">
        <v>44757</v>
      </c>
      <c r="AD62" s="1" t="s">
        <v>1217</v>
      </c>
      <c r="AE62" s="1" t="s">
        <v>999</v>
      </c>
      <c r="AF62" s="1" t="s">
        <v>67</v>
      </c>
      <c r="AG62" s="1" t="s">
        <v>60</v>
      </c>
      <c r="AH62" s="1">
        <f>VLOOKUP(AI62,$AH$1:$AI$54,2,FALSE)</f>
        <v>71114184</v>
      </c>
      <c r="AI62" s="10" t="s">
        <v>303</v>
      </c>
      <c r="AJ62" s="1">
        <v>60</v>
      </c>
      <c r="AK62" s="1" t="s">
        <v>57</v>
      </c>
      <c r="AL62" s="11">
        <v>44757</v>
      </c>
      <c r="AM62" s="5" t="s">
        <v>57</v>
      </c>
      <c r="AN62" s="1" t="s">
        <v>57</v>
      </c>
      <c r="AO62" s="1" t="s">
        <v>57</v>
      </c>
      <c r="AP62" s="1" t="s">
        <v>57</v>
      </c>
      <c r="AQ62" s="1" t="s">
        <v>57</v>
      </c>
      <c r="AR62" s="1" t="s">
        <v>57</v>
      </c>
      <c r="AS62" s="1" t="s">
        <v>57</v>
      </c>
      <c r="AT62" s="3">
        <v>44733</v>
      </c>
      <c r="AU62" s="3">
        <v>44795</v>
      </c>
      <c r="AV62" s="1" t="s">
        <v>57</v>
      </c>
      <c r="AW62" s="1" t="s">
        <v>57</v>
      </c>
      <c r="AX62" s="1" t="s">
        <v>57</v>
      </c>
      <c r="AY62" s="1" t="s">
        <v>57</v>
      </c>
      <c r="AZ62" s="1" t="s">
        <v>57</v>
      </c>
      <c r="BA62" s="1" t="s">
        <v>57</v>
      </c>
      <c r="BB62" s="1" t="s">
        <v>57</v>
      </c>
      <c r="BC62" s="1" t="s">
        <v>57</v>
      </c>
      <c r="BD62" s="1" t="s">
        <v>57</v>
      </c>
      <c r="BF62" s="54">
        <v>1700489</v>
      </c>
      <c r="BG62" s="1" t="s">
        <v>402</v>
      </c>
      <c r="BH62" s="1" t="s">
        <v>1216</v>
      </c>
      <c r="BI62" s="94" t="s">
        <v>73</v>
      </c>
      <c r="BJ62" s="1" t="s">
        <v>57</v>
      </c>
      <c r="BK62" s="1" t="s">
        <v>1215</v>
      </c>
      <c r="BL62" s="1" t="s">
        <v>57</v>
      </c>
      <c r="BM62" s="1" t="s">
        <v>57</v>
      </c>
      <c r="BN62" s="1" t="s">
        <v>57</v>
      </c>
      <c r="BO62" s="1" t="s">
        <v>75</v>
      </c>
    </row>
    <row r="63" spans="1:67" x14ac:dyDescent="0.3">
      <c r="A63" s="1" t="s">
        <v>1212</v>
      </c>
      <c r="B63" s="10" t="s">
        <v>1228</v>
      </c>
      <c r="C63" s="1" t="s">
        <v>51</v>
      </c>
      <c r="D63" s="58" t="s">
        <v>1226</v>
      </c>
      <c r="E63" s="49">
        <v>4</v>
      </c>
      <c r="F63" s="58" t="s">
        <v>1227</v>
      </c>
      <c r="G63" s="2">
        <v>44750</v>
      </c>
      <c r="H63" s="10" t="s">
        <v>1229</v>
      </c>
      <c r="I63" s="1" t="s">
        <v>870</v>
      </c>
      <c r="J63" s="1" t="s">
        <v>862</v>
      </c>
      <c r="K63" s="1" t="s">
        <v>902</v>
      </c>
      <c r="L63" s="1">
        <v>25822</v>
      </c>
      <c r="M63" s="1">
        <v>56122</v>
      </c>
      <c r="N63" s="11">
        <v>44754</v>
      </c>
      <c r="P63" s="4" t="s">
        <v>57</v>
      </c>
      <c r="Q63" s="59" t="s">
        <v>1230</v>
      </c>
      <c r="R63" s="1" t="s">
        <v>57</v>
      </c>
      <c r="S63" s="1" t="s">
        <v>59</v>
      </c>
      <c r="T63" s="10" t="s">
        <v>60</v>
      </c>
      <c r="U63" s="60">
        <v>97613292</v>
      </c>
      <c r="V63" s="1" t="s">
        <v>57</v>
      </c>
      <c r="W63" s="1" t="s">
        <v>57</v>
      </c>
      <c r="X63" s="1" t="s">
        <v>57</v>
      </c>
      <c r="Y63" s="1" t="str">
        <f>F63</f>
        <v>JEILER ANDRES GALVEZ LONDOÑO propietario del establecimiento
de comercio MOTORRACING SAN JOSE</v>
      </c>
      <c r="Z63" s="1" t="s">
        <v>63</v>
      </c>
      <c r="AA63" s="1" t="s">
        <v>64</v>
      </c>
      <c r="AB63" s="1" t="s">
        <v>1033</v>
      </c>
      <c r="AC63" s="3">
        <v>44750</v>
      </c>
      <c r="AD63" s="1" t="s">
        <v>1234</v>
      </c>
      <c r="AE63" s="1" t="s">
        <v>907</v>
      </c>
      <c r="AF63" s="1" t="s">
        <v>67</v>
      </c>
      <c r="AG63" s="1" t="s">
        <v>60</v>
      </c>
      <c r="AH63" s="1">
        <f>VLOOKUP(AI63,$AH$1:$AI$54,2,FALSE)</f>
        <v>26433691</v>
      </c>
      <c r="AI63" s="10" t="s">
        <v>1231</v>
      </c>
      <c r="AJ63" s="1">
        <v>60</v>
      </c>
      <c r="AK63" s="1" t="s">
        <v>57</v>
      </c>
      <c r="AL63" s="11">
        <v>44753</v>
      </c>
      <c r="AM63" s="5" t="s">
        <v>57</v>
      </c>
      <c r="AN63" s="1" t="s">
        <v>57</v>
      </c>
      <c r="AO63" s="1" t="s">
        <v>57</v>
      </c>
      <c r="AP63" s="1" t="s">
        <v>57</v>
      </c>
      <c r="AQ63" s="1" t="s">
        <v>57</v>
      </c>
      <c r="AR63" s="1" t="s">
        <v>57</v>
      </c>
      <c r="AS63" s="1" t="s">
        <v>57</v>
      </c>
      <c r="AT63" s="3">
        <v>44754</v>
      </c>
      <c r="AU63" s="3">
        <v>44816</v>
      </c>
      <c r="AV63" s="1" t="s">
        <v>57</v>
      </c>
      <c r="AW63" s="1" t="s">
        <v>57</v>
      </c>
      <c r="AX63" s="1" t="s">
        <v>57</v>
      </c>
      <c r="AY63" s="1" t="s">
        <v>57</v>
      </c>
      <c r="AZ63" s="1" t="s">
        <v>57</v>
      </c>
      <c r="BA63" s="1" t="s">
        <v>57</v>
      </c>
      <c r="BB63" s="1" t="s">
        <v>57</v>
      </c>
      <c r="BC63" s="1" t="s">
        <v>57</v>
      </c>
      <c r="BD63" s="1" t="s">
        <v>57</v>
      </c>
      <c r="BF63" s="59" t="s">
        <v>1230</v>
      </c>
      <c r="BG63" s="1" t="s">
        <v>53</v>
      </c>
      <c r="BH63" s="1" t="s">
        <v>1233</v>
      </c>
      <c r="BI63" s="94" t="s">
        <v>73</v>
      </c>
      <c r="BJ63" s="1" t="s">
        <v>57</v>
      </c>
      <c r="BK63" s="1" t="s">
        <v>1232</v>
      </c>
      <c r="BL63" s="1" t="s">
        <v>57</v>
      </c>
      <c r="BM63" s="1" t="s">
        <v>57</v>
      </c>
      <c r="BN63" s="1" t="s">
        <v>57</v>
      </c>
      <c r="BO63" s="1" t="s">
        <v>75</v>
      </c>
    </row>
    <row r="64" spans="1:67" x14ac:dyDescent="0.3">
      <c r="A64" s="1" t="s">
        <v>1212</v>
      </c>
      <c r="B64" s="10" t="s">
        <v>1235</v>
      </c>
      <c r="C64" s="1" t="s">
        <v>51</v>
      </c>
      <c r="D64" s="1" t="s">
        <v>1210</v>
      </c>
      <c r="E64" s="49">
        <v>5</v>
      </c>
      <c r="F64" s="20" t="s">
        <v>1236</v>
      </c>
      <c r="G64" s="2">
        <v>44760</v>
      </c>
      <c r="H64" s="10" t="s">
        <v>1237</v>
      </c>
      <c r="I64" s="1" t="s">
        <v>870</v>
      </c>
      <c r="J64" s="1" t="s">
        <v>862</v>
      </c>
      <c r="K64" s="1" t="s">
        <v>902</v>
      </c>
      <c r="L64" s="1">
        <v>24522</v>
      </c>
      <c r="M64" s="1">
        <v>58822</v>
      </c>
      <c r="N64" s="11">
        <v>44760</v>
      </c>
      <c r="P64" s="4" t="s">
        <v>57</v>
      </c>
      <c r="Q64" s="6">
        <v>3390000</v>
      </c>
      <c r="R64" s="1" t="s">
        <v>57</v>
      </c>
      <c r="S64" s="1" t="s">
        <v>59</v>
      </c>
      <c r="T64" s="10" t="s">
        <v>60</v>
      </c>
      <c r="U64" s="57">
        <v>11318820</v>
      </c>
      <c r="V64" s="1" t="s">
        <v>57</v>
      </c>
      <c r="W64" s="1" t="s">
        <v>57</v>
      </c>
      <c r="X64" s="1" t="s">
        <v>57</v>
      </c>
      <c r="Y64" s="1" t="str">
        <f>F64</f>
        <v>JOSE ARMANDO MARTINEZ BUITRAGO propietario del establecimiento de comercio SUPERLLANTAS GIRARDOT</v>
      </c>
      <c r="Z64" s="1" t="s">
        <v>63</v>
      </c>
      <c r="AA64" s="1" t="s">
        <v>548</v>
      </c>
      <c r="AB64" s="1" t="s">
        <v>1033</v>
      </c>
      <c r="AC64" s="3">
        <v>44757</v>
      </c>
      <c r="AD64" s="1" t="s">
        <v>1240</v>
      </c>
      <c r="AE64" s="1" t="s">
        <v>980</v>
      </c>
      <c r="AF64" s="1" t="s">
        <v>67</v>
      </c>
      <c r="AG64" s="1" t="s">
        <v>60</v>
      </c>
      <c r="AH64" s="1">
        <f>VLOOKUP(AI64,$AH$1:$AI$54,2,FALSE)</f>
        <v>19481189</v>
      </c>
      <c r="AI64" s="10" t="s">
        <v>251</v>
      </c>
      <c r="AJ64" s="1">
        <v>30</v>
      </c>
      <c r="AK64" s="1" t="s">
        <v>57</v>
      </c>
      <c r="AL64" s="11">
        <v>44760</v>
      </c>
      <c r="AM64" s="5" t="s">
        <v>57</v>
      </c>
      <c r="AN64" s="1" t="s">
        <v>57</v>
      </c>
      <c r="AO64" s="1" t="s">
        <v>57</v>
      </c>
      <c r="AP64" s="1" t="s">
        <v>57</v>
      </c>
      <c r="AQ64" s="1" t="s">
        <v>57</v>
      </c>
      <c r="AR64" s="1" t="s">
        <v>57</v>
      </c>
      <c r="AS64" s="1" t="s">
        <v>57</v>
      </c>
      <c r="AT64" s="3">
        <v>44761</v>
      </c>
      <c r="AU64" s="3">
        <v>44792</v>
      </c>
      <c r="AV64" s="1" t="s">
        <v>57</v>
      </c>
      <c r="AW64" s="1" t="s">
        <v>57</v>
      </c>
      <c r="AX64" s="1" t="s">
        <v>57</v>
      </c>
      <c r="AY64" s="1" t="s">
        <v>57</v>
      </c>
      <c r="AZ64" s="1" t="s">
        <v>57</v>
      </c>
      <c r="BA64" s="1" t="s">
        <v>57</v>
      </c>
      <c r="BB64" s="1" t="s">
        <v>57</v>
      </c>
      <c r="BC64" s="1" t="s">
        <v>57</v>
      </c>
      <c r="BD64" s="1" t="s">
        <v>57</v>
      </c>
      <c r="BF64" s="6">
        <v>3390000</v>
      </c>
      <c r="BG64" s="1" t="s">
        <v>402</v>
      </c>
      <c r="BH64" s="1" t="s">
        <v>1239</v>
      </c>
      <c r="BI64" s="94" t="s">
        <v>73</v>
      </c>
      <c r="BJ64" s="1" t="s">
        <v>57</v>
      </c>
      <c r="BK64" s="1" t="s">
        <v>1238</v>
      </c>
      <c r="BL64" s="1" t="s">
        <v>57</v>
      </c>
      <c r="BM64" s="1" t="s">
        <v>57</v>
      </c>
      <c r="BN64" s="1" t="s">
        <v>57</v>
      </c>
      <c r="BO64" s="1" t="s">
        <v>75</v>
      </c>
    </row>
    <row r="65" spans="1:67" x14ac:dyDescent="0.3">
      <c r="A65" s="1" t="s">
        <v>1212</v>
      </c>
      <c r="B65" s="10" t="s">
        <v>1221</v>
      </c>
      <c r="C65" s="1" t="s">
        <v>51</v>
      </c>
      <c r="D65" s="10" t="s">
        <v>1220</v>
      </c>
      <c r="E65" s="49">
        <v>2</v>
      </c>
      <c r="F65" s="20" t="s">
        <v>1219</v>
      </c>
      <c r="G65" s="2">
        <v>44734</v>
      </c>
      <c r="H65" s="10" t="s">
        <v>1222</v>
      </c>
      <c r="I65" s="1" t="s">
        <v>870</v>
      </c>
      <c r="J65" s="1" t="s">
        <v>862</v>
      </c>
      <c r="K65" s="1" t="s">
        <v>902</v>
      </c>
      <c r="L65" s="1">
        <v>22922</v>
      </c>
      <c r="M65" s="1">
        <v>52522</v>
      </c>
      <c r="N65" s="11">
        <v>44734</v>
      </c>
      <c r="P65" s="4" t="s">
        <v>57</v>
      </c>
      <c r="Q65" s="54">
        <v>1897000</v>
      </c>
      <c r="R65" s="56" t="s">
        <v>57</v>
      </c>
      <c r="S65" s="1" t="s">
        <v>59</v>
      </c>
      <c r="T65" s="10" t="s">
        <v>60</v>
      </c>
      <c r="U65" s="57">
        <v>23622025</v>
      </c>
      <c r="V65" s="56" t="s">
        <v>57</v>
      </c>
      <c r="W65" s="1" t="s">
        <v>57</v>
      </c>
      <c r="X65" s="1" t="s">
        <v>57</v>
      </c>
      <c r="Y65" s="1" t="str">
        <f>F65</f>
        <v>MARIA ARACELI LEIVA PERILLA</v>
      </c>
      <c r="Z65" s="1" t="s">
        <v>63</v>
      </c>
      <c r="AA65" s="1" t="s">
        <v>64</v>
      </c>
      <c r="AB65" s="1" t="s">
        <v>779</v>
      </c>
      <c r="AC65" s="3">
        <v>44734</v>
      </c>
      <c r="AD65" s="1" t="s">
        <v>1225</v>
      </c>
      <c r="AE65" s="1" t="s">
        <v>938</v>
      </c>
      <c r="AF65" s="1" t="s">
        <v>67</v>
      </c>
      <c r="AG65" s="1" t="s">
        <v>60</v>
      </c>
      <c r="AH65" s="1">
        <f>VLOOKUP(AI65,$AH$1:$AI$54,2,FALSE)</f>
        <v>28557787</v>
      </c>
      <c r="AI65" s="10" t="s">
        <v>259</v>
      </c>
      <c r="AJ65" s="1">
        <v>30</v>
      </c>
      <c r="AK65" s="1" t="s">
        <v>57</v>
      </c>
      <c r="AL65" s="11">
        <v>44736</v>
      </c>
      <c r="AM65" s="5" t="s">
        <v>57</v>
      </c>
      <c r="AN65" s="1" t="s">
        <v>69</v>
      </c>
      <c r="AO65" s="1" t="s">
        <v>57</v>
      </c>
      <c r="AP65" s="1" t="s">
        <v>57</v>
      </c>
      <c r="AQ65" s="1" t="s">
        <v>57</v>
      </c>
      <c r="AR65" s="1" t="s">
        <v>57</v>
      </c>
      <c r="AS65" s="1" t="s">
        <v>57</v>
      </c>
      <c r="AT65" s="3">
        <v>44736</v>
      </c>
      <c r="AU65" s="3">
        <v>44765</v>
      </c>
      <c r="AV65" s="1" t="s">
        <v>57</v>
      </c>
      <c r="AW65" s="1" t="s">
        <v>57</v>
      </c>
      <c r="AX65" s="1" t="s">
        <v>57</v>
      </c>
      <c r="AY65" s="1" t="s">
        <v>57</v>
      </c>
      <c r="AZ65" s="1" t="s">
        <v>57</v>
      </c>
      <c r="BA65" s="1" t="s">
        <v>57</v>
      </c>
      <c r="BB65" s="1" t="s">
        <v>57</v>
      </c>
      <c r="BC65" s="1" t="s">
        <v>57</v>
      </c>
      <c r="BD65" s="1" t="s">
        <v>57</v>
      </c>
      <c r="BF65" s="54">
        <v>1897000</v>
      </c>
      <c r="BG65" s="4" t="s">
        <v>131</v>
      </c>
      <c r="BH65" s="1" t="s">
        <v>1224</v>
      </c>
      <c r="BI65" s="94" t="s">
        <v>73</v>
      </c>
      <c r="BJ65" s="1" t="s">
        <v>57</v>
      </c>
      <c r="BK65" s="94" t="s">
        <v>1223</v>
      </c>
      <c r="BL65" s="1" t="s">
        <v>57</v>
      </c>
      <c r="BM65" s="1" t="s">
        <v>57</v>
      </c>
      <c r="BN65" s="1" t="s">
        <v>57</v>
      </c>
      <c r="BO65" s="1" t="s">
        <v>75</v>
      </c>
    </row>
    <row r="66" spans="1:67" x14ac:dyDescent="0.3">
      <c r="A66" s="1" t="s">
        <v>1212</v>
      </c>
      <c r="B66" s="10" t="s">
        <v>1525</v>
      </c>
      <c r="C66" s="1" t="s">
        <v>51</v>
      </c>
      <c r="D66" s="10" t="s">
        <v>1524</v>
      </c>
      <c r="E66" s="8">
        <v>3</v>
      </c>
      <c r="F66" s="1" t="s">
        <v>1526</v>
      </c>
      <c r="G66" s="2">
        <v>44749</v>
      </c>
      <c r="H66" s="10" t="s">
        <v>1527</v>
      </c>
      <c r="Q66" s="6">
        <v>2015650</v>
      </c>
      <c r="R66" s="1" t="s">
        <v>57</v>
      </c>
      <c r="S66" s="1" t="s">
        <v>59</v>
      </c>
      <c r="T66" s="10" t="s">
        <v>60</v>
      </c>
      <c r="U66" s="7">
        <v>6804676</v>
      </c>
      <c r="V66" s="7" t="s">
        <v>57</v>
      </c>
      <c r="W66" s="1">
        <v>1</v>
      </c>
      <c r="X66" s="1" t="s">
        <v>57</v>
      </c>
      <c r="Y66" s="1" t="str">
        <f>F66</f>
        <v>JP COMPUTADORES - JIMMY ALEXANDER PIMENTEL SANCHEZ</v>
      </c>
      <c r="Z66" s="1" t="s">
        <v>63</v>
      </c>
      <c r="AA66" s="1" t="s">
        <v>133</v>
      </c>
      <c r="AB66" s="1" t="s">
        <v>1033</v>
      </c>
      <c r="AC66" s="3">
        <v>44753</v>
      </c>
      <c r="AD66" s="1" t="s">
        <v>1528</v>
      </c>
      <c r="AE66" s="1" t="s">
        <v>976</v>
      </c>
      <c r="AH66" s="1">
        <f>VLOOKUP(AI66,$AH$1:$AI$54,2,FALSE)</f>
        <v>51665707</v>
      </c>
      <c r="AI66" s="10" t="s">
        <v>142</v>
      </c>
      <c r="AJ66" s="1">
        <v>30</v>
      </c>
      <c r="AK66" s="1" t="s">
        <v>57</v>
      </c>
      <c r="AL66" s="11">
        <v>44755</v>
      </c>
      <c r="AM66" s="5" t="s">
        <v>57</v>
      </c>
      <c r="AN66" s="1" t="s">
        <v>57</v>
      </c>
      <c r="AO66" s="1" t="s">
        <v>57</v>
      </c>
      <c r="AP66" s="1" t="s">
        <v>57</v>
      </c>
      <c r="AQ66" s="1" t="s">
        <v>57</v>
      </c>
      <c r="AR66" s="1" t="s">
        <v>57</v>
      </c>
      <c r="AS66" s="1" t="s">
        <v>57</v>
      </c>
      <c r="AT66" s="3">
        <v>44755</v>
      </c>
      <c r="AU66" s="3">
        <v>44786</v>
      </c>
      <c r="AV66" s="1" t="s">
        <v>57</v>
      </c>
      <c r="AW66" s="1" t="s">
        <v>57</v>
      </c>
      <c r="AX66" s="1" t="s">
        <v>57</v>
      </c>
      <c r="AY66" s="1" t="s">
        <v>57</v>
      </c>
      <c r="AZ66" s="1" t="s">
        <v>57</v>
      </c>
      <c r="BA66" s="1" t="s">
        <v>57</v>
      </c>
      <c r="BB66" s="1" t="s">
        <v>57</v>
      </c>
      <c r="BC66" s="1" t="s">
        <v>57</v>
      </c>
      <c r="BD66" s="1" t="s">
        <v>57</v>
      </c>
      <c r="BF66" s="6">
        <f>+Q66</f>
        <v>2015650</v>
      </c>
      <c r="BG66" s="4" t="s">
        <v>131</v>
      </c>
      <c r="BH66" s="1" t="s">
        <v>1530</v>
      </c>
      <c r="BI66" s="94" t="s">
        <v>73</v>
      </c>
      <c r="BJ66" s="1" t="s">
        <v>57</v>
      </c>
      <c r="BK66" s="1" t="s">
        <v>1529</v>
      </c>
      <c r="BL66" s="1" t="s">
        <v>57</v>
      </c>
      <c r="BM66" s="1" t="s">
        <v>57</v>
      </c>
      <c r="BN66" s="1" t="s">
        <v>57</v>
      </c>
      <c r="BO66" s="1" t="s">
        <v>75</v>
      </c>
    </row>
    <row r="67" spans="1:67" x14ac:dyDescent="0.3">
      <c r="A67" s="1" t="s">
        <v>1212</v>
      </c>
      <c r="B67" s="10" t="s">
        <v>1532</v>
      </c>
      <c r="C67" s="1" t="s">
        <v>51</v>
      </c>
      <c r="D67" s="10" t="s">
        <v>1531</v>
      </c>
      <c r="E67" s="8">
        <v>6</v>
      </c>
      <c r="F67" s="1" t="s">
        <v>1534</v>
      </c>
      <c r="G67" s="2">
        <v>44790</v>
      </c>
      <c r="H67" s="10" t="s">
        <v>1533</v>
      </c>
      <c r="Q67" s="6">
        <v>4653250</v>
      </c>
      <c r="R67" s="1" t="s">
        <v>57</v>
      </c>
      <c r="S67" s="1" t="s">
        <v>59</v>
      </c>
      <c r="T67" s="10" t="s">
        <v>60</v>
      </c>
      <c r="U67" s="7">
        <v>26637551</v>
      </c>
      <c r="V67" s="7" t="s">
        <v>57</v>
      </c>
      <c r="W67" s="1" t="s">
        <v>57</v>
      </c>
      <c r="X67" s="1" t="s">
        <v>57</v>
      </c>
      <c r="Y67" s="1" t="str">
        <f>F67</f>
        <v>EMILSEN HERRERA RAYO, identificada con la cedula de ciudadanía No. 26.637.551 propietaria del establecimiento de comercio MULTISERVICIOS P&amp;H</v>
      </c>
      <c r="Z67" s="1" t="s">
        <v>63</v>
      </c>
      <c r="AA67" s="1" t="s">
        <v>133</v>
      </c>
      <c r="AB67" s="1" t="s">
        <v>1033</v>
      </c>
      <c r="AC67" s="3">
        <v>44790</v>
      </c>
      <c r="AD67" s="1" t="s">
        <v>1535</v>
      </c>
      <c r="AE67" s="1" t="s">
        <v>938</v>
      </c>
      <c r="AH67" s="1">
        <f>VLOOKUP(AI67,$AH$1:$AI$54,2,FALSE)</f>
        <v>28557787</v>
      </c>
      <c r="AI67" s="10" t="s">
        <v>259</v>
      </c>
      <c r="AJ67" s="1">
        <v>60</v>
      </c>
      <c r="AK67" s="1" t="s">
        <v>57</v>
      </c>
      <c r="AL67" s="11">
        <v>44791</v>
      </c>
      <c r="AM67" s="5" t="s">
        <v>57</v>
      </c>
      <c r="AN67" s="1" t="s">
        <v>57</v>
      </c>
      <c r="AO67" s="1" t="s">
        <v>57</v>
      </c>
      <c r="AP67" s="1" t="s">
        <v>57</v>
      </c>
      <c r="AQ67" s="1" t="s">
        <v>57</v>
      </c>
      <c r="AR67" s="1" t="s">
        <v>57</v>
      </c>
      <c r="AS67" s="1" t="s">
        <v>57</v>
      </c>
      <c r="AT67" s="3">
        <v>44791</v>
      </c>
      <c r="AU67" s="3">
        <v>44851</v>
      </c>
      <c r="AV67" s="1" t="s">
        <v>57</v>
      </c>
      <c r="AW67" s="1" t="s">
        <v>57</v>
      </c>
      <c r="AX67" s="1" t="s">
        <v>57</v>
      </c>
      <c r="AY67" s="1" t="s">
        <v>57</v>
      </c>
      <c r="AZ67" s="1" t="s">
        <v>57</v>
      </c>
      <c r="BA67" s="1" t="s">
        <v>57</v>
      </c>
      <c r="BB67" s="1" t="s">
        <v>57</v>
      </c>
      <c r="BC67" s="1" t="s">
        <v>57</v>
      </c>
      <c r="BD67" s="1" t="s">
        <v>57</v>
      </c>
      <c r="BF67" s="6">
        <f>+Q67</f>
        <v>4653250</v>
      </c>
      <c r="BG67" s="4" t="s">
        <v>131</v>
      </c>
      <c r="BH67" s="1" t="s">
        <v>1537</v>
      </c>
      <c r="BI67" s="94" t="s">
        <v>73</v>
      </c>
      <c r="BJ67" s="1" t="s">
        <v>57</v>
      </c>
      <c r="BK67" s="1" t="s">
        <v>1536</v>
      </c>
      <c r="BL67" s="1" t="s">
        <v>57</v>
      </c>
      <c r="BM67" s="1" t="s">
        <v>57</v>
      </c>
      <c r="BN67" s="1" t="s">
        <v>57</v>
      </c>
      <c r="BO67" s="1" t="s">
        <v>75</v>
      </c>
    </row>
    <row r="68" spans="1:67" x14ac:dyDescent="0.3">
      <c r="A68" s="1" t="s">
        <v>1212</v>
      </c>
      <c r="B68" s="10" t="s">
        <v>1539</v>
      </c>
      <c r="C68" s="1" t="s">
        <v>51</v>
      </c>
      <c r="D68" s="10" t="s">
        <v>1538</v>
      </c>
      <c r="E68" s="8">
        <v>7</v>
      </c>
      <c r="F68" s="20" t="s">
        <v>1236</v>
      </c>
      <c r="G68" s="2">
        <v>44790</v>
      </c>
      <c r="H68" s="10" t="s">
        <v>1540</v>
      </c>
      <c r="Q68" s="6">
        <v>2794800</v>
      </c>
      <c r="R68" s="1" t="s">
        <v>57</v>
      </c>
      <c r="S68" s="1" t="s">
        <v>59</v>
      </c>
      <c r="T68" s="1" t="s">
        <v>60</v>
      </c>
      <c r="U68" s="57">
        <v>11318820</v>
      </c>
      <c r="V68" s="7" t="s">
        <v>57</v>
      </c>
      <c r="W68" s="1" t="s">
        <v>57</v>
      </c>
      <c r="X68" s="1" t="s">
        <v>57</v>
      </c>
      <c r="Y68" s="1" t="str">
        <f>F68</f>
        <v>JOSE ARMANDO MARTINEZ BUITRAGO propietario del establecimiento de comercio SUPERLLANTAS GIRARDOT</v>
      </c>
      <c r="Z68" s="1" t="s">
        <v>63</v>
      </c>
      <c r="AA68" s="1" t="s">
        <v>548</v>
      </c>
      <c r="AB68" s="1" t="s">
        <v>1033</v>
      </c>
      <c r="AC68" s="3">
        <v>44795</v>
      </c>
      <c r="AD68" s="1" t="s">
        <v>1541</v>
      </c>
      <c r="AE68" s="1" t="s">
        <v>976</v>
      </c>
      <c r="AH68" s="1">
        <f>VLOOKUP(AI68,$AH$1:$AI$54,2,FALSE)</f>
        <v>51665707</v>
      </c>
      <c r="AI68" s="10" t="s">
        <v>142</v>
      </c>
      <c r="AJ68" s="1">
        <v>60</v>
      </c>
      <c r="AK68" s="1" t="s">
        <v>57</v>
      </c>
      <c r="AL68" s="11">
        <v>44809</v>
      </c>
      <c r="AM68" s="5" t="s">
        <v>57</v>
      </c>
      <c r="AN68" s="1" t="s">
        <v>57</v>
      </c>
      <c r="AO68" s="1" t="s">
        <v>57</v>
      </c>
      <c r="AP68" s="1" t="s">
        <v>57</v>
      </c>
      <c r="AQ68" s="1" t="s">
        <v>57</v>
      </c>
      <c r="AR68" s="1" t="s">
        <v>57</v>
      </c>
      <c r="AS68" s="1" t="s">
        <v>57</v>
      </c>
      <c r="AT68" s="3">
        <v>44809</v>
      </c>
      <c r="AU68" s="3">
        <v>44849</v>
      </c>
      <c r="AV68" s="1" t="s">
        <v>57</v>
      </c>
      <c r="AW68" s="1" t="s">
        <v>57</v>
      </c>
      <c r="AX68" s="1" t="s">
        <v>57</v>
      </c>
      <c r="AY68" s="1" t="s">
        <v>57</v>
      </c>
      <c r="AZ68" s="1" t="s">
        <v>57</v>
      </c>
      <c r="BA68" s="1" t="s">
        <v>57</v>
      </c>
      <c r="BB68" s="1" t="s">
        <v>57</v>
      </c>
      <c r="BC68" s="1" t="s">
        <v>57</v>
      </c>
      <c r="BD68" s="1" t="s">
        <v>57</v>
      </c>
      <c r="BF68" s="6">
        <f>+Q68</f>
        <v>2794800</v>
      </c>
      <c r="BG68" s="4" t="s">
        <v>131</v>
      </c>
      <c r="BH68" s="1" t="s">
        <v>1543</v>
      </c>
      <c r="BI68" s="94" t="s">
        <v>73</v>
      </c>
      <c r="BJ68" s="1" t="s">
        <v>57</v>
      </c>
      <c r="BK68" s="1" t="s">
        <v>1542</v>
      </c>
      <c r="BL68" s="1" t="s">
        <v>57</v>
      </c>
      <c r="BM68" s="1" t="s">
        <v>57</v>
      </c>
      <c r="BN68" s="1" t="s">
        <v>57</v>
      </c>
      <c r="BO68" s="1" t="s">
        <v>75</v>
      </c>
    </row>
    <row r="69" spans="1:67" x14ac:dyDescent="0.3">
      <c r="A69" s="1" t="s">
        <v>1212</v>
      </c>
      <c r="B69" s="10" t="s">
        <v>1546</v>
      </c>
      <c r="C69" s="1" t="s">
        <v>51</v>
      </c>
      <c r="D69" s="117" t="s">
        <v>1544</v>
      </c>
      <c r="E69" s="8">
        <v>8</v>
      </c>
      <c r="F69" s="118" t="s">
        <v>1545</v>
      </c>
      <c r="G69" s="2">
        <v>44830</v>
      </c>
      <c r="H69" s="10" t="s">
        <v>1547</v>
      </c>
      <c r="Q69" s="6">
        <v>28711780</v>
      </c>
      <c r="R69" s="1" t="s">
        <v>57</v>
      </c>
      <c r="S69" s="1" t="s">
        <v>863</v>
      </c>
      <c r="T69" s="1" t="s">
        <v>864</v>
      </c>
      <c r="U69" s="7" t="s">
        <v>57</v>
      </c>
      <c r="V69" s="115">
        <v>830094384</v>
      </c>
      <c r="W69" s="1">
        <v>7</v>
      </c>
      <c r="X69" s="1" t="s">
        <v>57</v>
      </c>
      <c r="Y69" s="1" t="str">
        <f>F69</f>
        <v>IMPORTADORA AMG S.A.S.</v>
      </c>
      <c r="Z69" s="1" t="s">
        <v>63</v>
      </c>
      <c r="AA69" s="1" t="s">
        <v>64</v>
      </c>
      <c r="AB69" s="1" t="s">
        <v>1033</v>
      </c>
      <c r="AC69" s="3">
        <v>44831</v>
      </c>
      <c r="AD69" s="1" t="s">
        <v>1548</v>
      </c>
      <c r="AE69" s="1" t="s">
        <v>946</v>
      </c>
      <c r="AH69" s="1">
        <f>VLOOKUP(AI69,$AH$1:$AI$54,2,FALSE)</f>
        <v>79672176</v>
      </c>
      <c r="AI69" s="10" t="s">
        <v>1338</v>
      </c>
      <c r="AJ69" s="1">
        <v>94</v>
      </c>
      <c r="AK69" s="1" t="s">
        <v>57</v>
      </c>
      <c r="AL69" s="11">
        <v>44831</v>
      </c>
      <c r="AM69" s="5" t="s">
        <v>57</v>
      </c>
      <c r="AN69" s="1" t="s">
        <v>57</v>
      </c>
      <c r="AO69" s="1" t="s">
        <v>57</v>
      </c>
      <c r="AP69" s="1" t="s">
        <v>57</v>
      </c>
      <c r="AQ69" s="1" t="s">
        <v>57</v>
      </c>
      <c r="AR69" s="1" t="s">
        <v>57</v>
      </c>
      <c r="AS69" s="1" t="s">
        <v>57</v>
      </c>
      <c r="AT69" s="3">
        <v>44831</v>
      </c>
      <c r="AU69" s="3">
        <v>44925</v>
      </c>
      <c r="AV69" s="1" t="s">
        <v>57</v>
      </c>
      <c r="AW69" s="1" t="s">
        <v>57</v>
      </c>
      <c r="AX69" s="1" t="s">
        <v>57</v>
      </c>
      <c r="AY69" s="1" t="s">
        <v>57</v>
      </c>
      <c r="BA69" s="1" t="s">
        <v>57</v>
      </c>
      <c r="BB69" s="1" t="s">
        <v>57</v>
      </c>
      <c r="BC69" s="1" t="s">
        <v>57</v>
      </c>
      <c r="BD69" s="1" t="s">
        <v>57</v>
      </c>
      <c r="BF69" s="6">
        <f>+Q69</f>
        <v>28711780</v>
      </c>
      <c r="BG69" s="1" t="s">
        <v>53</v>
      </c>
      <c r="BH69" s="1" t="s">
        <v>1550</v>
      </c>
      <c r="BI69" s="94" t="s">
        <v>73</v>
      </c>
      <c r="BJ69" s="1" t="s">
        <v>57</v>
      </c>
      <c r="BK69" s="1" t="s">
        <v>1549</v>
      </c>
      <c r="BL69" s="1" t="s">
        <v>57</v>
      </c>
      <c r="BM69" s="1" t="s">
        <v>57</v>
      </c>
      <c r="BN69" s="1" t="s">
        <v>57</v>
      </c>
      <c r="BO69" s="1" t="s">
        <v>142</v>
      </c>
    </row>
    <row r="70" spans="1:67" x14ac:dyDescent="0.3">
      <c r="A70" s="1" t="s">
        <v>881</v>
      </c>
      <c r="B70" s="10" t="s">
        <v>857</v>
      </c>
      <c r="C70" s="1" t="s">
        <v>51</v>
      </c>
      <c r="D70" s="10" t="s">
        <v>856</v>
      </c>
      <c r="E70" s="49">
        <v>1</v>
      </c>
      <c r="F70" s="1" t="s">
        <v>860</v>
      </c>
      <c r="G70" s="2">
        <v>44588</v>
      </c>
      <c r="H70" s="1" t="s">
        <v>859</v>
      </c>
      <c r="I70" s="1" t="s">
        <v>55</v>
      </c>
      <c r="J70" s="1" t="s">
        <v>862</v>
      </c>
      <c r="K70" s="1" t="s">
        <v>57</v>
      </c>
      <c r="L70" s="1">
        <v>11522</v>
      </c>
      <c r="M70" s="1">
        <v>16522</v>
      </c>
      <c r="N70" s="11">
        <v>44589</v>
      </c>
      <c r="P70" s="4">
        <v>0</v>
      </c>
      <c r="Q70" s="6">
        <v>7156000</v>
      </c>
      <c r="R70" s="1" t="s">
        <v>57</v>
      </c>
      <c r="S70" s="1" t="s">
        <v>863</v>
      </c>
      <c r="T70" s="1" t="s">
        <v>864</v>
      </c>
      <c r="U70" s="7" t="s">
        <v>57</v>
      </c>
      <c r="V70" s="1">
        <v>900062917</v>
      </c>
      <c r="W70" s="1">
        <v>9</v>
      </c>
      <c r="X70" s="1" t="s">
        <v>57</v>
      </c>
      <c r="Y70" s="1" t="s">
        <v>860</v>
      </c>
      <c r="Z70" s="1" t="s">
        <v>89</v>
      </c>
      <c r="AA70" s="1" t="s">
        <v>791</v>
      </c>
      <c r="AB70" s="1" t="s">
        <v>791</v>
      </c>
      <c r="AC70" s="1" t="s">
        <v>57</v>
      </c>
      <c r="AD70" s="1" t="s">
        <v>57</v>
      </c>
      <c r="AE70" s="1" t="s">
        <v>921</v>
      </c>
      <c r="AF70" s="1" t="s">
        <v>67</v>
      </c>
      <c r="AG70" s="1" t="s">
        <v>60</v>
      </c>
      <c r="AH70" s="53">
        <v>51774311</v>
      </c>
      <c r="AI70" s="53" t="s">
        <v>865</v>
      </c>
      <c r="AJ70" s="1">
        <v>330</v>
      </c>
      <c r="AK70" s="1" t="s">
        <v>786</v>
      </c>
      <c r="AL70" s="5" t="s">
        <v>57</v>
      </c>
      <c r="AM70" s="5" t="s">
        <v>57</v>
      </c>
      <c r="AN70" s="1" t="s">
        <v>69</v>
      </c>
      <c r="AO70" s="1">
        <v>0</v>
      </c>
      <c r="AP70" s="1">
        <v>0</v>
      </c>
      <c r="AR70" s="1">
        <v>0</v>
      </c>
      <c r="AT70" s="3">
        <v>44589</v>
      </c>
      <c r="AU70" s="3">
        <v>44910</v>
      </c>
      <c r="AW70" s="1" t="s">
        <v>70</v>
      </c>
      <c r="AZ70" s="1" t="s">
        <v>70</v>
      </c>
      <c r="BA70" s="1">
        <v>0</v>
      </c>
      <c r="BF70" s="6">
        <v>7150000</v>
      </c>
      <c r="BG70" s="1" t="s">
        <v>82</v>
      </c>
      <c r="BH70" t="s">
        <v>861</v>
      </c>
      <c r="BI70" s="94" t="s">
        <v>73</v>
      </c>
      <c r="BJ70" s="1" t="s">
        <v>57</v>
      </c>
      <c r="BK70" s="1" t="s">
        <v>858</v>
      </c>
      <c r="BO70" s="1" t="s">
        <v>75</v>
      </c>
    </row>
    <row r="71" spans="1:67" x14ac:dyDescent="0.3">
      <c r="A71" s="1" t="s">
        <v>1155</v>
      </c>
      <c r="B71" s="10" t="s">
        <v>1242</v>
      </c>
      <c r="C71" s="1" t="s">
        <v>924</v>
      </c>
      <c r="D71" s="10" t="s">
        <v>1241</v>
      </c>
      <c r="E71" s="49">
        <v>1</v>
      </c>
      <c r="F71" s="10" t="s">
        <v>1243</v>
      </c>
      <c r="G71" s="2">
        <v>44680</v>
      </c>
      <c r="H71" s="10" t="s">
        <v>1244</v>
      </c>
      <c r="I71" s="1" t="s">
        <v>870</v>
      </c>
      <c r="J71" s="1" t="s">
        <v>990</v>
      </c>
      <c r="K71" s="1" t="s">
        <v>933</v>
      </c>
      <c r="L71" s="1">
        <v>1122</v>
      </c>
      <c r="M71" s="1">
        <v>2622</v>
      </c>
      <c r="N71" s="11">
        <v>44680</v>
      </c>
      <c r="P71" s="4" t="s">
        <v>57</v>
      </c>
      <c r="Q71" s="6">
        <v>800000</v>
      </c>
      <c r="R71" s="1" t="s">
        <v>57</v>
      </c>
      <c r="S71" s="1" t="s">
        <v>863</v>
      </c>
      <c r="T71" s="10" t="s">
        <v>864</v>
      </c>
      <c r="U71" s="7" t="s">
        <v>57</v>
      </c>
      <c r="V71" s="7">
        <v>900259761</v>
      </c>
      <c r="W71" s="1">
        <v>4</v>
      </c>
      <c r="X71" s="1" t="s">
        <v>57</v>
      </c>
      <c r="Y71" s="1" t="str">
        <f>F71</f>
        <v xml:space="preserve">SEGUSER JM S.A.S </v>
      </c>
      <c r="Z71" s="1" t="s">
        <v>63</v>
      </c>
      <c r="AA71" s="1" t="s">
        <v>133</v>
      </c>
      <c r="AB71" s="1" t="s">
        <v>779</v>
      </c>
      <c r="AC71" s="3">
        <v>44679</v>
      </c>
      <c r="AD71" s="1" t="s">
        <v>1247</v>
      </c>
      <c r="AE71" s="1" t="s">
        <v>938</v>
      </c>
      <c r="AF71" s="1" t="s">
        <v>67</v>
      </c>
      <c r="AG71" s="1" t="s">
        <v>60</v>
      </c>
      <c r="AH71" s="1">
        <f>VLOOKUP(AI71,$AH$1:$AI$54,2,FALSE)</f>
        <v>28557787</v>
      </c>
      <c r="AI71" s="10" t="s">
        <v>259</v>
      </c>
      <c r="AJ71" s="1">
        <v>30</v>
      </c>
      <c r="AK71" s="1" t="s">
        <v>57</v>
      </c>
      <c r="AL71" s="11">
        <v>44683</v>
      </c>
      <c r="AM71" s="5" t="s">
        <v>57</v>
      </c>
      <c r="AN71" s="1" t="s">
        <v>69</v>
      </c>
      <c r="AO71" s="1" t="s">
        <v>57</v>
      </c>
      <c r="AP71" s="1" t="s">
        <v>57</v>
      </c>
      <c r="AQ71" s="1" t="s">
        <v>57</v>
      </c>
      <c r="AR71" s="1" t="s">
        <v>57</v>
      </c>
      <c r="AS71" s="1" t="s">
        <v>57</v>
      </c>
      <c r="AT71" s="3">
        <v>44683</v>
      </c>
      <c r="AU71" s="3">
        <v>44742</v>
      </c>
      <c r="AV71" s="1" t="s">
        <v>57</v>
      </c>
      <c r="AW71" s="1" t="s">
        <v>57</v>
      </c>
      <c r="AX71" s="1" t="s">
        <v>57</v>
      </c>
      <c r="AY71" s="1" t="s">
        <v>57</v>
      </c>
      <c r="AZ71" s="1" t="s">
        <v>57</v>
      </c>
      <c r="BA71" s="1" t="s">
        <v>57</v>
      </c>
      <c r="BB71" s="1" t="s">
        <v>57</v>
      </c>
      <c r="BC71" s="1" t="s">
        <v>57</v>
      </c>
      <c r="BD71" s="1" t="s">
        <v>57</v>
      </c>
      <c r="BF71" s="6">
        <v>800000</v>
      </c>
      <c r="BG71" s="10" t="s">
        <v>131</v>
      </c>
      <c r="BH71" s="1" t="s">
        <v>1246</v>
      </c>
      <c r="BI71" s="94" t="s">
        <v>73</v>
      </c>
      <c r="BJ71" s="1" t="s">
        <v>57</v>
      </c>
      <c r="BK71" s="1" t="s">
        <v>1245</v>
      </c>
      <c r="BL71" s="1" t="s">
        <v>57</v>
      </c>
      <c r="BM71" s="1" t="s">
        <v>57</v>
      </c>
      <c r="BN71" s="1" t="s">
        <v>57</v>
      </c>
      <c r="BO71" s="1" t="s">
        <v>75</v>
      </c>
    </row>
    <row r="72" spans="1:67" x14ac:dyDescent="0.3">
      <c r="A72" s="1" t="s">
        <v>1155</v>
      </c>
      <c r="B72" s="10" t="s">
        <v>1249</v>
      </c>
      <c r="C72" s="1" t="s">
        <v>924</v>
      </c>
      <c r="D72" s="10" t="s">
        <v>1248</v>
      </c>
      <c r="E72" s="49">
        <v>2</v>
      </c>
      <c r="F72" s="20" t="s">
        <v>1250</v>
      </c>
      <c r="G72" s="2">
        <v>44683</v>
      </c>
      <c r="H72" s="10" t="s">
        <v>1251</v>
      </c>
      <c r="I72" s="1" t="s">
        <v>870</v>
      </c>
      <c r="J72" s="1" t="s">
        <v>990</v>
      </c>
      <c r="K72" s="1" t="s">
        <v>57</v>
      </c>
      <c r="L72" s="1">
        <v>2422</v>
      </c>
      <c r="M72" s="1">
        <v>2922</v>
      </c>
      <c r="N72" s="11">
        <v>44680</v>
      </c>
      <c r="P72" s="4" t="s">
        <v>57</v>
      </c>
      <c r="Q72" s="54">
        <v>12000000</v>
      </c>
      <c r="R72" s="1" t="s">
        <v>57</v>
      </c>
      <c r="S72" s="1" t="s">
        <v>59</v>
      </c>
      <c r="T72" s="10" t="s">
        <v>60</v>
      </c>
      <c r="U72" s="7">
        <v>97613292</v>
      </c>
      <c r="V72" s="7" t="s">
        <v>57</v>
      </c>
      <c r="W72" s="1" t="s">
        <v>57</v>
      </c>
      <c r="X72" s="1" t="s">
        <v>57</v>
      </c>
      <c r="Y72" s="1" t="str">
        <f>F72</f>
        <v>JEILER ANDRES GALVEZ LONDOÑO, propietario del establecimiento de comercio MOTORRACING SAN JOSE</v>
      </c>
      <c r="Z72" s="1" t="s">
        <v>63</v>
      </c>
      <c r="AA72" s="1" t="s">
        <v>64</v>
      </c>
      <c r="AB72" s="1" t="s">
        <v>1033</v>
      </c>
      <c r="AC72" s="3">
        <v>44680</v>
      </c>
      <c r="AD72" s="1" t="s">
        <v>1254</v>
      </c>
      <c r="AE72" s="1" t="s">
        <v>907</v>
      </c>
      <c r="AF72" s="1" t="s">
        <v>67</v>
      </c>
      <c r="AG72" s="1" t="s">
        <v>60</v>
      </c>
      <c r="AH72" s="1">
        <f>VLOOKUP(AI72,$AH$1:$AI$54,2,FALSE)</f>
        <v>26433691</v>
      </c>
      <c r="AI72" s="10" t="s">
        <v>1231</v>
      </c>
      <c r="AJ72" s="1">
        <v>240</v>
      </c>
      <c r="AK72" s="1" t="s">
        <v>57</v>
      </c>
      <c r="AL72" s="11">
        <v>44683</v>
      </c>
      <c r="AM72" s="5" t="s">
        <v>57</v>
      </c>
      <c r="AN72" s="1" t="s">
        <v>57</v>
      </c>
      <c r="AO72" s="1" t="s">
        <v>57</v>
      </c>
      <c r="AP72" s="1" t="s">
        <v>57</v>
      </c>
      <c r="AQ72" s="1" t="s">
        <v>57</v>
      </c>
      <c r="AR72" s="1" t="s">
        <v>57</v>
      </c>
      <c r="AS72" s="1" t="s">
        <v>57</v>
      </c>
      <c r="AT72" s="3">
        <v>44683</v>
      </c>
      <c r="AU72" s="3">
        <v>44925</v>
      </c>
      <c r="AV72" s="1" t="s">
        <v>57</v>
      </c>
      <c r="AW72" s="1" t="s">
        <v>57</v>
      </c>
      <c r="AX72" s="1" t="s">
        <v>57</v>
      </c>
      <c r="AY72" s="1" t="s">
        <v>57</v>
      </c>
      <c r="AZ72" s="1" t="s">
        <v>57</v>
      </c>
      <c r="BA72" s="1" t="s">
        <v>57</v>
      </c>
      <c r="BB72" s="1" t="s">
        <v>57</v>
      </c>
      <c r="BC72" s="1" t="s">
        <v>57</v>
      </c>
      <c r="BD72" s="1" t="s">
        <v>57</v>
      </c>
      <c r="BF72" s="54">
        <v>12000000</v>
      </c>
      <c r="BG72" s="1" t="s">
        <v>53</v>
      </c>
      <c r="BH72" s="1" t="s">
        <v>1253</v>
      </c>
      <c r="BI72" s="94" t="s">
        <v>73</v>
      </c>
      <c r="BJ72" s="1" t="s">
        <v>57</v>
      </c>
      <c r="BK72" s="1" t="s">
        <v>1252</v>
      </c>
      <c r="BL72" s="1" t="s">
        <v>57</v>
      </c>
      <c r="BM72" s="1" t="s">
        <v>57</v>
      </c>
      <c r="BN72" s="1" t="s">
        <v>57</v>
      </c>
      <c r="BO72" s="1" t="s">
        <v>75</v>
      </c>
    </row>
    <row r="73" spans="1:67" x14ac:dyDescent="0.3">
      <c r="A73" s="1" t="s">
        <v>1155</v>
      </c>
      <c r="B73" s="10" t="s">
        <v>1255</v>
      </c>
      <c r="C73" s="1" t="s">
        <v>924</v>
      </c>
      <c r="D73" s="10" t="s">
        <v>1256</v>
      </c>
      <c r="E73" s="49">
        <v>3</v>
      </c>
      <c r="F73" s="10" t="s">
        <v>1257</v>
      </c>
      <c r="G73" s="2">
        <v>44680</v>
      </c>
      <c r="H73" s="10" t="s">
        <v>1258</v>
      </c>
      <c r="I73" s="1" t="s">
        <v>870</v>
      </c>
      <c r="J73" s="1" t="s">
        <v>990</v>
      </c>
      <c r="K73" s="1" t="s">
        <v>933</v>
      </c>
      <c r="L73" s="1">
        <v>1022</v>
      </c>
      <c r="M73" s="1">
        <v>2722</v>
      </c>
      <c r="N73" s="11">
        <v>44680</v>
      </c>
      <c r="P73" s="4" t="s">
        <v>57</v>
      </c>
      <c r="Q73" s="54">
        <v>16000000</v>
      </c>
      <c r="R73" s="1" t="s">
        <v>57</v>
      </c>
      <c r="S73" s="1" t="s">
        <v>59</v>
      </c>
      <c r="T73" s="10" t="s">
        <v>60</v>
      </c>
      <c r="U73" s="59">
        <v>40726015</v>
      </c>
      <c r="V73" s="7" t="s">
        <v>57</v>
      </c>
      <c r="W73" s="1" t="s">
        <v>57</v>
      </c>
      <c r="X73" s="1" t="s">
        <v>57</v>
      </c>
      <c r="Y73" s="1" t="str">
        <f>F73</f>
        <v>MARLENY PLAZAS CUELLAR, identificada con la cedula de ciudadanía No. 40.726.015 propietaria del establecimiento de comercio CAQUETA MOTOR Matricula No. 28721</v>
      </c>
      <c r="Z73" s="1" t="s">
        <v>63</v>
      </c>
      <c r="AA73" s="1" t="s">
        <v>133</v>
      </c>
      <c r="AB73" s="1" t="s">
        <v>1033</v>
      </c>
      <c r="AC73" s="3">
        <v>44680</v>
      </c>
      <c r="AD73" s="1" t="s">
        <v>1261</v>
      </c>
      <c r="AE73" s="1" t="s">
        <v>938</v>
      </c>
      <c r="AF73" s="1" t="s">
        <v>67</v>
      </c>
      <c r="AG73" s="1" t="s">
        <v>60</v>
      </c>
      <c r="AH73" s="1">
        <f>VLOOKUP(AI73,$AH$1:$AI$54,2,FALSE)</f>
        <v>28557787</v>
      </c>
      <c r="AI73" s="10" t="s">
        <v>259</v>
      </c>
      <c r="AJ73" s="1">
        <v>240</v>
      </c>
      <c r="AK73" s="1" t="s">
        <v>57</v>
      </c>
      <c r="AL73" s="11">
        <v>44683</v>
      </c>
      <c r="AM73" s="5" t="s">
        <v>57</v>
      </c>
      <c r="AN73" s="1" t="s">
        <v>69</v>
      </c>
      <c r="AO73" s="1" t="s">
        <v>57</v>
      </c>
      <c r="AP73" s="1" t="s">
        <v>57</v>
      </c>
      <c r="AQ73" s="1" t="s">
        <v>57</v>
      </c>
      <c r="AR73" s="1" t="s">
        <v>57</v>
      </c>
      <c r="AS73" s="1" t="s">
        <v>57</v>
      </c>
      <c r="AT73" s="3">
        <v>44683</v>
      </c>
      <c r="AU73" s="3">
        <v>44925</v>
      </c>
      <c r="AV73" s="1" t="s">
        <v>57</v>
      </c>
      <c r="AW73" s="1" t="s">
        <v>57</v>
      </c>
      <c r="AX73" s="1" t="s">
        <v>57</v>
      </c>
      <c r="AY73" s="1" t="s">
        <v>57</v>
      </c>
      <c r="AZ73" s="1" t="s">
        <v>57</v>
      </c>
      <c r="BA73" s="1" t="s">
        <v>57</v>
      </c>
      <c r="BB73" s="1" t="s">
        <v>57</v>
      </c>
      <c r="BC73" s="1" t="s">
        <v>57</v>
      </c>
      <c r="BD73" s="1" t="s">
        <v>57</v>
      </c>
      <c r="BF73" s="54">
        <v>16000000</v>
      </c>
      <c r="BG73" s="10" t="s">
        <v>131</v>
      </c>
      <c r="BH73" s="1" t="s">
        <v>1260</v>
      </c>
      <c r="BI73" s="94" t="s">
        <v>73</v>
      </c>
      <c r="BJ73" s="1" t="s">
        <v>57</v>
      </c>
      <c r="BK73" s="1" t="s">
        <v>1259</v>
      </c>
      <c r="BL73" s="1" t="s">
        <v>57</v>
      </c>
      <c r="BM73" s="1" t="s">
        <v>57</v>
      </c>
      <c r="BN73" s="1" t="s">
        <v>57</v>
      </c>
      <c r="BO73" s="1" t="s">
        <v>75</v>
      </c>
    </row>
    <row r="74" spans="1:67" x14ac:dyDescent="0.3">
      <c r="A74" s="1" t="s">
        <v>1155</v>
      </c>
      <c r="B74" s="10" t="s">
        <v>1270</v>
      </c>
      <c r="C74" s="1" t="s">
        <v>924</v>
      </c>
      <c r="D74" s="10" t="s">
        <v>1271</v>
      </c>
      <c r="E74" s="49">
        <v>5</v>
      </c>
      <c r="F74" s="10" t="s">
        <v>1272</v>
      </c>
      <c r="G74" s="2">
        <v>44733</v>
      </c>
      <c r="H74" s="10" t="s">
        <v>1273</v>
      </c>
      <c r="I74" s="1" t="s">
        <v>870</v>
      </c>
      <c r="J74" s="1" t="s">
        <v>990</v>
      </c>
      <c r="K74" s="1" t="s">
        <v>933</v>
      </c>
      <c r="L74" s="1">
        <v>2622</v>
      </c>
      <c r="M74" s="1">
        <v>7722</v>
      </c>
      <c r="N74" s="11">
        <v>44734</v>
      </c>
      <c r="P74" s="4" t="s">
        <v>57</v>
      </c>
      <c r="Q74" s="54">
        <v>4000000</v>
      </c>
      <c r="R74" s="1" t="s">
        <v>57</v>
      </c>
      <c r="S74" s="1" t="s">
        <v>863</v>
      </c>
      <c r="T74" s="10" t="s">
        <v>864</v>
      </c>
      <c r="U74" s="7" t="s">
        <v>57</v>
      </c>
      <c r="V74" s="61">
        <v>901216898</v>
      </c>
      <c r="W74" s="1">
        <v>3</v>
      </c>
      <c r="X74" s="1" t="s">
        <v>57</v>
      </c>
      <c r="Y74" s="1" t="str">
        <f>F74</f>
        <v>JHONATAN ALEXANDER RODRIGUEZ -FULL ENGINE SAS ZOMAC  Matricula No. 68787</v>
      </c>
      <c r="Z74" s="1" t="s">
        <v>63</v>
      </c>
      <c r="AA74" s="1" t="s">
        <v>64</v>
      </c>
      <c r="AB74" s="1" t="s">
        <v>1033</v>
      </c>
      <c r="AC74" s="3">
        <v>44736</v>
      </c>
      <c r="AD74" s="1" t="s">
        <v>1276</v>
      </c>
      <c r="AE74" s="1" t="s">
        <v>999</v>
      </c>
      <c r="AF74" s="1" t="s">
        <v>67</v>
      </c>
      <c r="AG74" s="1" t="s">
        <v>60</v>
      </c>
      <c r="AH74" s="1">
        <f>VLOOKUP(AI74,$AH$1:$AI$54,2,FALSE)</f>
        <v>71114184</v>
      </c>
      <c r="AI74" s="10" t="s">
        <v>303</v>
      </c>
      <c r="AJ74" s="1">
        <v>120</v>
      </c>
      <c r="AK74" s="1" t="s">
        <v>57</v>
      </c>
      <c r="AL74" s="11">
        <v>44742</v>
      </c>
      <c r="AM74" s="5" t="s">
        <v>57</v>
      </c>
      <c r="AN74" s="1" t="s">
        <v>69</v>
      </c>
      <c r="AO74" s="1" t="s">
        <v>57</v>
      </c>
      <c r="AP74" s="1" t="s">
        <v>57</v>
      </c>
      <c r="AQ74" s="1" t="s">
        <v>57</v>
      </c>
      <c r="AR74" s="1" t="s">
        <v>57</v>
      </c>
      <c r="AS74" s="1" t="s">
        <v>57</v>
      </c>
      <c r="AT74" s="3">
        <v>44742</v>
      </c>
      <c r="AU74" s="3">
        <v>44849</v>
      </c>
      <c r="AV74" s="1" t="s">
        <v>57</v>
      </c>
      <c r="AW74" s="1" t="s">
        <v>57</v>
      </c>
      <c r="AX74" s="1" t="s">
        <v>57</v>
      </c>
      <c r="AY74" s="1" t="s">
        <v>57</v>
      </c>
      <c r="AZ74" s="1" t="s">
        <v>57</v>
      </c>
      <c r="BA74" s="1" t="s">
        <v>57</v>
      </c>
      <c r="BB74" s="1" t="s">
        <v>57</v>
      </c>
      <c r="BC74" s="1" t="s">
        <v>57</v>
      </c>
      <c r="BD74" s="1" t="s">
        <v>57</v>
      </c>
      <c r="BF74" s="54">
        <v>4000000</v>
      </c>
      <c r="BG74" s="10" t="s">
        <v>131</v>
      </c>
      <c r="BH74" s="1" t="s">
        <v>1275</v>
      </c>
      <c r="BI74" s="94" t="s">
        <v>73</v>
      </c>
      <c r="BJ74" s="1" t="s">
        <v>57</v>
      </c>
      <c r="BK74" s="1" t="s">
        <v>1274</v>
      </c>
      <c r="BL74" s="1" t="s">
        <v>57</v>
      </c>
      <c r="BM74" s="1" t="s">
        <v>57</v>
      </c>
      <c r="BN74" s="1" t="s">
        <v>57</v>
      </c>
      <c r="BO74" s="1" t="s">
        <v>75</v>
      </c>
    </row>
    <row r="75" spans="1:67" x14ac:dyDescent="0.3">
      <c r="A75" s="1" t="s">
        <v>1155</v>
      </c>
      <c r="B75" s="10" t="s">
        <v>1278</v>
      </c>
      <c r="C75" s="1" t="s">
        <v>924</v>
      </c>
      <c r="D75" s="10" t="s">
        <v>1277</v>
      </c>
      <c r="E75" s="49">
        <v>6</v>
      </c>
      <c r="F75" s="10" t="s">
        <v>1279</v>
      </c>
      <c r="G75" s="2">
        <v>44755</v>
      </c>
      <c r="H75" s="10" t="s">
        <v>1280</v>
      </c>
      <c r="I75" s="1" t="s">
        <v>870</v>
      </c>
      <c r="J75" s="1" t="s">
        <v>990</v>
      </c>
      <c r="K75" s="1" t="s">
        <v>933</v>
      </c>
      <c r="L75" s="1">
        <v>3322</v>
      </c>
      <c r="M75" s="1">
        <v>8822</v>
      </c>
      <c r="N75" s="11">
        <v>44756</v>
      </c>
      <c r="P75" s="4" t="s">
        <v>57</v>
      </c>
      <c r="Q75" s="54">
        <v>2660000</v>
      </c>
      <c r="R75" s="56" t="s">
        <v>57</v>
      </c>
      <c r="S75" s="1" t="s">
        <v>59</v>
      </c>
      <c r="T75" s="10" t="s">
        <v>60</v>
      </c>
      <c r="U75" s="59">
        <v>26637551</v>
      </c>
      <c r="V75" s="7" t="s">
        <v>57</v>
      </c>
      <c r="W75" s="1" t="s">
        <v>57</v>
      </c>
      <c r="X75" s="1" t="s">
        <v>57</v>
      </c>
      <c r="Y75" s="1" t="str">
        <f>F75</f>
        <v>MULTISERVICIOS P&amp;H PUTUMAYO-EMILSEN  HERRARA RAYO</v>
      </c>
      <c r="Z75" s="1" t="s">
        <v>63</v>
      </c>
      <c r="AA75" s="1" t="s">
        <v>548</v>
      </c>
      <c r="AB75" s="1" t="s">
        <v>779</v>
      </c>
      <c r="AC75" s="3">
        <v>44755</v>
      </c>
      <c r="AD75" s="1" t="s">
        <v>1283</v>
      </c>
      <c r="AE75" s="1" t="s">
        <v>999</v>
      </c>
      <c r="AF75" s="1" t="s">
        <v>67</v>
      </c>
      <c r="AG75" s="1" t="s">
        <v>60</v>
      </c>
      <c r="AH75" s="1">
        <f>VLOOKUP(AI75,$AH$1:$AI$54,2,FALSE)</f>
        <v>71114184</v>
      </c>
      <c r="AI75" s="10" t="s">
        <v>303</v>
      </c>
      <c r="AJ75" s="1">
        <v>90</v>
      </c>
      <c r="AK75" s="1" t="s">
        <v>57</v>
      </c>
      <c r="AL75" s="11">
        <v>44761</v>
      </c>
      <c r="AM75" s="5" t="s">
        <v>57</v>
      </c>
      <c r="AN75" s="1" t="s">
        <v>69</v>
      </c>
      <c r="AO75" s="1" t="s">
        <v>57</v>
      </c>
      <c r="AP75" s="1" t="s">
        <v>57</v>
      </c>
      <c r="AQ75" s="1" t="s">
        <v>57</v>
      </c>
      <c r="AR75" s="1" t="s">
        <v>57</v>
      </c>
      <c r="AS75" s="1" t="s">
        <v>57</v>
      </c>
      <c r="AT75" s="3">
        <v>44761</v>
      </c>
      <c r="AU75" s="3">
        <v>44834</v>
      </c>
      <c r="AV75" s="1" t="s">
        <v>57</v>
      </c>
      <c r="AW75" s="1" t="s">
        <v>57</v>
      </c>
      <c r="AX75" s="1" t="s">
        <v>57</v>
      </c>
      <c r="AY75" s="1" t="s">
        <v>57</v>
      </c>
      <c r="AZ75" s="1" t="s">
        <v>57</v>
      </c>
      <c r="BA75" s="1" t="s">
        <v>57</v>
      </c>
      <c r="BB75" s="1" t="s">
        <v>57</v>
      </c>
      <c r="BC75" s="1" t="s">
        <v>57</v>
      </c>
      <c r="BD75" s="1" t="s">
        <v>57</v>
      </c>
      <c r="BF75" s="6">
        <v>2660000</v>
      </c>
      <c r="BG75" s="4" t="s">
        <v>131</v>
      </c>
      <c r="BH75" s="1" t="s">
        <v>1282</v>
      </c>
      <c r="BI75" s="94" t="s">
        <v>73</v>
      </c>
      <c r="BJ75" s="1" t="s">
        <v>57</v>
      </c>
      <c r="BK75" s="1" t="s">
        <v>1281</v>
      </c>
      <c r="BL75" s="1" t="s">
        <v>57</v>
      </c>
      <c r="BM75" s="1" t="s">
        <v>57</v>
      </c>
      <c r="BN75" s="1" t="s">
        <v>57</v>
      </c>
      <c r="BO75" s="1" t="s">
        <v>75</v>
      </c>
    </row>
    <row r="76" spans="1:67" x14ac:dyDescent="0.3">
      <c r="A76" s="1" t="s">
        <v>1155</v>
      </c>
      <c r="B76" s="10" t="s">
        <v>1284</v>
      </c>
      <c r="C76" s="1" t="s">
        <v>924</v>
      </c>
      <c r="D76" s="10" t="s">
        <v>1285</v>
      </c>
      <c r="E76" s="49">
        <v>7</v>
      </c>
      <c r="F76" s="20" t="s">
        <v>1286</v>
      </c>
      <c r="G76" s="2">
        <v>44771</v>
      </c>
      <c r="H76" s="10" t="s">
        <v>1287</v>
      </c>
      <c r="I76" s="1" t="s">
        <v>870</v>
      </c>
      <c r="J76" s="1" t="s">
        <v>990</v>
      </c>
      <c r="K76" s="1" t="s">
        <v>57</v>
      </c>
      <c r="L76" s="1">
        <v>3922</v>
      </c>
      <c r="M76" s="1">
        <v>9222</v>
      </c>
      <c r="N76" s="11">
        <v>44771</v>
      </c>
      <c r="P76" s="4" t="s">
        <v>57</v>
      </c>
      <c r="Q76" s="6">
        <v>2000000</v>
      </c>
      <c r="R76" s="1" t="s">
        <v>57</v>
      </c>
      <c r="S76" s="1" t="s">
        <v>59</v>
      </c>
      <c r="T76" s="10" t="s">
        <v>60</v>
      </c>
      <c r="U76" s="62">
        <v>15610016</v>
      </c>
      <c r="V76" s="7" t="s">
        <v>57</v>
      </c>
      <c r="W76" s="1" t="s">
        <v>57</v>
      </c>
      <c r="X76" s="1" t="s">
        <v>57</v>
      </c>
      <c r="Y76" s="1" t="str">
        <f>F76</f>
        <v>BENJAMÍN ANTONIO SOTO NARVÁEZ propietario del establecimiento de comercio CENTRO DE SERVICIO YAMAMOTOR</v>
      </c>
      <c r="Z76" s="1" t="s">
        <v>63</v>
      </c>
      <c r="AA76" s="1" t="s">
        <v>548</v>
      </c>
      <c r="AB76" s="1" t="s">
        <v>1033</v>
      </c>
      <c r="AC76" s="3">
        <v>44774</v>
      </c>
      <c r="AD76" s="1" t="s">
        <v>1291</v>
      </c>
      <c r="AE76" s="1" t="s">
        <v>946</v>
      </c>
      <c r="AF76" s="1" t="s">
        <v>67</v>
      </c>
      <c r="AG76" s="1" t="s">
        <v>60</v>
      </c>
      <c r="AH76" s="1">
        <f>VLOOKUP(AI76,$AH$1:$AI$54,2,FALSE)</f>
        <v>18127964</v>
      </c>
      <c r="AI76" s="10" t="s">
        <v>1288</v>
      </c>
      <c r="AJ76" s="1">
        <v>150</v>
      </c>
      <c r="AK76" s="1" t="s">
        <v>57</v>
      </c>
      <c r="AL76" s="11">
        <v>44774</v>
      </c>
      <c r="AM76" s="5" t="s">
        <v>57</v>
      </c>
      <c r="AN76" s="1" t="s">
        <v>57</v>
      </c>
      <c r="AO76" s="1" t="s">
        <v>57</v>
      </c>
      <c r="AP76" s="1" t="s">
        <v>57</v>
      </c>
      <c r="AQ76" s="1" t="s">
        <v>57</v>
      </c>
      <c r="AR76" s="1" t="s">
        <v>57</v>
      </c>
      <c r="AS76" s="1" t="s">
        <v>57</v>
      </c>
      <c r="AT76" s="3">
        <v>44774</v>
      </c>
      <c r="AU76" s="3">
        <v>44925</v>
      </c>
      <c r="AV76" s="1" t="s">
        <v>57</v>
      </c>
      <c r="AW76" s="1" t="s">
        <v>57</v>
      </c>
      <c r="AX76" s="1" t="s">
        <v>57</v>
      </c>
      <c r="AY76" s="1" t="s">
        <v>57</v>
      </c>
      <c r="AZ76" s="1" t="s">
        <v>57</v>
      </c>
      <c r="BA76" s="1" t="s">
        <v>57</v>
      </c>
      <c r="BB76" s="1" t="s">
        <v>57</v>
      </c>
      <c r="BC76" s="1" t="s">
        <v>57</v>
      </c>
      <c r="BD76" s="1" t="s">
        <v>57</v>
      </c>
      <c r="BF76" s="6">
        <v>2000000</v>
      </c>
      <c r="BG76" s="1" t="s">
        <v>53</v>
      </c>
      <c r="BH76" s="1" t="s">
        <v>1290</v>
      </c>
      <c r="BI76" s="94" t="s">
        <v>73</v>
      </c>
      <c r="BJ76" s="1" t="s">
        <v>57</v>
      </c>
      <c r="BK76" s="1" t="s">
        <v>1289</v>
      </c>
      <c r="BL76" s="1" t="s">
        <v>57</v>
      </c>
      <c r="BM76" s="1" t="s">
        <v>57</v>
      </c>
      <c r="BN76" s="1" t="s">
        <v>57</v>
      </c>
      <c r="BO76" s="1" t="s">
        <v>75</v>
      </c>
    </row>
    <row r="77" spans="1:67" x14ac:dyDescent="0.3">
      <c r="A77" s="1" t="s">
        <v>1155</v>
      </c>
      <c r="B77" s="10" t="s">
        <v>1557</v>
      </c>
      <c r="C77" s="1" t="s">
        <v>924</v>
      </c>
      <c r="D77" s="10" t="s">
        <v>1556</v>
      </c>
      <c r="E77" s="8">
        <v>8</v>
      </c>
      <c r="F77" s="117" t="s">
        <v>1431</v>
      </c>
      <c r="G77" s="2">
        <v>44781</v>
      </c>
      <c r="H77" s="10" t="s">
        <v>1558</v>
      </c>
      <c r="Q77" s="6">
        <v>5600000</v>
      </c>
      <c r="R77" s="1" t="s">
        <v>57</v>
      </c>
      <c r="S77" s="1" t="s">
        <v>863</v>
      </c>
      <c r="T77" s="10" t="s">
        <v>864</v>
      </c>
      <c r="U77" s="7" t="s">
        <v>57</v>
      </c>
      <c r="V77" s="7">
        <v>901406206</v>
      </c>
      <c r="W77" s="1">
        <v>2</v>
      </c>
      <c r="X77" s="1" t="s">
        <v>57</v>
      </c>
      <c r="Y77" s="1" t="str">
        <f>F77</f>
        <v>CRR SOLUCIONES INTEGRALES SAS</v>
      </c>
      <c r="Z77" s="1" t="s">
        <v>63</v>
      </c>
      <c r="AA77" s="1" t="s">
        <v>64</v>
      </c>
      <c r="AB77" s="1" t="s">
        <v>1033</v>
      </c>
      <c r="AC77" s="3">
        <v>44778</v>
      </c>
      <c r="AD77" s="1" t="s">
        <v>1559</v>
      </c>
      <c r="AE77" s="1" t="s">
        <v>1492</v>
      </c>
      <c r="AH77" s="1">
        <f>VLOOKUP(AI77,$AH$2:$AI$60,2,FALSE)</f>
        <v>79494598</v>
      </c>
      <c r="AI77" s="10" t="s">
        <v>284</v>
      </c>
      <c r="AJ77" s="1">
        <v>146</v>
      </c>
      <c r="AK77" s="1" t="s">
        <v>57</v>
      </c>
      <c r="AL77" s="11">
        <v>44783</v>
      </c>
      <c r="AM77" s="5" t="s">
        <v>57</v>
      </c>
      <c r="AN77" s="1" t="s">
        <v>57</v>
      </c>
      <c r="AO77" s="1" t="s">
        <v>57</v>
      </c>
      <c r="AP77" s="1" t="s">
        <v>57</v>
      </c>
      <c r="AQ77" s="1" t="s">
        <v>57</v>
      </c>
      <c r="AR77" s="1" t="s">
        <v>57</v>
      </c>
      <c r="AS77" s="1" t="s">
        <v>57</v>
      </c>
      <c r="AT77" s="3">
        <v>44783</v>
      </c>
      <c r="AU77" s="3">
        <v>44925</v>
      </c>
      <c r="AV77" s="1" t="s">
        <v>57</v>
      </c>
      <c r="AW77" s="1" t="s">
        <v>57</v>
      </c>
      <c r="AX77" s="1" t="s">
        <v>57</v>
      </c>
      <c r="AY77" s="1" t="s">
        <v>57</v>
      </c>
      <c r="AZ77" s="1" t="s">
        <v>57</v>
      </c>
      <c r="BA77" s="1" t="s">
        <v>57</v>
      </c>
      <c r="BB77" s="1" t="s">
        <v>57</v>
      </c>
      <c r="BC77" s="1" t="s">
        <v>57</v>
      </c>
      <c r="BD77" s="1" t="s">
        <v>57</v>
      </c>
      <c r="BF77" s="6">
        <f>Q77</f>
        <v>5600000</v>
      </c>
      <c r="BG77" s="4" t="s">
        <v>82</v>
      </c>
      <c r="BH77" s="1" t="s">
        <v>1561</v>
      </c>
      <c r="BI77" s="94" t="s">
        <v>73</v>
      </c>
      <c r="BJ77" s="1" t="s">
        <v>57</v>
      </c>
      <c r="BK77" s="1" t="s">
        <v>1560</v>
      </c>
      <c r="BL77" s="1" t="s">
        <v>57</v>
      </c>
      <c r="BM77" s="1" t="s">
        <v>57</v>
      </c>
      <c r="BN77" s="1" t="s">
        <v>57</v>
      </c>
      <c r="BO77" s="1" t="s">
        <v>75</v>
      </c>
    </row>
    <row r="78" spans="1:67" x14ac:dyDescent="0.3">
      <c r="A78" s="1" t="s">
        <v>1155</v>
      </c>
      <c r="B78" s="10" t="s">
        <v>1563</v>
      </c>
      <c r="C78" s="1" t="s">
        <v>924</v>
      </c>
      <c r="D78" s="117" t="s">
        <v>1562</v>
      </c>
      <c r="E78" s="8">
        <v>9</v>
      </c>
      <c r="F78" s="117" t="s">
        <v>1564</v>
      </c>
      <c r="G78" s="2">
        <v>44790</v>
      </c>
      <c r="H78" s="10" t="s">
        <v>1565</v>
      </c>
      <c r="Q78" s="6">
        <v>4000000</v>
      </c>
      <c r="R78" s="1" t="s">
        <v>57</v>
      </c>
      <c r="S78" s="1" t="s">
        <v>863</v>
      </c>
      <c r="T78" s="1" t="s">
        <v>864</v>
      </c>
      <c r="U78" s="7" t="s">
        <v>57</v>
      </c>
      <c r="V78" s="7">
        <v>901216898</v>
      </c>
      <c r="W78" s="1">
        <v>3</v>
      </c>
      <c r="X78" s="1" t="s">
        <v>57</v>
      </c>
      <c r="Y78" s="1" t="str">
        <f>F78</f>
        <v>FULL ENGINE SAS ZOMAC/JHONATAN ALEXANDER RODRIGUEZ</v>
      </c>
      <c r="Z78" s="1" t="s">
        <v>63</v>
      </c>
      <c r="AA78" s="1" t="s">
        <v>64</v>
      </c>
      <c r="AB78" s="1" t="s">
        <v>1033</v>
      </c>
      <c r="AC78" s="3">
        <v>44795</v>
      </c>
      <c r="AD78" s="1" t="s">
        <v>1566</v>
      </c>
      <c r="AE78" s="1" t="s">
        <v>999</v>
      </c>
      <c r="AH78" s="1">
        <f>VLOOKUP(AI78,$AH$2:$AI$60,2,FALSE)</f>
        <v>71114184</v>
      </c>
      <c r="AI78" s="10" t="s">
        <v>303</v>
      </c>
      <c r="AJ78" s="1">
        <v>104</v>
      </c>
      <c r="AK78" s="1" t="s">
        <v>57</v>
      </c>
      <c r="AL78" s="11">
        <v>44796</v>
      </c>
      <c r="AM78" s="5" t="s">
        <v>57</v>
      </c>
      <c r="AN78" s="1" t="s">
        <v>57</v>
      </c>
      <c r="AO78" s="1" t="s">
        <v>57</v>
      </c>
      <c r="AP78" s="1" t="s">
        <v>57</v>
      </c>
      <c r="AQ78" s="1" t="s">
        <v>57</v>
      </c>
      <c r="AR78" s="1" t="s">
        <v>57</v>
      </c>
      <c r="AS78" s="1" t="s">
        <v>57</v>
      </c>
      <c r="AT78" s="3">
        <v>44796</v>
      </c>
      <c r="AU78" s="3">
        <v>44925</v>
      </c>
      <c r="AV78" s="1" t="s">
        <v>57</v>
      </c>
      <c r="AW78" s="1" t="s">
        <v>57</v>
      </c>
      <c r="AX78" s="1" t="s">
        <v>57</v>
      </c>
      <c r="AY78" s="1" t="s">
        <v>57</v>
      </c>
      <c r="AZ78" s="1" t="s">
        <v>57</v>
      </c>
      <c r="BA78" s="1" t="s">
        <v>57</v>
      </c>
      <c r="BB78" s="1" t="s">
        <v>57</v>
      </c>
      <c r="BC78" s="1" t="s">
        <v>57</v>
      </c>
      <c r="BD78" s="1" t="s">
        <v>57</v>
      </c>
      <c r="BF78" s="6">
        <f>Q78</f>
        <v>4000000</v>
      </c>
      <c r="BG78" s="4" t="s">
        <v>1403</v>
      </c>
      <c r="BH78" s="1" t="s">
        <v>1568</v>
      </c>
      <c r="BI78" s="94" t="s">
        <v>73</v>
      </c>
      <c r="BJ78" s="1" t="s">
        <v>57</v>
      </c>
      <c r="BK78" s="1" t="s">
        <v>1567</v>
      </c>
      <c r="BL78" s="1" t="s">
        <v>57</v>
      </c>
      <c r="BM78" s="1" t="s">
        <v>57</v>
      </c>
      <c r="BN78" s="1" t="s">
        <v>57</v>
      </c>
      <c r="BO78" s="1" t="s">
        <v>75</v>
      </c>
    </row>
    <row r="79" spans="1:67" x14ac:dyDescent="0.3">
      <c r="A79" s="1" t="s">
        <v>1155</v>
      </c>
      <c r="B79" s="10" t="s">
        <v>1263</v>
      </c>
      <c r="C79" s="1" t="s">
        <v>924</v>
      </c>
      <c r="D79" s="10" t="s">
        <v>1262</v>
      </c>
      <c r="E79" s="49">
        <v>10</v>
      </c>
      <c r="F79" s="10" t="s">
        <v>1264</v>
      </c>
      <c r="G79" s="2">
        <v>44694</v>
      </c>
      <c r="H79" s="10" t="s">
        <v>1265</v>
      </c>
      <c r="I79" s="1" t="s">
        <v>870</v>
      </c>
      <c r="J79" s="1" t="s">
        <v>990</v>
      </c>
      <c r="K79" s="1" t="s">
        <v>933</v>
      </c>
      <c r="L79" s="1">
        <v>3022</v>
      </c>
      <c r="M79" s="1">
        <v>4722</v>
      </c>
      <c r="N79" s="11">
        <v>44697</v>
      </c>
      <c r="P79" s="4" t="s">
        <v>57</v>
      </c>
      <c r="Q79" s="54">
        <v>17000000</v>
      </c>
      <c r="R79" s="1" t="s">
        <v>57</v>
      </c>
      <c r="S79" s="1" t="s">
        <v>863</v>
      </c>
      <c r="T79" s="10" t="s">
        <v>864</v>
      </c>
      <c r="U79" s="7" t="s">
        <v>57</v>
      </c>
      <c r="V79" s="59">
        <v>800250589</v>
      </c>
      <c r="W79" s="1">
        <v>1</v>
      </c>
      <c r="X79" s="1" t="s">
        <v>57</v>
      </c>
      <c r="Y79" s="1" t="str">
        <f>F79</f>
        <v>CENTRO CAR 19 LIMITADA - FABIO VINICIO TAMAYO TAMAYO</v>
      </c>
      <c r="Z79" s="1" t="s">
        <v>63</v>
      </c>
      <c r="AA79" s="1" t="s">
        <v>904</v>
      </c>
      <c r="AB79" s="1" t="s">
        <v>1033</v>
      </c>
      <c r="AC79" s="3">
        <v>44693</v>
      </c>
      <c r="AD79" s="1" t="s">
        <v>1269</v>
      </c>
      <c r="AE79" s="1" t="s">
        <v>921</v>
      </c>
      <c r="AF79" s="1" t="s">
        <v>67</v>
      </c>
      <c r="AG79" s="1" t="s">
        <v>60</v>
      </c>
      <c r="AH79" s="1">
        <f>VLOOKUP(AI79,$AH$1:$AI$54,2,FALSE)</f>
        <v>19341427</v>
      </c>
      <c r="AI79" s="10" t="s">
        <v>1266</v>
      </c>
      <c r="AJ79" s="1">
        <v>230</v>
      </c>
      <c r="AK79" s="1" t="s">
        <v>57</v>
      </c>
      <c r="AL79" s="11">
        <v>44697</v>
      </c>
      <c r="AM79" s="5" t="s">
        <v>57</v>
      </c>
      <c r="AN79" s="1" t="s">
        <v>69</v>
      </c>
      <c r="AO79" s="1" t="s">
        <v>57</v>
      </c>
      <c r="AP79" s="1" t="s">
        <v>57</v>
      </c>
      <c r="AQ79" s="1" t="s">
        <v>57</v>
      </c>
      <c r="AR79" s="1" t="s">
        <v>57</v>
      </c>
      <c r="AS79" s="1" t="s">
        <v>57</v>
      </c>
      <c r="AT79" s="3">
        <v>44697</v>
      </c>
      <c r="AU79" s="3">
        <v>44925</v>
      </c>
      <c r="AV79" s="1" t="s">
        <v>57</v>
      </c>
      <c r="AW79" s="1" t="s">
        <v>57</v>
      </c>
      <c r="AX79" s="1" t="s">
        <v>57</v>
      </c>
      <c r="AY79" s="1" t="s">
        <v>57</v>
      </c>
      <c r="AZ79" s="1" t="s">
        <v>57</v>
      </c>
      <c r="BA79" s="1" t="s">
        <v>57</v>
      </c>
      <c r="BB79" s="1" t="s">
        <v>57</v>
      </c>
      <c r="BC79" s="1" t="s">
        <v>57</v>
      </c>
      <c r="BD79" s="1" t="s">
        <v>57</v>
      </c>
      <c r="BF79" s="54">
        <v>17000000</v>
      </c>
      <c r="BG79" s="4" t="s">
        <v>131</v>
      </c>
      <c r="BH79" s="1" t="s">
        <v>1268</v>
      </c>
      <c r="BI79" s="94" t="s">
        <v>73</v>
      </c>
      <c r="BJ79" s="1" t="s">
        <v>57</v>
      </c>
      <c r="BK79" s="1" t="s">
        <v>1267</v>
      </c>
      <c r="BL79" s="1" t="s">
        <v>57</v>
      </c>
      <c r="BM79" s="1" t="s">
        <v>57</v>
      </c>
      <c r="BN79" s="1" t="s">
        <v>57</v>
      </c>
      <c r="BO79" s="1" t="s">
        <v>75</v>
      </c>
    </row>
    <row r="80" spans="1:67" x14ac:dyDescent="0.3">
      <c r="A80" s="1" t="s">
        <v>1155</v>
      </c>
      <c r="B80" s="10" t="s">
        <v>1551</v>
      </c>
      <c r="C80" s="1" t="s">
        <v>924</v>
      </c>
      <c r="D80" s="10" t="s">
        <v>1262</v>
      </c>
      <c r="E80" s="8">
        <v>10</v>
      </c>
      <c r="F80" s="10" t="s">
        <v>1552</v>
      </c>
      <c r="G80" s="2">
        <v>44810</v>
      </c>
      <c r="H80" s="10" t="s">
        <v>1471</v>
      </c>
      <c r="Q80" s="6">
        <v>18000000</v>
      </c>
      <c r="R80" s="1" t="s">
        <v>57</v>
      </c>
      <c r="S80" s="1" t="s">
        <v>59</v>
      </c>
      <c r="T80" s="1" t="s">
        <v>60</v>
      </c>
      <c r="U80" s="135">
        <v>15610016</v>
      </c>
      <c r="V80" s="7" t="s">
        <v>57</v>
      </c>
      <c r="W80" s="1" t="s">
        <v>57</v>
      </c>
      <c r="X80" s="1" t="s">
        <v>57</v>
      </c>
      <c r="Y80" s="1" t="str">
        <f>F80</f>
        <v>BENJAMIN ANTONIO SOTO HERNANDEZ identificado con cédula de ciudadanía No. 15.610.016 propietario del establecimiento de comercio CENTRO DE SERVICIOS YAMAMOTOR</v>
      </c>
      <c r="Z80" s="1" t="s">
        <v>63</v>
      </c>
      <c r="AA80" s="1" t="s">
        <v>548</v>
      </c>
      <c r="AB80" s="1" t="s">
        <v>1033</v>
      </c>
      <c r="AC80" s="3">
        <v>44803</v>
      </c>
      <c r="AD80" s="1" t="s">
        <v>1553</v>
      </c>
      <c r="AE80" s="1" t="s">
        <v>1492</v>
      </c>
      <c r="AH80" s="1">
        <f>VLOOKUP(AI80,$AH$2:$AI$60,2,FALSE)</f>
        <v>79494598</v>
      </c>
      <c r="AI80" s="10" t="s">
        <v>284</v>
      </c>
      <c r="AJ80" s="1">
        <v>123</v>
      </c>
      <c r="AK80" s="1" t="s">
        <v>57</v>
      </c>
      <c r="AL80" s="11">
        <v>44806</v>
      </c>
      <c r="AM80" s="5" t="s">
        <v>57</v>
      </c>
      <c r="AN80" s="1" t="s">
        <v>57</v>
      </c>
      <c r="AO80" s="1" t="s">
        <v>57</v>
      </c>
      <c r="AP80" s="1" t="s">
        <v>57</v>
      </c>
      <c r="AQ80" s="1" t="s">
        <v>57</v>
      </c>
      <c r="AR80" s="1" t="s">
        <v>57</v>
      </c>
      <c r="AS80" s="1" t="s">
        <v>57</v>
      </c>
      <c r="AT80" s="3">
        <v>44810</v>
      </c>
      <c r="AU80" s="3">
        <v>44925</v>
      </c>
      <c r="AV80" s="1" t="s">
        <v>57</v>
      </c>
      <c r="AW80" s="1" t="s">
        <v>57</v>
      </c>
      <c r="AX80" s="1" t="s">
        <v>57</v>
      </c>
      <c r="AY80" s="1" t="s">
        <v>57</v>
      </c>
      <c r="AZ80" s="1" t="s">
        <v>57</v>
      </c>
      <c r="BA80" s="1" t="s">
        <v>57</v>
      </c>
      <c r="BB80" s="1" t="s">
        <v>57</v>
      </c>
      <c r="BC80" s="1" t="s">
        <v>57</v>
      </c>
      <c r="BD80" s="1" t="s">
        <v>57</v>
      </c>
      <c r="BF80" s="6">
        <v>18000000</v>
      </c>
      <c r="BG80" s="4" t="s">
        <v>1403</v>
      </c>
      <c r="BH80" s="1" t="s">
        <v>1555</v>
      </c>
      <c r="BI80" s="94" t="s">
        <v>73</v>
      </c>
      <c r="BJ80" s="1" t="s">
        <v>57</v>
      </c>
      <c r="BK80" s="1" t="s">
        <v>1554</v>
      </c>
      <c r="BL80" s="1" t="s">
        <v>57</v>
      </c>
      <c r="BM80" s="1" t="s">
        <v>57</v>
      </c>
      <c r="BN80" s="1" t="s">
        <v>57</v>
      </c>
      <c r="BO80" s="1" t="s">
        <v>142</v>
      </c>
    </row>
    <row r="81" spans="1:67" x14ac:dyDescent="0.3">
      <c r="A81" s="1" t="s">
        <v>1155</v>
      </c>
      <c r="B81" s="10" t="s">
        <v>1496</v>
      </c>
      <c r="C81" s="1" t="s">
        <v>924</v>
      </c>
      <c r="D81" s="10" t="s">
        <v>1495</v>
      </c>
      <c r="E81" s="8">
        <v>11</v>
      </c>
      <c r="F81" s="10" t="s">
        <v>1497</v>
      </c>
      <c r="G81" s="2">
        <v>44802</v>
      </c>
      <c r="H81" s="1" t="s">
        <v>1265</v>
      </c>
      <c r="I81" s="1" t="s">
        <v>870</v>
      </c>
      <c r="J81" s="1" t="s">
        <v>990</v>
      </c>
      <c r="K81" s="1" t="s">
        <v>933</v>
      </c>
      <c r="L81" s="1">
        <v>3822</v>
      </c>
      <c r="M81" s="1">
        <v>10322</v>
      </c>
      <c r="N81" s="11">
        <v>44802</v>
      </c>
      <c r="P81" s="4" t="s">
        <v>57</v>
      </c>
      <c r="Q81" s="6">
        <v>3600000</v>
      </c>
      <c r="R81" s="1" t="s">
        <v>57</v>
      </c>
      <c r="S81" s="1" t="s">
        <v>59</v>
      </c>
      <c r="T81" s="10" t="s">
        <v>60</v>
      </c>
      <c r="U81" s="127">
        <v>19455665</v>
      </c>
      <c r="V81" s="7" t="s">
        <v>57</v>
      </c>
      <c r="W81" s="1" t="s">
        <v>57</v>
      </c>
      <c r="X81" s="1" t="s">
        <v>57</v>
      </c>
      <c r="Y81" s="1" t="str">
        <f>F81</f>
        <v>GUILLERMO ALBERTO DUARTE GOMEZ/C&amp;G SECURITY SYSTEMS</v>
      </c>
      <c r="Z81" s="1" t="s">
        <v>63</v>
      </c>
      <c r="AA81" s="1" t="s">
        <v>548</v>
      </c>
      <c r="AB81" s="1" t="s">
        <v>1033</v>
      </c>
      <c r="AC81" s="3">
        <v>44803</v>
      </c>
      <c r="AD81" s="1" t="s">
        <v>1498</v>
      </c>
      <c r="AE81" s="1" t="s">
        <v>971</v>
      </c>
      <c r="AF81" s="1" t="s">
        <v>67</v>
      </c>
      <c r="AG81" s="1" t="s">
        <v>60</v>
      </c>
      <c r="AH81" s="1">
        <f>VLOOKUP(AI81,$AH$1:$AI$54,2,FALSE)</f>
        <v>79672176</v>
      </c>
      <c r="AI81" s="1" t="s">
        <v>119</v>
      </c>
      <c r="AJ81" s="1">
        <v>120</v>
      </c>
      <c r="AK81" s="1" t="s">
        <v>57</v>
      </c>
      <c r="AL81" s="11">
        <v>44803</v>
      </c>
      <c r="AM81" s="5" t="s">
        <v>57</v>
      </c>
      <c r="AN81" s="1" t="s">
        <v>57</v>
      </c>
      <c r="AO81" s="1" t="s">
        <v>57</v>
      </c>
      <c r="AP81" s="1" t="s">
        <v>57</v>
      </c>
      <c r="AQ81" s="1" t="s">
        <v>57</v>
      </c>
      <c r="AR81" s="1" t="s">
        <v>57</v>
      </c>
      <c r="AS81" s="1" t="s">
        <v>57</v>
      </c>
      <c r="AT81" s="3">
        <v>44803</v>
      </c>
      <c r="AU81" s="3">
        <v>44925</v>
      </c>
      <c r="AV81" s="1" t="s">
        <v>57</v>
      </c>
      <c r="AW81" s="1" t="s">
        <v>57</v>
      </c>
      <c r="AX81" s="1" t="s">
        <v>57</v>
      </c>
      <c r="AY81" s="1" t="s">
        <v>57</v>
      </c>
      <c r="AZ81" s="1" t="s">
        <v>57</v>
      </c>
      <c r="BA81" s="1" t="s">
        <v>57</v>
      </c>
      <c r="BB81" s="1" t="s">
        <v>57</v>
      </c>
      <c r="BC81" s="1" t="s">
        <v>57</v>
      </c>
      <c r="BD81" s="1" t="s">
        <v>57</v>
      </c>
      <c r="BF81" s="6">
        <f>Q81</f>
        <v>3600000</v>
      </c>
      <c r="BG81" s="128" t="s">
        <v>1403</v>
      </c>
      <c r="BH81" s="113" t="s">
        <v>1500</v>
      </c>
      <c r="BI81" s="94" t="s">
        <v>73</v>
      </c>
      <c r="BJ81" s="1" t="s">
        <v>57</v>
      </c>
      <c r="BK81" s="1" t="s">
        <v>1499</v>
      </c>
      <c r="BL81" s="1" t="s">
        <v>57</v>
      </c>
      <c r="BM81" s="1" t="s">
        <v>57</v>
      </c>
      <c r="BN81" s="1" t="s">
        <v>57</v>
      </c>
      <c r="BO81" s="1" t="s">
        <v>142</v>
      </c>
    </row>
    <row r="82" spans="1:67" x14ac:dyDescent="0.3">
      <c r="A82" s="1" t="s">
        <v>1155</v>
      </c>
      <c r="B82" s="10" t="s">
        <v>1570</v>
      </c>
      <c r="C82" s="1" t="s">
        <v>924</v>
      </c>
      <c r="D82" s="131" t="s">
        <v>1569</v>
      </c>
      <c r="E82" s="8">
        <v>12</v>
      </c>
      <c r="F82" s="117" t="s">
        <v>1571</v>
      </c>
      <c r="G82" s="2">
        <v>44825</v>
      </c>
      <c r="H82" s="10" t="s">
        <v>1572</v>
      </c>
      <c r="Q82" s="6">
        <v>1500000</v>
      </c>
      <c r="R82" s="1" t="s">
        <v>57</v>
      </c>
      <c r="S82" s="1" t="s">
        <v>59</v>
      </c>
      <c r="T82" s="10" t="s">
        <v>60</v>
      </c>
      <c r="U82" s="7">
        <v>15889731</v>
      </c>
      <c r="V82" s="7" t="s">
        <v>57</v>
      </c>
      <c r="W82" s="1" t="s">
        <v>57</v>
      </c>
      <c r="X82" s="1" t="s">
        <v>57</v>
      </c>
      <c r="Y82" s="1" t="str">
        <f>F82</f>
        <v>OMAR IVAN GONZALEZ PATERNINA / MULTISERVICIOS LA SELVA</v>
      </c>
      <c r="Z82" s="1" t="s">
        <v>63</v>
      </c>
      <c r="AA82" s="1" t="s">
        <v>548</v>
      </c>
      <c r="AB82" s="1" t="s">
        <v>1033</v>
      </c>
      <c r="AC82" s="3">
        <v>44828</v>
      </c>
      <c r="AD82" s="1" t="s">
        <v>1573</v>
      </c>
      <c r="AE82" s="1" t="s">
        <v>1492</v>
      </c>
      <c r="AH82" s="1">
        <f>VLOOKUP(AI82,$AH$2:$AI$60,2,FALSE)</f>
        <v>79494598</v>
      </c>
      <c r="AI82" s="10" t="s">
        <v>284</v>
      </c>
      <c r="AK82" s="1" t="s">
        <v>57</v>
      </c>
      <c r="AL82" s="11">
        <v>44799</v>
      </c>
      <c r="AM82" s="5" t="s">
        <v>57</v>
      </c>
      <c r="AN82" s="1" t="s">
        <v>57</v>
      </c>
      <c r="AO82" s="1" t="s">
        <v>57</v>
      </c>
      <c r="AP82" s="1" t="s">
        <v>57</v>
      </c>
      <c r="AQ82" s="1" t="s">
        <v>57</v>
      </c>
      <c r="AR82" s="1" t="s">
        <v>57</v>
      </c>
      <c r="AS82" s="1" t="s">
        <v>57</v>
      </c>
      <c r="AT82" s="3">
        <v>44830</v>
      </c>
      <c r="AU82" s="3">
        <v>44886</v>
      </c>
      <c r="AV82" s="1" t="s">
        <v>57</v>
      </c>
      <c r="AW82" s="1" t="s">
        <v>57</v>
      </c>
      <c r="AX82" s="1" t="s">
        <v>57</v>
      </c>
      <c r="AY82" s="1" t="s">
        <v>57</v>
      </c>
      <c r="AZ82" s="1" t="s">
        <v>57</v>
      </c>
      <c r="BA82" s="1" t="s">
        <v>57</v>
      </c>
      <c r="BB82" s="1" t="s">
        <v>57</v>
      </c>
      <c r="BC82" s="1" t="s">
        <v>57</v>
      </c>
      <c r="BD82" s="1" t="s">
        <v>57</v>
      </c>
      <c r="BF82" s="6">
        <f>Q82</f>
        <v>1500000</v>
      </c>
      <c r="BG82" s="4" t="s">
        <v>82</v>
      </c>
      <c r="BH82" s="1" t="s">
        <v>1575</v>
      </c>
      <c r="BI82" s="94" t="s">
        <v>73</v>
      </c>
      <c r="BJ82" s="1" t="s">
        <v>57</v>
      </c>
      <c r="BK82" s="1" t="s">
        <v>1574</v>
      </c>
      <c r="BL82" s="1" t="s">
        <v>57</v>
      </c>
      <c r="BM82" s="1" t="s">
        <v>57</v>
      </c>
      <c r="BN82" s="1" t="s">
        <v>57</v>
      </c>
      <c r="BO82" s="1" t="s">
        <v>142</v>
      </c>
    </row>
    <row r="83" spans="1:67" x14ac:dyDescent="0.3">
      <c r="A83" s="1" t="s">
        <v>1155</v>
      </c>
      <c r="B83" s="10" t="s">
        <v>1157</v>
      </c>
      <c r="C83" s="1" t="s">
        <v>51</v>
      </c>
      <c r="D83" s="10" t="s">
        <v>1156</v>
      </c>
      <c r="E83" s="49">
        <v>1</v>
      </c>
      <c r="F83" s="10" t="s">
        <v>1158</v>
      </c>
      <c r="G83" s="2">
        <v>44708</v>
      </c>
      <c r="H83" s="10" t="s">
        <v>1159</v>
      </c>
      <c r="I83" s="1" t="s">
        <v>870</v>
      </c>
      <c r="J83" s="1" t="s">
        <v>990</v>
      </c>
      <c r="K83" s="1" t="s">
        <v>57</v>
      </c>
      <c r="L83" s="1">
        <v>24222</v>
      </c>
      <c r="M83" s="1">
        <v>47522</v>
      </c>
      <c r="N83" s="11">
        <v>44714</v>
      </c>
      <c r="P83" s="4" t="s">
        <v>57</v>
      </c>
      <c r="Q83" s="12">
        <v>9000000</v>
      </c>
      <c r="R83" s="1" t="s">
        <v>57</v>
      </c>
      <c r="S83" s="1" t="s">
        <v>863</v>
      </c>
      <c r="T83" s="1" t="s">
        <v>864</v>
      </c>
      <c r="U83" s="1" t="s">
        <v>57</v>
      </c>
      <c r="V83" s="1">
        <v>52551967</v>
      </c>
      <c r="W83" s="1">
        <v>1</v>
      </c>
      <c r="X83" s="1" t="s">
        <v>57</v>
      </c>
      <c r="Y83" s="19" t="s">
        <v>1160</v>
      </c>
      <c r="Z83" s="1" t="s">
        <v>63</v>
      </c>
      <c r="AA83" s="1" t="s">
        <v>133</v>
      </c>
      <c r="AB83" s="1" t="s">
        <v>1033</v>
      </c>
      <c r="AC83" s="3">
        <v>44713</v>
      </c>
      <c r="AD83" s="1" t="s">
        <v>1163</v>
      </c>
      <c r="AE83" s="1" t="s">
        <v>938</v>
      </c>
      <c r="AF83" s="1" t="s">
        <v>67</v>
      </c>
      <c r="AG83" s="1" t="s">
        <v>60</v>
      </c>
      <c r="AH83" s="1">
        <f>VLOOKUP(AI83,$AH$2:$AI$60,2,FALSE)</f>
        <v>28557787</v>
      </c>
      <c r="AI83" s="10" t="s">
        <v>259</v>
      </c>
      <c r="AJ83" s="1">
        <v>210</v>
      </c>
      <c r="AK83" s="1" t="s">
        <v>57</v>
      </c>
      <c r="AL83" s="11">
        <v>44714</v>
      </c>
      <c r="AM83" s="5" t="s">
        <v>57</v>
      </c>
      <c r="AN83" s="1" t="s">
        <v>57</v>
      </c>
      <c r="AO83" s="1" t="s">
        <v>57</v>
      </c>
      <c r="AP83" s="1" t="s">
        <v>57</v>
      </c>
      <c r="AQ83" s="1" t="s">
        <v>57</v>
      </c>
      <c r="AR83" s="1" t="s">
        <v>57</v>
      </c>
      <c r="AS83" s="1" t="s">
        <v>57</v>
      </c>
      <c r="AT83" s="3">
        <v>44714</v>
      </c>
      <c r="AU83" s="3">
        <v>44926</v>
      </c>
      <c r="AV83" s="1" t="s">
        <v>57</v>
      </c>
      <c r="AW83" s="1" t="s">
        <v>57</v>
      </c>
      <c r="AX83" s="1" t="s">
        <v>57</v>
      </c>
      <c r="AY83" s="1" t="s">
        <v>57</v>
      </c>
      <c r="AZ83" s="1" t="s">
        <v>57</v>
      </c>
      <c r="BA83" s="1" t="s">
        <v>57</v>
      </c>
      <c r="BB83" s="1" t="s">
        <v>57</v>
      </c>
      <c r="BC83" s="1" t="s">
        <v>57</v>
      </c>
      <c r="BD83" s="1" t="s">
        <v>57</v>
      </c>
      <c r="BF83" s="54">
        <v>9000000</v>
      </c>
      <c r="BG83" s="1" t="s">
        <v>53</v>
      </c>
      <c r="BH83" s="1" t="s">
        <v>1162</v>
      </c>
      <c r="BI83" s="94" t="s">
        <v>73</v>
      </c>
      <c r="BJ83" s="1" t="s">
        <v>57</v>
      </c>
      <c r="BK83" s="1" t="s">
        <v>1161</v>
      </c>
      <c r="BL83" s="1" t="s">
        <v>57</v>
      </c>
      <c r="BM83" s="1" t="s">
        <v>57</v>
      </c>
      <c r="BN83" s="1" t="s">
        <v>57</v>
      </c>
      <c r="BO83" s="1" t="s">
        <v>75</v>
      </c>
    </row>
    <row r="84" spans="1:67" x14ac:dyDescent="0.3">
      <c r="A84" s="1" t="s">
        <v>1155</v>
      </c>
      <c r="B84" s="10" t="s">
        <v>1165</v>
      </c>
      <c r="C84" s="1" t="s">
        <v>51</v>
      </c>
      <c r="D84" s="19" t="s">
        <v>1164</v>
      </c>
      <c r="E84" s="49">
        <v>2</v>
      </c>
      <c r="F84" s="19" t="s">
        <v>1166</v>
      </c>
      <c r="G84" s="2">
        <v>44719</v>
      </c>
      <c r="H84" s="10" t="s">
        <v>1167</v>
      </c>
      <c r="I84" s="1" t="s">
        <v>870</v>
      </c>
      <c r="J84" s="1" t="s">
        <v>990</v>
      </c>
      <c r="K84" s="1" t="s">
        <v>57</v>
      </c>
      <c r="L84" s="1">
        <v>27722</v>
      </c>
      <c r="M84" s="1">
        <v>52322</v>
      </c>
      <c r="N84" s="11">
        <v>44733</v>
      </c>
      <c r="P84" s="4" t="s">
        <v>57</v>
      </c>
      <c r="Q84" s="13" t="s">
        <v>1183</v>
      </c>
      <c r="R84" s="1" t="s">
        <v>57</v>
      </c>
      <c r="S84" s="1" t="s">
        <v>59</v>
      </c>
      <c r="T84" s="10" t="s">
        <v>60</v>
      </c>
      <c r="U84" s="63">
        <v>97613292</v>
      </c>
      <c r="V84" s="1" t="s">
        <v>57</v>
      </c>
      <c r="W84" s="1" t="s">
        <v>57</v>
      </c>
      <c r="X84" s="1" t="s">
        <v>57</v>
      </c>
      <c r="Y84" s="19" t="s">
        <v>1166</v>
      </c>
      <c r="Z84" s="1" t="s">
        <v>63</v>
      </c>
      <c r="AA84" s="1" t="s">
        <v>64</v>
      </c>
      <c r="AB84" s="1" t="s">
        <v>1033</v>
      </c>
      <c r="AC84" s="3">
        <v>44735</v>
      </c>
      <c r="AD84" s="1" t="s">
        <v>1171</v>
      </c>
      <c r="AE84" s="1" t="s">
        <v>976</v>
      </c>
      <c r="AF84" s="1" t="s">
        <v>67</v>
      </c>
      <c r="AG84" s="1" t="s">
        <v>60</v>
      </c>
      <c r="AH84" s="1">
        <f>VLOOKUP(AI84,$AH$2:$AI$60,2,FALSE)</f>
        <v>51665707</v>
      </c>
      <c r="AI84" s="10" t="s">
        <v>142</v>
      </c>
      <c r="AJ84" s="1">
        <v>210</v>
      </c>
      <c r="AK84" s="1" t="s">
        <v>57</v>
      </c>
      <c r="AL84" s="11">
        <v>44742</v>
      </c>
      <c r="AM84" s="5" t="s">
        <v>57</v>
      </c>
      <c r="AN84" s="1" t="s">
        <v>57</v>
      </c>
      <c r="AO84" s="1" t="s">
        <v>57</v>
      </c>
      <c r="AP84" s="1" t="s">
        <v>57</v>
      </c>
      <c r="AQ84" s="1" t="s">
        <v>57</v>
      </c>
      <c r="AR84" s="1" t="s">
        <v>57</v>
      </c>
      <c r="AS84" s="1" t="s">
        <v>57</v>
      </c>
      <c r="AT84" s="3">
        <v>44740</v>
      </c>
      <c r="AU84" s="3">
        <v>44925</v>
      </c>
      <c r="AV84" s="1" t="s">
        <v>57</v>
      </c>
      <c r="AW84" s="1" t="s">
        <v>57</v>
      </c>
      <c r="AX84" s="1" t="s">
        <v>57</v>
      </c>
      <c r="AY84" s="1" t="s">
        <v>57</v>
      </c>
      <c r="AZ84" s="1" t="s">
        <v>57</v>
      </c>
      <c r="BA84" s="1" t="s">
        <v>57</v>
      </c>
      <c r="BB84" s="1" t="s">
        <v>57</v>
      </c>
      <c r="BC84" s="1" t="s">
        <v>57</v>
      </c>
      <c r="BD84" s="1" t="s">
        <v>57</v>
      </c>
      <c r="BF84" s="61" t="s">
        <v>1168</v>
      </c>
      <c r="BG84" s="1" t="s">
        <v>82</v>
      </c>
      <c r="BH84" s="1" t="s">
        <v>1170</v>
      </c>
      <c r="BI84" s="94" t="s">
        <v>73</v>
      </c>
      <c r="BJ84" s="1" t="s">
        <v>57</v>
      </c>
      <c r="BK84" s="1" t="s">
        <v>1169</v>
      </c>
      <c r="BL84" s="1" t="s">
        <v>57</v>
      </c>
      <c r="BM84" s="1" t="s">
        <v>57</v>
      </c>
      <c r="BN84" s="1" t="s">
        <v>57</v>
      </c>
      <c r="BO84" s="1" t="s">
        <v>75</v>
      </c>
    </row>
    <row r="85" spans="1:67" x14ac:dyDescent="0.3">
      <c r="A85" s="1" t="s">
        <v>1155</v>
      </c>
      <c r="B85" s="10" t="s">
        <v>1173</v>
      </c>
      <c r="C85" s="1" t="s">
        <v>51</v>
      </c>
      <c r="D85" s="1" t="s">
        <v>1172</v>
      </c>
      <c r="E85" s="49">
        <v>3</v>
      </c>
      <c r="F85" s="19" t="s">
        <v>1174</v>
      </c>
      <c r="G85" s="2">
        <v>44733</v>
      </c>
      <c r="H85" s="10" t="s">
        <v>1175</v>
      </c>
      <c r="I85" s="1" t="s">
        <v>870</v>
      </c>
      <c r="J85" s="1" t="s">
        <v>990</v>
      </c>
      <c r="K85" s="1" t="s">
        <v>57</v>
      </c>
      <c r="L85" s="1">
        <v>25022</v>
      </c>
      <c r="M85" s="1">
        <v>53322</v>
      </c>
      <c r="N85" s="11">
        <v>44735</v>
      </c>
      <c r="P85" s="4" t="s">
        <v>57</v>
      </c>
      <c r="Q85" s="6">
        <v>15000000</v>
      </c>
      <c r="R85" s="1" t="s">
        <v>57</v>
      </c>
      <c r="S85" s="1" t="s">
        <v>59</v>
      </c>
      <c r="T85" s="10" t="s">
        <v>60</v>
      </c>
      <c r="U85" s="63">
        <v>27359892</v>
      </c>
      <c r="V85" s="1" t="s">
        <v>57</v>
      </c>
      <c r="W85" s="1" t="s">
        <v>57</v>
      </c>
      <c r="X85" s="1" t="s">
        <v>57</v>
      </c>
      <c r="Y85" s="1" t="str">
        <f>F85</f>
        <v xml:space="preserve">RUTH STELLA CHAMORRO ROMO  propietaria del establecimiento de comercio MOTOCLUB </v>
      </c>
      <c r="Z85" s="1" t="s">
        <v>63</v>
      </c>
      <c r="AA85" s="1" t="s">
        <v>64</v>
      </c>
      <c r="AB85" s="1" t="s">
        <v>1033</v>
      </c>
      <c r="AC85" s="3">
        <v>44736</v>
      </c>
      <c r="AD85" s="1" t="s">
        <v>1178</v>
      </c>
      <c r="AE85" s="1" t="s">
        <v>980</v>
      </c>
      <c r="AF85" s="1" t="s">
        <v>67</v>
      </c>
      <c r="AG85" s="1" t="s">
        <v>60</v>
      </c>
      <c r="AH85" s="1">
        <f>VLOOKUP(AI85,$AH$2:$AI$60,2,FALSE)</f>
        <v>19481189</v>
      </c>
      <c r="AI85" s="10" t="s">
        <v>251</v>
      </c>
      <c r="AJ85" s="1">
        <v>180</v>
      </c>
      <c r="AK85" s="1" t="s">
        <v>57</v>
      </c>
      <c r="AL85" s="11">
        <v>44736</v>
      </c>
      <c r="AM85" s="5" t="s">
        <v>57</v>
      </c>
      <c r="AN85" s="1" t="s">
        <v>57</v>
      </c>
      <c r="AO85" s="1" t="s">
        <v>57</v>
      </c>
      <c r="AP85" s="1" t="s">
        <v>57</v>
      </c>
      <c r="AQ85" s="1" t="s">
        <v>57</v>
      </c>
      <c r="AR85" s="1" t="s">
        <v>57</v>
      </c>
      <c r="AS85" s="1" t="s">
        <v>57</v>
      </c>
      <c r="AT85" s="3">
        <v>44740</v>
      </c>
      <c r="AU85" s="3">
        <v>44925</v>
      </c>
      <c r="AV85" s="1" t="s">
        <v>57</v>
      </c>
      <c r="AW85" s="1" t="s">
        <v>57</v>
      </c>
      <c r="AX85" s="1" t="s">
        <v>57</v>
      </c>
      <c r="AY85" s="1" t="s">
        <v>57</v>
      </c>
      <c r="AZ85" s="1" t="s">
        <v>57</v>
      </c>
      <c r="BA85" s="1" t="s">
        <v>57</v>
      </c>
      <c r="BB85" s="1" t="s">
        <v>57</v>
      </c>
      <c r="BC85" s="1" t="s">
        <v>57</v>
      </c>
      <c r="BD85" s="1" t="s">
        <v>57</v>
      </c>
      <c r="BF85" s="54">
        <v>15000000</v>
      </c>
      <c r="BG85" s="1" t="s">
        <v>402</v>
      </c>
      <c r="BH85" s="1" t="s">
        <v>1177</v>
      </c>
      <c r="BI85" s="94" t="s">
        <v>73</v>
      </c>
      <c r="BJ85" s="1" t="s">
        <v>57</v>
      </c>
      <c r="BK85" s="1" t="s">
        <v>1176</v>
      </c>
      <c r="BL85" s="1" t="s">
        <v>57</v>
      </c>
      <c r="BM85" s="1" t="s">
        <v>57</v>
      </c>
      <c r="BN85" s="1" t="s">
        <v>57</v>
      </c>
      <c r="BO85" s="1" t="s">
        <v>75</v>
      </c>
    </row>
    <row r="86" spans="1:67" x14ac:dyDescent="0.3">
      <c r="A86" s="1" t="s">
        <v>1155</v>
      </c>
      <c r="B86" s="10" t="s">
        <v>1180</v>
      </c>
      <c r="C86" s="1" t="s">
        <v>51</v>
      </c>
      <c r="D86" s="10" t="s">
        <v>1179</v>
      </c>
      <c r="E86" s="49">
        <v>4</v>
      </c>
      <c r="F86" s="1" t="s">
        <v>1181</v>
      </c>
      <c r="G86" s="2">
        <v>44733</v>
      </c>
      <c r="H86" s="10" t="s">
        <v>1182</v>
      </c>
      <c r="I86" s="1" t="s">
        <v>870</v>
      </c>
      <c r="J86" s="1" t="s">
        <v>990</v>
      </c>
      <c r="K86" s="1" t="s">
        <v>57</v>
      </c>
      <c r="L86" s="1">
        <v>26922</v>
      </c>
      <c r="M86" s="1">
        <v>53222</v>
      </c>
      <c r="N86" s="11">
        <v>44735</v>
      </c>
      <c r="P86" s="4" t="s">
        <v>57</v>
      </c>
      <c r="Q86" s="54">
        <v>12000000</v>
      </c>
      <c r="R86" s="1" t="s">
        <v>57</v>
      </c>
      <c r="S86" s="1" t="s">
        <v>863</v>
      </c>
      <c r="T86" s="10" t="s">
        <v>864</v>
      </c>
      <c r="U86" s="1" t="s">
        <v>57</v>
      </c>
      <c r="V86" s="1">
        <v>900627060</v>
      </c>
      <c r="X86" s="1" t="s">
        <v>57</v>
      </c>
      <c r="Y86" s="1" t="str">
        <f>F86</f>
        <v>ALL TECHNOLOGICAL SERVICES SAS</v>
      </c>
      <c r="Z86" s="1" t="s">
        <v>63</v>
      </c>
      <c r="AA86" s="1" t="s">
        <v>64</v>
      </c>
      <c r="AB86" s="1" t="s">
        <v>1033</v>
      </c>
      <c r="AC86" s="3">
        <v>44740</v>
      </c>
      <c r="AD86" s="1" t="s">
        <v>1187</v>
      </c>
      <c r="AE86" s="1" t="s">
        <v>921</v>
      </c>
      <c r="AF86" s="1" t="s">
        <v>67</v>
      </c>
      <c r="AG86" s="1" t="s">
        <v>60</v>
      </c>
      <c r="AH86" s="1">
        <f>VLOOKUP(AI86,$AH$2:$AI$60,2,FALSE)</f>
        <v>79517137</v>
      </c>
      <c r="AI86" s="10" t="s">
        <v>1184</v>
      </c>
      <c r="AJ86" s="1">
        <v>210</v>
      </c>
      <c r="AK86" s="1" t="s">
        <v>57</v>
      </c>
      <c r="AL86" s="11">
        <v>44740</v>
      </c>
      <c r="AM86" s="5" t="s">
        <v>57</v>
      </c>
      <c r="AN86" s="1" t="s">
        <v>57</v>
      </c>
      <c r="AO86" s="1" t="s">
        <v>57</v>
      </c>
      <c r="AP86" s="1" t="s">
        <v>57</v>
      </c>
      <c r="AQ86" s="1" t="s">
        <v>57</v>
      </c>
      <c r="AR86" s="1" t="s">
        <v>57</v>
      </c>
      <c r="AS86" s="1" t="s">
        <v>57</v>
      </c>
      <c r="AT86" s="3">
        <v>44741</v>
      </c>
      <c r="AU86" s="3">
        <v>44925</v>
      </c>
      <c r="AV86" s="1" t="s">
        <v>57</v>
      </c>
      <c r="AW86" s="1" t="s">
        <v>57</v>
      </c>
      <c r="AX86" s="1" t="s">
        <v>57</v>
      </c>
      <c r="AY86" s="1" t="s">
        <v>57</v>
      </c>
      <c r="AZ86" s="1" t="s">
        <v>57</v>
      </c>
      <c r="BA86" s="1" t="s">
        <v>57</v>
      </c>
      <c r="BB86" s="1" t="s">
        <v>57</v>
      </c>
      <c r="BC86" s="1" t="s">
        <v>57</v>
      </c>
      <c r="BD86" s="1" t="s">
        <v>57</v>
      </c>
      <c r="BF86" s="54">
        <v>12000000</v>
      </c>
      <c r="BG86" s="1" t="s">
        <v>402</v>
      </c>
      <c r="BH86" s="1" t="s">
        <v>1186</v>
      </c>
      <c r="BI86" s="94" t="s">
        <v>73</v>
      </c>
      <c r="BJ86" s="1" t="s">
        <v>57</v>
      </c>
      <c r="BK86" s="1" t="s">
        <v>1185</v>
      </c>
      <c r="BL86" s="1" t="s">
        <v>57</v>
      </c>
      <c r="BM86" s="1" t="s">
        <v>57</v>
      </c>
      <c r="BN86" s="1" t="s">
        <v>57</v>
      </c>
      <c r="BO86" s="1" t="s">
        <v>75</v>
      </c>
    </row>
    <row r="87" spans="1:67" x14ac:dyDescent="0.3">
      <c r="A87" s="1" t="s">
        <v>1155</v>
      </c>
      <c r="B87" s="10" t="s">
        <v>1191</v>
      </c>
      <c r="C87" s="1" t="s">
        <v>51</v>
      </c>
      <c r="D87" s="19" t="s">
        <v>1193</v>
      </c>
      <c r="E87" s="49">
        <v>5</v>
      </c>
      <c r="F87" s="19" t="s">
        <v>1188</v>
      </c>
      <c r="G87" s="2">
        <v>44741</v>
      </c>
      <c r="H87" s="10" t="s">
        <v>1189</v>
      </c>
      <c r="I87" s="1" t="s">
        <v>870</v>
      </c>
      <c r="J87" s="1" t="s">
        <v>990</v>
      </c>
      <c r="K87" s="1" t="s">
        <v>57</v>
      </c>
      <c r="L87" s="1">
        <v>22222</v>
      </c>
      <c r="M87" s="1">
        <v>55222</v>
      </c>
      <c r="N87" s="11">
        <v>44717</v>
      </c>
      <c r="P87" s="4" t="s">
        <v>57</v>
      </c>
      <c r="Q87" s="54">
        <v>7000000</v>
      </c>
      <c r="R87" s="1" t="s">
        <v>57</v>
      </c>
      <c r="S87" s="1" t="s">
        <v>863</v>
      </c>
      <c r="T87" s="10" t="s">
        <v>864</v>
      </c>
      <c r="U87" s="1" t="s">
        <v>57</v>
      </c>
      <c r="V87" s="1">
        <v>900483296</v>
      </c>
      <c r="X87" s="1" t="s">
        <v>57</v>
      </c>
      <c r="Y87" s="19" t="s">
        <v>1188</v>
      </c>
      <c r="Z87" s="1" t="s">
        <v>63</v>
      </c>
      <c r="AA87" s="1" t="s">
        <v>133</v>
      </c>
      <c r="AB87" s="1" t="s">
        <v>1033</v>
      </c>
      <c r="AC87" s="3">
        <v>44747</v>
      </c>
      <c r="AD87" s="1" t="s">
        <v>1194</v>
      </c>
      <c r="AE87" s="1" t="s">
        <v>938</v>
      </c>
      <c r="AF87" s="1" t="s">
        <v>67</v>
      </c>
      <c r="AG87" s="1" t="s">
        <v>60</v>
      </c>
      <c r="AH87" s="1">
        <f>VLOOKUP(AI87,$AH$2:$AI$60,2,FALSE)</f>
        <v>28557787</v>
      </c>
      <c r="AI87" s="10" t="s">
        <v>259</v>
      </c>
      <c r="AJ87" s="1">
        <v>170</v>
      </c>
      <c r="AK87" s="1" t="s">
        <v>57</v>
      </c>
      <c r="AL87" s="11">
        <v>44747</v>
      </c>
      <c r="AM87" s="5" t="s">
        <v>57</v>
      </c>
      <c r="AN87" s="1" t="s">
        <v>57</v>
      </c>
      <c r="AO87" s="1" t="s">
        <v>57</v>
      </c>
      <c r="AP87" s="1" t="s">
        <v>57</v>
      </c>
      <c r="AQ87" s="1" t="s">
        <v>57</v>
      </c>
      <c r="AR87" s="1" t="s">
        <v>57</v>
      </c>
      <c r="AS87" s="1" t="s">
        <v>57</v>
      </c>
      <c r="AT87" s="3">
        <v>44748</v>
      </c>
      <c r="AU87" s="3">
        <v>44925</v>
      </c>
      <c r="AV87" s="1" t="s">
        <v>57</v>
      </c>
      <c r="AW87" s="1" t="s">
        <v>57</v>
      </c>
      <c r="AX87" s="1" t="s">
        <v>57</v>
      </c>
      <c r="AY87" s="1" t="s">
        <v>57</v>
      </c>
      <c r="AZ87" s="1" t="s">
        <v>57</v>
      </c>
      <c r="BA87" s="1" t="s">
        <v>57</v>
      </c>
      <c r="BB87" s="1" t="s">
        <v>57</v>
      </c>
      <c r="BC87" s="1" t="s">
        <v>57</v>
      </c>
      <c r="BD87" s="1" t="s">
        <v>57</v>
      </c>
      <c r="BF87" s="6">
        <f>Q87</f>
        <v>7000000</v>
      </c>
      <c r="BG87" s="1" t="s">
        <v>402</v>
      </c>
      <c r="BH87" s="1" t="s">
        <v>1192</v>
      </c>
      <c r="BI87" s="94" t="s">
        <v>73</v>
      </c>
      <c r="BJ87" s="1" t="s">
        <v>57</v>
      </c>
      <c r="BK87" s="1" t="s">
        <v>1190</v>
      </c>
      <c r="BL87" s="1" t="s">
        <v>57</v>
      </c>
      <c r="BM87" s="1" t="s">
        <v>57</v>
      </c>
      <c r="BN87" s="1" t="s">
        <v>57</v>
      </c>
      <c r="BO87" s="1" t="s">
        <v>75</v>
      </c>
    </row>
    <row r="88" spans="1:67" x14ac:dyDescent="0.3">
      <c r="A88" s="1" t="s">
        <v>1155</v>
      </c>
      <c r="B88" s="10" t="s">
        <v>1196</v>
      </c>
      <c r="C88" s="1" t="s">
        <v>51</v>
      </c>
      <c r="D88" s="10" t="s">
        <v>1195</v>
      </c>
      <c r="E88" s="49">
        <v>6</v>
      </c>
      <c r="F88" s="19" t="s">
        <v>1197</v>
      </c>
      <c r="G88" s="2">
        <v>44748</v>
      </c>
      <c r="H88" s="10" t="s">
        <v>1198</v>
      </c>
      <c r="I88" s="1" t="s">
        <v>870</v>
      </c>
      <c r="J88" s="1" t="s">
        <v>990</v>
      </c>
      <c r="K88" s="1" t="s">
        <v>57</v>
      </c>
      <c r="L88" s="1">
        <v>27122</v>
      </c>
      <c r="M88" s="1">
        <v>56722</v>
      </c>
      <c r="N88" s="11">
        <v>44753</v>
      </c>
      <c r="P88" s="4" t="s">
        <v>57</v>
      </c>
      <c r="Q88" s="61" t="s">
        <v>1199</v>
      </c>
      <c r="R88" s="1" t="s">
        <v>57</v>
      </c>
      <c r="S88" s="1" t="s">
        <v>863</v>
      </c>
      <c r="T88" s="10" t="s">
        <v>864</v>
      </c>
      <c r="U88" s="1" t="s">
        <v>57</v>
      </c>
      <c r="V88" s="1">
        <v>901216898</v>
      </c>
      <c r="X88" s="1" t="s">
        <v>57</v>
      </c>
      <c r="Y88" s="1" t="str">
        <f>F88</f>
        <v xml:space="preserve">FULL ENGINE SAS ZOMAC </v>
      </c>
      <c r="Z88" s="1" t="s">
        <v>63</v>
      </c>
      <c r="AA88" s="1" t="s">
        <v>133</v>
      </c>
      <c r="AB88" s="1" t="s">
        <v>1033</v>
      </c>
      <c r="AC88" s="3">
        <v>44756</v>
      </c>
      <c r="AD88" s="1" t="s">
        <v>1202</v>
      </c>
      <c r="AE88" s="1" t="s">
        <v>999</v>
      </c>
      <c r="AF88" s="1" t="s">
        <v>67</v>
      </c>
      <c r="AG88" s="1" t="s">
        <v>60</v>
      </c>
      <c r="AH88" s="1">
        <f>VLOOKUP(AI88,$AH$2:$AI$60,2,FALSE)</f>
        <v>71114184</v>
      </c>
      <c r="AI88" s="10" t="s">
        <v>303</v>
      </c>
      <c r="AJ88" s="1">
        <v>90</v>
      </c>
      <c r="AK88" s="1" t="s">
        <v>57</v>
      </c>
      <c r="AL88" s="11">
        <v>44760</v>
      </c>
      <c r="AM88" s="5" t="s">
        <v>57</v>
      </c>
      <c r="AN88" s="1" t="s">
        <v>69</v>
      </c>
      <c r="AO88" s="1" t="s">
        <v>57</v>
      </c>
      <c r="AP88" s="1" t="s">
        <v>57</v>
      </c>
      <c r="AQ88" s="1" t="s">
        <v>57</v>
      </c>
      <c r="AR88" s="1" t="s">
        <v>57</v>
      </c>
      <c r="AS88" s="1" t="s">
        <v>57</v>
      </c>
      <c r="AT88" s="3">
        <v>44761</v>
      </c>
      <c r="AU88" s="3">
        <v>44834</v>
      </c>
      <c r="AV88" s="1" t="s">
        <v>57</v>
      </c>
      <c r="AW88" s="1" t="s">
        <v>57</v>
      </c>
      <c r="AX88" s="1" t="s">
        <v>57</v>
      </c>
      <c r="AY88" s="1" t="s">
        <v>57</v>
      </c>
      <c r="AZ88" s="1" t="s">
        <v>57</v>
      </c>
      <c r="BA88" s="1" t="s">
        <v>57</v>
      </c>
      <c r="BB88" s="1" t="s">
        <v>57</v>
      </c>
      <c r="BC88" s="1" t="s">
        <v>57</v>
      </c>
      <c r="BD88" s="1" t="s">
        <v>57</v>
      </c>
      <c r="BF88" s="54">
        <v>4000000</v>
      </c>
      <c r="BG88" s="19" t="s">
        <v>131</v>
      </c>
      <c r="BH88" s="1" t="s">
        <v>1201</v>
      </c>
      <c r="BI88" s="94" t="s">
        <v>73</v>
      </c>
      <c r="BJ88" s="1" t="s">
        <v>57</v>
      </c>
      <c r="BK88" s="1" t="s">
        <v>1200</v>
      </c>
      <c r="BL88" s="1" t="s">
        <v>57</v>
      </c>
      <c r="BM88" s="1" t="s">
        <v>57</v>
      </c>
      <c r="BN88" s="1" t="s">
        <v>57</v>
      </c>
      <c r="BO88" s="1" t="s">
        <v>75</v>
      </c>
    </row>
    <row r="89" spans="1:67" ht="17.25" thickBot="1" x14ac:dyDescent="0.35">
      <c r="A89" s="1" t="s">
        <v>1155</v>
      </c>
      <c r="B89" s="10" t="s">
        <v>1209</v>
      </c>
      <c r="C89" s="1" t="s">
        <v>51</v>
      </c>
      <c r="D89" s="19" t="s">
        <v>1203</v>
      </c>
      <c r="E89" s="49">
        <v>7</v>
      </c>
      <c r="F89" s="19" t="s">
        <v>1204</v>
      </c>
      <c r="G89" s="2">
        <v>44768</v>
      </c>
      <c r="H89" s="10" t="s">
        <v>1205</v>
      </c>
      <c r="I89" s="1" t="s">
        <v>870</v>
      </c>
      <c r="J89" s="1" t="s">
        <v>990</v>
      </c>
      <c r="K89" s="1" t="s">
        <v>57</v>
      </c>
      <c r="L89" s="1">
        <v>24122</v>
      </c>
      <c r="M89" s="1">
        <v>61322</v>
      </c>
      <c r="N89" s="11">
        <v>44770</v>
      </c>
      <c r="P89" s="4" t="s">
        <v>57</v>
      </c>
      <c r="Q89" s="6">
        <v>20000000</v>
      </c>
      <c r="R89" s="1" t="s">
        <v>57</v>
      </c>
      <c r="S89" s="1" t="s">
        <v>59</v>
      </c>
      <c r="T89" s="10" t="s">
        <v>60</v>
      </c>
      <c r="U89" s="19">
        <v>40726015</v>
      </c>
      <c r="V89" s="1" t="s">
        <v>57</v>
      </c>
      <c r="W89" s="1" t="s">
        <v>57</v>
      </c>
      <c r="X89" s="1" t="s">
        <v>57</v>
      </c>
      <c r="Y89" s="1" t="str">
        <f>F89</f>
        <v>MARLENY PLAZAS CUELLAR, propietaria del Establecimiento de Comercio CAQUETA MOTOR</v>
      </c>
      <c r="Z89" s="1" t="s">
        <v>63</v>
      </c>
      <c r="AA89" s="1" t="s">
        <v>133</v>
      </c>
      <c r="AB89" s="1" t="s">
        <v>1033</v>
      </c>
      <c r="AC89" s="3">
        <v>44770</v>
      </c>
      <c r="AD89" s="1" t="s">
        <v>1208</v>
      </c>
      <c r="AE89" s="1" t="s">
        <v>976</v>
      </c>
      <c r="AF89" s="1" t="s">
        <v>67</v>
      </c>
      <c r="AG89" s="1" t="s">
        <v>60</v>
      </c>
      <c r="AH89" s="1">
        <f>VLOOKUP(AI89,$AH$2:$AI$60,2,FALSE)</f>
        <v>51665707</v>
      </c>
      <c r="AI89" s="10" t="s">
        <v>142</v>
      </c>
      <c r="AJ89" s="1">
        <v>150</v>
      </c>
      <c r="AK89" s="1" t="s">
        <v>57</v>
      </c>
      <c r="AL89" s="11">
        <v>44771</v>
      </c>
      <c r="AM89" s="5" t="s">
        <v>57</v>
      </c>
      <c r="AN89" s="1" t="s">
        <v>57</v>
      </c>
      <c r="AO89" s="1" t="s">
        <v>57</v>
      </c>
      <c r="AP89" s="1" t="s">
        <v>57</v>
      </c>
      <c r="AQ89" s="1" t="s">
        <v>57</v>
      </c>
      <c r="AR89" s="1" t="s">
        <v>57</v>
      </c>
      <c r="AS89" s="1" t="s">
        <v>57</v>
      </c>
      <c r="AT89" s="3">
        <v>44771</v>
      </c>
      <c r="AU89" s="3">
        <v>44925</v>
      </c>
      <c r="AV89" s="1" t="s">
        <v>57</v>
      </c>
      <c r="AW89" s="1" t="s">
        <v>57</v>
      </c>
      <c r="AX89" s="1" t="s">
        <v>57</v>
      </c>
      <c r="AY89" s="1" t="s">
        <v>57</v>
      </c>
      <c r="AZ89" s="1" t="s">
        <v>57</v>
      </c>
      <c r="BA89" s="1" t="s">
        <v>57</v>
      </c>
      <c r="BB89" s="1" t="s">
        <v>57</v>
      </c>
      <c r="BC89" s="1" t="s">
        <v>57</v>
      </c>
      <c r="BD89" s="1" t="s">
        <v>57</v>
      </c>
      <c r="BF89" s="6">
        <v>20000000</v>
      </c>
      <c r="BG89" s="1" t="s">
        <v>82</v>
      </c>
      <c r="BH89" s="1" t="s">
        <v>1207</v>
      </c>
      <c r="BI89" s="94" t="s">
        <v>73</v>
      </c>
      <c r="BJ89" s="1" t="s">
        <v>57</v>
      </c>
      <c r="BK89" s="1" t="s">
        <v>1206</v>
      </c>
      <c r="BL89" s="1" t="s">
        <v>57</v>
      </c>
      <c r="BM89" s="1" t="s">
        <v>57</v>
      </c>
      <c r="BN89" s="1" t="s">
        <v>57</v>
      </c>
      <c r="BO89" s="1" t="s">
        <v>75</v>
      </c>
    </row>
    <row r="90" spans="1:67" ht="17.25" thickBot="1" x14ac:dyDescent="0.35">
      <c r="A90" s="1" t="s">
        <v>1155</v>
      </c>
      <c r="B90" s="10" t="s">
        <v>1473</v>
      </c>
      <c r="C90" s="1" t="s">
        <v>51</v>
      </c>
      <c r="D90" s="19" t="s">
        <v>1460</v>
      </c>
      <c r="E90" s="8">
        <v>8</v>
      </c>
      <c r="F90" s="20" t="s">
        <v>1166</v>
      </c>
      <c r="G90" s="2">
        <v>44778</v>
      </c>
      <c r="H90" s="1" t="s">
        <v>1472</v>
      </c>
      <c r="I90" s="1" t="s">
        <v>870</v>
      </c>
      <c r="J90" s="1" t="s">
        <v>990</v>
      </c>
      <c r="K90" s="1" t="s">
        <v>57</v>
      </c>
      <c r="L90" s="1">
        <v>23922</v>
      </c>
      <c r="M90" s="64">
        <v>65422</v>
      </c>
      <c r="N90" s="11">
        <v>44778</v>
      </c>
      <c r="P90" s="40" t="s">
        <v>57</v>
      </c>
      <c r="Q90" s="41">
        <v>20000000</v>
      </c>
      <c r="R90" s="1" t="s">
        <v>57</v>
      </c>
      <c r="S90" s="1" t="s">
        <v>59</v>
      </c>
      <c r="T90" s="1" t="s">
        <v>60</v>
      </c>
      <c r="U90" s="7">
        <v>97613292</v>
      </c>
      <c r="V90" s="7" t="s">
        <v>57</v>
      </c>
      <c r="W90" s="1" t="s">
        <v>57</v>
      </c>
      <c r="X90" s="1" t="s">
        <v>57</v>
      </c>
      <c r="Y90" s="1" t="str">
        <f>F90</f>
        <v>JEILER ANDRES GALVEZ LONDOÑO, propietario del Establecimiento de Comercio MOTOR RACING SAN JOSE</v>
      </c>
      <c r="Z90" s="1" t="s">
        <v>63</v>
      </c>
      <c r="AA90" s="1" t="s">
        <v>64</v>
      </c>
      <c r="AB90" s="1" t="s">
        <v>1033</v>
      </c>
      <c r="AC90" s="3">
        <v>44785</v>
      </c>
      <c r="AD90" s="1" t="s">
        <v>1474</v>
      </c>
      <c r="AE90" s="1" t="s">
        <v>976</v>
      </c>
      <c r="AF90" s="1" t="s">
        <v>67</v>
      </c>
      <c r="AG90" s="1" t="s">
        <v>60</v>
      </c>
      <c r="AH90" s="1">
        <f>VLOOKUP(AI90,$AH$2:$AI$60,2,FALSE)</f>
        <v>51665707</v>
      </c>
      <c r="AI90" s="1" t="s">
        <v>142</v>
      </c>
      <c r="AJ90" s="1">
        <v>150</v>
      </c>
      <c r="AK90" s="1" t="s">
        <v>57</v>
      </c>
      <c r="AL90" s="11">
        <v>44796</v>
      </c>
      <c r="AM90" s="5" t="s">
        <v>57</v>
      </c>
      <c r="AN90" s="1" t="s">
        <v>57</v>
      </c>
      <c r="AO90" s="1" t="s">
        <v>57</v>
      </c>
      <c r="AP90" s="1" t="s">
        <v>57</v>
      </c>
      <c r="AQ90" s="1" t="s">
        <v>57</v>
      </c>
      <c r="AR90" s="1" t="s">
        <v>57</v>
      </c>
      <c r="AS90" s="1" t="s">
        <v>57</v>
      </c>
      <c r="AT90" s="3">
        <v>44796</v>
      </c>
      <c r="AU90" s="3">
        <v>44925</v>
      </c>
      <c r="AV90" s="1" t="s">
        <v>57</v>
      </c>
      <c r="AW90" s="1" t="s">
        <v>57</v>
      </c>
      <c r="AX90" s="1" t="s">
        <v>57</v>
      </c>
      <c r="AY90" s="1" t="s">
        <v>57</v>
      </c>
      <c r="AZ90" s="1" t="s">
        <v>57</v>
      </c>
      <c r="BA90" s="1" t="s">
        <v>57</v>
      </c>
      <c r="BB90" s="1" t="s">
        <v>57</v>
      </c>
      <c r="BC90" s="1" t="s">
        <v>57</v>
      </c>
      <c r="BD90" s="1" t="s">
        <v>57</v>
      </c>
      <c r="BF90" s="6">
        <v>20000000</v>
      </c>
      <c r="BG90" s="4" t="s">
        <v>82</v>
      </c>
      <c r="BH90" s="1" t="s">
        <v>1475</v>
      </c>
      <c r="BI90" s="94" t="s">
        <v>73</v>
      </c>
      <c r="BJ90" s="1" t="s">
        <v>57</v>
      </c>
      <c r="BK90" s="1" t="s">
        <v>1476</v>
      </c>
      <c r="BL90" s="1" t="s">
        <v>57</v>
      </c>
      <c r="BM90" s="1" t="s">
        <v>57</v>
      </c>
      <c r="BN90" s="1" t="s">
        <v>57</v>
      </c>
      <c r="BO90" s="1" t="s">
        <v>75</v>
      </c>
    </row>
    <row r="91" spans="1:67" x14ac:dyDescent="0.3">
      <c r="A91" s="1" t="s">
        <v>1155</v>
      </c>
      <c r="B91" s="10" t="s">
        <v>1477</v>
      </c>
      <c r="C91" s="1" t="s">
        <v>51</v>
      </c>
      <c r="D91" s="19" t="s">
        <v>1461</v>
      </c>
      <c r="E91" s="8">
        <v>9</v>
      </c>
      <c r="F91" s="19" t="s">
        <v>1464</v>
      </c>
      <c r="G91" s="2">
        <v>44790</v>
      </c>
      <c r="H91" s="1" t="s">
        <v>1468</v>
      </c>
      <c r="I91" s="1" t="s">
        <v>870</v>
      </c>
      <c r="J91" s="1" t="s">
        <v>990</v>
      </c>
      <c r="K91" s="1" t="s">
        <v>57</v>
      </c>
      <c r="L91" s="1">
        <v>24022</v>
      </c>
      <c r="M91" s="1">
        <v>68122</v>
      </c>
      <c r="N91" s="11">
        <v>44790</v>
      </c>
      <c r="P91" s="4" t="s">
        <v>57</v>
      </c>
      <c r="Q91" s="6">
        <v>12000000</v>
      </c>
      <c r="R91" s="1" t="s">
        <v>57</v>
      </c>
      <c r="S91" s="1" t="s">
        <v>863</v>
      </c>
      <c r="T91" s="10" t="s">
        <v>864</v>
      </c>
      <c r="U91" s="7" t="s">
        <v>57</v>
      </c>
      <c r="V91" s="7">
        <v>900918522</v>
      </c>
      <c r="W91" s="1">
        <v>2</v>
      </c>
      <c r="X91" s="1" t="s">
        <v>57</v>
      </c>
      <c r="Y91" s="1" t="str">
        <f>F91</f>
        <v>GRUPO EMPRESARIAL COLOMBIA G.E.C. S.A.S</v>
      </c>
      <c r="Z91" s="1" t="s">
        <v>63</v>
      </c>
      <c r="AA91" s="1" t="s">
        <v>64</v>
      </c>
      <c r="AB91" s="1" t="s">
        <v>1033</v>
      </c>
      <c r="AC91" s="3">
        <v>44792</v>
      </c>
      <c r="AD91" s="1" t="s">
        <v>1478</v>
      </c>
      <c r="AE91" s="1" t="s">
        <v>976</v>
      </c>
      <c r="AF91" s="1" t="s">
        <v>67</v>
      </c>
      <c r="AG91" s="1" t="s">
        <v>60</v>
      </c>
      <c r="AH91" s="1">
        <f>VLOOKUP(AI91,$AH$2:$AI$60,2,FALSE)</f>
        <v>51665707</v>
      </c>
      <c r="AI91" s="1" t="s">
        <v>142</v>
      </c>
      <c r="AJ91" s="1">
        <v>150</v>
      </c>
      <c r="AK91" s="1" t="s">
        <v>57</v>
      </c>
      <c r="AL91" s="11">
        <v>44795</v>
      </c>
      <c r="AM91" s="5" t="s">
        <v>57</v>
      </c>
      <c r="AN91" s="1" t="s">
        <v>57</v>
      </c>
      <c r="AO91" s="1" t="s">
        <v>57</v>
      </c>
      <c r="AP91" s="1" t="s">
        <v>57</v>
      </c>
      <c r="AQ91" s="1" t="s">
        <v>57</v>
      </c>
      <c r="AR91" s="1" t="s">
        <v>57</v>
      </c>
      <c r="AS91" s="1" t="s">
        <v>57</v>
      </c>
      <c r="AT91" s="3">
        <v>44795</v>
      </c>
      <c r="AU91" s="3">
        <v>44925</v>
      </c>
      <c r="AV91" s="1" t="s">
        <v>57</v>
      </c>
      <c r="AW91" s="1" t="s">
        <v>57</v>
      </c>
      <c r="AX91" s="1" t="s">
        <v>57</v>
      </c>
      <c r="AY91" s="1" t="s">
        <v>57</v>
      </c>
      <c r="AZ91" s="1" t="s">
        <v>57</v>
      </c>
      <c r="BA91" s="1" t="s">
        <v>57</v>
      </c>
      <c r="BB91" s="1" t="s">
        <v>57</v>
      </c>
      <c r="BC91" s="1" t="s">
        <v>57</v>
      </c>
      <c r="BD91" s="1" t="s">
        <v>57</v>
      </c>
      <c r="BF91" s="6">
        <v>12000000</v>
      </c>
      <c r="BG91" s="4" t="s">
        <v>82</v>
      </c>
      <c r="BH91" s="1" t="s">
        <v>1479</v>
      </c>
      <c r="BI91" s="94" t="s">
        <v>73</v>
      </c>
      <c r="BJ91" s="1" t="s">
        <v>57</v>
      </c>
      <c r="BK91" s="1" t="s">
        <v>1480</v>
      </c>
      <c r="BL91" s="1" t="s">
        <v>57</v>
      </c>
      <c r="BM91" s="1" t="s">
        <v>57</v>
      </c>
      <c r="BN91" s="1" t="s">
        <v>57</v>
      </c>
      <c r="BO91" s="1" t="s">
        <v>75</v>
      </c>
    </row>
    <row r="92" spans="1:67" x14ac:dyDescent="0.3">
      <c r="A92" s="1" t="s">
        <v>1155</v>
      </c>
      <c r="B92" s="10" t="s">
        <v>1481</v>
      </c>
      <c r="C92" s="1" t="s">
        <v>51</v>
      </c>
      <c r="D92" s="19" t="s">
        <v>1462</v>
      </c>
      <c r="E92" s="8">
        <v>10</v>
      </c>
      <c r="F92" s="19" t="s">
        <v>1465</v>
      </c>
      <c r="G92" s="2">
        <v>44792</v>
      </c>
      <c r="H92" s="1" t="s">
        <v>1469</v>
      </c>
      <c r="I92" s="1" t="s">
        <v>870</v>
      </c>
      <c r="J92" s="1" t="s">
        <v>990</v>
      </c>
      <c r="K92" s="1" t="s">
        <v>57</v>
      </c>
      <c r="L92" s="1">
        <v>23822</v>
      </c>
      <c r="M92" s="1">
        <v>68722</v>
      </c>
      <c r="N92" s="11">
        <v>44791</v>
      </c>
      <c r="P92" s="4" t="s">
        <v>57</v>
      </c>
      <c r="Q92" s="6">
        <v>5000000</v>
      </c>
      <c r="R92" s="1" t="s">
        <v>57</v>
      </c>
      <c r="S92" s="1" t="s">
        <v>863</v>
      </c>
      <c r="T92" s="1" t="s">
        <v>864</v>
      </c>
      <c r="U92" s="7" t="s">
        <v>57</v>
      </c>
      <c r="V92" s="7">
        <v>1010180609</v>
      </c>
      <c r="W92" s="1">
        <v>3</v>
      </c>
      <c r="X92" s="1" t="s">
        <v>57</v>
      </c>
      <c r="Y92" s="1" t="str">
        <f>F92</f>
        <v>NAYIBE GALVIS PEÑALOSA propietaria del establecimiento de comercio DTF SOLUCIONES ING</v>
      </c>
      <c r="Z92" s="1" t="s">
        <v>63</v>
      </c>
      <c r="AA92" s="1" t="s">
        <v>64</v>
      </c>
      <c r="AB92" s="1" t="s">
        <v>1033</v>
      </c>
      <c r="AC92" s="3">
        <v>44796</v>
      </c>
      <c r="AD92" s="1" t="s">
        <v>1482</v>
      </c>
      <c r="AE92" s="1" t="s">
        <v>976</v>
      </c>
      <c r="AF92" s="1" t="s">
        <v>67</v>
      </c>
      <c r="AG92" s="1" t="s">
        <v>60</v>
      </c>
      <c r="AH92" s="1">
        <f>VLOOKUP(AI92,$AH$2:$AI$60,2,FALSE)</f>
        <v>51665707</v>
      </c>
      <c r="AI92" s="1" t="s">
        <v>142</v>
      </c>
      <c r="AJ92" s="1">
        <v>132</v>
      </c>
      <c r="AK92" s="1" t="s">
        <v>57</v>
      </c>
      <c r="AL92" s="11">
        <v>44796</v>
      </c>
      <c r="AM92" s="5" t="s">
        <v>57</v>
      </c>
      <c r="AN92" s="1" t="s">
        <v>57</v>
      </c>
      <c r="AO92" s="1" t="s">
        <v>57</v>
      </c>
      <c r="AP92" s="1" t="s">
        <v>57</v>
      </c>
      <c r="AQ92" s="1" t="s">
        <v>57</v>
      </c>
      <c r="AR92" s="1" t="s">
        <v>57</v>
      </c>
      <c r="AS92" s="1" t="s">
        <v>57</v>
      </c>
      <c r="AT92" s="3">
        <v>44796</v>
      </c>
      <c r="AU92" s="3">
        <v>44925</v>
      </c>
      <c r="AV92" s="1" t="s">
        <v>57</v>
      </c>
      <c r="AW92" s="1" t="s">
        <v>57</v>
      </c>
      <c r="AX92" s="1" t="s">
        <v>57</v>
      </c>
      <c r="AY92" s="1" t="s">
        <v>57</v>
      </c>
      <c r="AZ92" s="1" t="s">
        <v>57</v>
      </c>
      <c r="BA92" s="1" t="s">
        <v>57</v>
      </c>
      <c r="BB92" s="1" t="s">
        <v>57</v>
      </c>
      <c r="BC92" s="1" t="s">
        <v>57</v>
      </c>
      <c r="BD92" s="1" t="s">
        <v>57</v>
      </c>
      <c r="BF92" s="6">
        <f>Q92</f>
        <v>5000000</v>
      </c>
      <c r="BG92" s="1" t="s">
        <v>53</v>
      </c>
      <c r="BH92" s="1" t="s">
        <v>1483</v>
      </c>
      <c r="BI92" s="94" t="s">
        <v>73</v>
      </c>
      <c r="BJ92" s="1" t="s">
        <v>57</v>
      </c>
      <c r="BK92" s="1" t="s">
        <v>1484</v>
      </c>
      <c r="BL92" s="1" t="s">
        <v>57</v>
      </c>
      <c r="BM92" s="1" t="s">
        <v>57</v>
      </c>
      <c r="BN92" s="1" t="s">
        <v>57</v>
      </c>
      <c r="BO92" s="1" t="s">
        <v>75</v>
      </c>
    </row>
    <row r="93" spans="1:67" x14ac:dyDescent="0.3">
      <c r="A93" s="1" t="s">
        <v>1155</v>
      </c>
      <c r="B93" s="10" t="s">
        <v>1485</v>
      </c>
      <c r="C93" s="1" t="s">
        <v>51</v>
      </c>
      <c r="D93" s="19" t="s">
        <v>1463</v>
      </c>
      <c r="E93" s="8">
        <v>11</v>
      </c>
      <c r="F93" s="19" t="s">
        <v>1466</v>
      </c>
      <c r="G93" s="2">
        <v>44805</v>
      </c>
      <c r="H93" s="1" t="s">
        <v>1470</v>
      </c>
      <c r="I93" s="1" t="s">
        <v>870</v>
      </c>
      <c r="J93" s="1" t="s">
        <v>990</v>
      </c>
      <c r="K93" s="1" t="s">
        <v>57</v>
      </c>
      <c r="L93" s="1">
        <v>24422</v>
      </c>
      <c r="M93" s="1">
        <v>72422</v>
      </c>
      <c r="N93" s="11">
        <v>44803</v>
      </c>
      <c r="P93" s="4" t="s">
        <v>57</v>
      </c>
      <c r="Q93" s="6">
        <v>5000000</v>
      </c>
      <c r="R93" s="1" t="s">
        <v>57</v>
      </c>
      <c r="S93" s="1" t="s">
        <v>59</v>
      </c>
      <c r="T93" s="1" t="s">
        <v>60</v>
      </c>
      <c r="U93" s="7">
        <v>18127033</v>
      </c>
      <c r="V93" s="7" t="s">
        <v>57</v>
      </c>
      <c r="W93" s="1" t="s">
        <v>57</v>
      </c>
      <c r="X93" s="1" t="s">
        <v>57</v>
      </c>
      <c r="Y93" s="1" t="str">
        <f>F93</f>
        <v>WILLIAM GERMAN LOPEZ propietario del establecimiento de comercio UNIVERSAL PC</v>
      </c>
      <c r="Z93" s="1" t="s">
        <v>63</v>
      </c>
      <c r="AA93" s="1" t="s">
        <v>548</v>
      </c>
      <c r="AB93" s="1" t="s">
        <v>1033</v>
      </c>
      <c r="AC93" s="3">
        <v>44797</v>
      </c>
      <c r="AD93" s="1" t="s">
        <v>1486</v>
      </c>
      <c r="AE93" s="1" t="s">
        <v>980</v>
      </c>
      <c r="AF93" s="1" t="s">
        <v>67</v>
      </c>
      <c r="AG93" s="1" t="s">
        <v>60</v>
      </c>
      <c r="AH93" s="1">
        <f>VLOOKUP(AI93,$AH$2:$AI$60,2,FALSE)</f>
        <v>19481189</v>
      </c>
      <c r="AI93" s="1" t="s">
        <v>251</v>
      </c>
      <c r="AJ93" s="1">
        <v>150</v>
      </c>
      <c r="AK93" s="1" t="s">
        <v>57</v>
      </c>
      <c r="AL93" s="11">
        <v>44804</v>
      </c>
      <c r="AM93" s="5" t="s">
        <v>57</v>
      </c>
      <c r="AN93" s="1" t="s">
        <v>57</v>
      </c>
      <c r="AO93" s="1" t="s">
        <v>57</v>
      </c>
      <c r="AP93" s="1" t="s">
        <v>57</v>
      </c>
      <c r="AQ93" s="1" t="s">
        <v>57</v>
      </c>
      <c r="AR93" s="1" t="s">
        <v>57</v>
      </c>
      <c r="AS93" s="1" t="s">
        <v>57</v>
      </c>
      <c r="AT93" s="3">
        <v>44805</v>
      </c>
      <c r="AU93" s="3">
        <v>44925</v>
      </c>
      <c r="AV93" s="1" t="s">
        <v>57</v>
      </c>
      <c r="AW93" s="1" t="s">
        <v>57</v>
      </c>
      <c r="AX93" s="1" t="s">
        <v>57</v>
      </c>
      <c r="AY93" s="1" t="s">
        <v>57</v>
      </c>
      <c r="AZ93" s="1" t="s">
        <v>57</v>
      </c>
      <c r="BA93" s="1" t="s">
        <v>57</v>
      </c>
      <c r="BB93" s="1" t="s">
        <v>57</v>
      </c>
      <c r="BC93" s="1" t="s">
        <v>57</v>
      </c>
      <c r="BD93" s="1" t="s">
        <v>57</v>
      </c>
      <c r="BF93" s="6">
        <f>Q93</f>
        <v>5000000</v>
      </c>
      <c r="BG93" s="4" t="s">
        <v>82</v>
      </c>
      <c r="BH93" s="1" t="s">
        <v>1488</v>
      </c>
      <c r="BI93" s="94" t="s">
        <v>73</v>
      </c>
      <c r="BJ93" s="1" t="s">
        <v>57</v>
      </c>
      <c r="BK93" s="1" t="s">
        <v>1487</v>
      </c>
      <c r="BL93" s="1" t="s">
        <v>57</v>
      </c>
      <c r="BM93" s="1" t="s">
        <v>57</v>
      </c>
      <c r="BN93" s="1" t="s">
        <v>57</v>
      </c>
      <c r="BO93" s="1" t="s">
        <v>75</v>
      </c>
    </row>
    <row r="94" spans="1:67" x14ac:dyDescent="0.3">
      <c r="A94" s="1" t="s">
        <v>1155</v>
      </c>
      <c r="B94" s="10" t="s">
        <v>1490</v>
      </c>
      <c r="C94" s="1" t="s">
        <v>51</v>
      </c>
      <c r="D94" s="19" t="s">
        <v>1489</v>
      </c>
      <c r="E94" s="8">
        <v>12</v>
      </c>
      <c r="F94" s="19" t="s">
        <v>1467</v>
      </c>
      <c r="G94" s="2">
        <v>44803</v>
      </c>
      <c r="H94" s="1" t="s">
        <v>1471</v>
      </c>
      <c r="I94" s="1" t="s">
        <v>870</v>
      </c>
      <c r="J94" s="1" t="s">
        <v>990</v>
      </c>
      <c r="K94" s="1" t="s">
        <v>57</v>
      </c>
      <c r="L94" s="1">
        <v>26722</v>
      </c>
      <c r="M94" s="86">
        <v>73222</v>
      </c>
      <c r="N94" s="11">
        <v>44803</v>
      </c>
      <c r="P94" s="4" t="s">
        <v>57</v>
      </c>
      <c r="Q94" s="6">
        <v>9500000</v>
      </c>
      <c r="R94" s="1" t="s">
        <v>57</v>
      </c>
      <c r="S94" s="1" t="s">
        <v>59</v>
      </c>
      <c r="T94" s="1" t="s">
        <v>60</v>
      </c>
      <c r="U94" s="7">
        <v>15610016</v>
      </c>
      <c r="V94" s="7" t="s">
        <v>57</v>
      </c>
      <c r="W94" s="1" t="s">
        <v>57</v>
      </c>
      <c r="X94" s="1" t="s">
        <v>57</v>
      </c>
      <c r="Y94" s="1" t="str">
        <f>F94</f>
        <v>BENJAMIN ANTONIO SOTO HERNANDEZ/YAMAMOTOR</v>
      </c>
      <c r="Z94" s="1" t="s">
        <v>63</v>
      </c>
      <c r="AA94" s="1" t="s">
        <v>548</v>
      </c>
      <c r="AB94" s="1" t="s">
        <v>1033</v>
      </c>
      <c r="AC94" s="3">
        <v>44805</v>
      </c>
      <c r="AD94" s="1" t="s">
        <v>1491</v>
      </c>
      <c r="AE94" s="1" t="s">
        <v>1492</v>
      </c>
      <c r="AF94" s="1" t="s">
        <v>67</v>
      </c>
      <c r="AG94" s="1" t="s">
        <v>60</v>
      </c>
      <c r="AH94" s="1">
        <f>VLOOKUP(AI94,$AH$2:$AI$60,2,FALSE)</f>
        <v>79494598</v>
      </c>
      <c r="AI94" s="1" t="s">
        <v>284</v>
      </c>
      <c r="AJ94" s="1">
        <v>123</v>
      </c>
      <c r="AK94" s="1" t="s">
        <v>57</v>
      </c>
      <c r="AL94" s="11">
        <v>44809</v>
      </c>
      <c r="AM94" s="5" t="s">
        <v>57</v>
      </c>
      <c r="AN94" s="1" t="s">
        <v>57</v>
      </c>
      <c r="AO94" s="1" t="s">
        <v>57</v>
      </c>
      <c r="AP94" s="1" t="s">
        <v>57</v>
      </c>
      <c r="AQ94" s="1" t="s">
        <v>57</v>
      </c>
      <c r="AR94" s="1" t="s">
        <v>57</v>
      </c>
      <c r="AS94" s="1" t="s">
        <v>57</v>
      </c>
      <c r="AT94" s="3">
        <v>44809</v>
      </c>
      <c r="AU94" s="3">
        <v>44925</v>
      </c>
      <c r="AV94" s="1" t="s">
        <v>57</v>
      </c>
      <c r="AW94" s="1" t="s">
        <v>57</v>
      </c>
      <c r="AX94" s="1" t="s">
        <v>57</v>
      </c>
      <c r="AY94" s="1" t="s">
        <v>57</v>
      </c>
      <c r="AZ94" s="1" t="s">
        <v>57</v>
      </c>
      <c r="BA94" s="1" t="s">
        <v>57</v>
      </c>
      <c r="BB94" s="1" t="s">
        <v>57</v>
      </c>
      <c r="BC94" s="1" t="s">
        <v>57</v>
      </c>
      <c r="BD94" s="1" t="s">
        <v>57</v>
      </c>
      <c r="BF94" s="6">
        <f>Q94</f>
        <v>9500000</v>
      </c>
      <c r="BG94" s="4" t="s">
        <v>1403</v>
      </c>
      <c r="BH94" s="1" t="s">
        <v>1494</v>
      </c>
      <c r="BI94" s="94" t="s">
        <v>73</v>
      </c>
      <c r="BJ94" s="1" t="s">
        <v>57</v>
      </c>
      <c r="BK94" s="1" t="s">
        <v>1493</v>
      </c>
      <c r="BL94" s="1" t="s">
        <v>57</v>
      </c>
      <c r="BM94" s="1" t="s">
        <v>57</v>
      </c>
      <c r="BN94" s="1" t="s">
        <v>57</v>
      </c>
      <c r="BO94" s="1" t="s">
        <v>142</v>
      </c>
    </row>
    <row r="95" spans="1:67" x14ac:dyDescent="0.3">
      <c r="A95" s="1" t="s">
        <v>1155</v>
      </c>
      <c r="B95" s="10" t="s">
        <v>1519</v>
      </c>
      <c r="C95" s="1" t="s">
        <v>51</v>
      </c>
      <c r="D95" s="10" t="s">
        <v>1518</v>
      </c>
      <c r="E95" s="8">
        <v>13</v>
      </c>
      <c r="F95" s="120" t="s">
        <v>1431</v>
      </c>
      <c r="G95" s="2">
        <v>44786</v>
      </c>
      <c r="H95" s="10" t="s">
        <v>1520</v>
      </c>
      <c r="Q95" s="6">
        <v>2500000</v>
      </c>
      <c r="R95" s="1" t="s">
        <v>57</v>
      </c>
      <c r="S95" s="1" t="s">
        <v>863</v>
      </c>
      <c r="T95" s="10" t="s">
        <v>864</v>
      </c>
      <c r="U95" s="7" t="s">
        <v>57</v>
      </c>
      <c r="V95" s="7">
        <v>901406206</v>
      </c>
      <c r="W95" s="1">
        <v>2</v>
      </c>
      <c r="X95" s="1" t="s">
        <v>57</v>
      </c>
      <c r="Y95" s="1" t="str">
        <f>F95</f>
        <v>CRR SOLUCIONES INTEGRALES SAS</v>
      </c>
      <c r="Z95" s="1" t="s">
        <v>63</v>
      </c>
      <c r="AA95" s="1" t="s">
        <v>64</v>
      </c>
      <c r="AB95" s="1" t="s">
        <v>1033</v>
      </c>
      <c r="AC95" s="3">
        <v>44817</v>
      </c>
      <c r="AD95" s="1" t="s">
        <v>1521</v>
      </c>
      <c r="AE95" s="1" t="s">
        <v>999</v>
      </c>
      <c r="AH95" s="1">
        <f>VLOOKUP(AI95,$AH$2:$AI$60,2,FALSE)</f>
        <v>71114184</v>
      </c>
      <c r="AI95" s="10" t="s">
        <v>303</v>
      </c>
      <c r="AJ95" s="1">
        <v>105</v>
      </c>
      <c r="AK95" s="1" t="s">
        <v>57</v>
      </c>
      <c r="AL95" s="11">
        <v>44818</v>
      </c>
      <c r="AM95" s="5" t="s">
        <v>57</v>
      </c>
      <c r="AN95" s="1" t="s">
        <v>57</v>
      </c>
      <c r="AO95" s="1" t="s">
        <v>57</v>
      </c>
      <c r="AP95" s="1" t="s">
        <v>57</v>
      </c>
      <c r="AQ95" s="1" t="s">
        <v>57</v>
      </c>
      <c r="AR95" s="1" t="s">
        <v>57</v>
      </c>
      <c r="AS95" s="1" t="s">
        <v>57</v>
      </c>
      <c r="AT95" s="3">
        <v>44820</v>
      </c>
      <c r="AU95" s="3">
        <v>44925</v>
      </c>
      <c r="AV95" s="1" t="s">
        <v>57</v>
      </c>
      <c r="AW95" s="1" t="s">
        <v>57</v>
      </c>
      <c r="AX95" s="1" t="s">
        <v>57</v>
      </c>
      <c r="AY95" s="1" t="s">
        <v>57</v>
      </c>
      <c r="AZ95" s="1" t="s">
        <v>57</v>
      </c>
      <c r="BA95" s="1" t="s">
        <v>57</v>
      </c>
      <c r="BB95" s="1" t="s">
        <v>57</v>
      </c>
      <c r="BC95" s="1" t="s">
        <v>57</v>
      </c>
      <c r="BD95" s="1" t="s">
        <v>57</v>
      </c>
      <c r="BF95" s="6">
        <f>Q95</f>
        <v>2500000</v>
      </c>
      <c r="BG95" s="4" t="s">
        <v>82</v>
      </c>
      <c r="BH95" s="1" t="s">
        <v>1523</v>
      </c>
      <c r="BI95" s="94" t="s">
        <v>73</v>
      </c>
      <c r="BJ95" s="1" t="s">
        <v>57</v>
      </c>
      <c r="BK95" s="1" t="s">
        <v>1522</v>
      </c>
      <c r="BL95" s="1" t="s">
        <v>57</v>
      </c>
      <c r="BM95" s="1" t="s">
        <v>57</v>
      </c>
      <c r="BN95" s="1" t="s">
        <v>57</v>
      </c>
      <c r="BO95" s="1" t="s">
        <v>142</v>
      </c>
    </row>
    <row r="96" spans="1:67" x14ac:dyDescent="0.3">
      <c r="A96" s="1" t="s">
        <v>880</v>
      </c>
      <c r="B96" s="1" t="s">
        <v>50</v>
      </c>
      <c r="C96" s="1" t="s">
        <v>51</v>
      </c>
      <c r="D96" s="1" t="s">
        <v>52</v>
      </c>
      <c r="E96" s="49">
        <v>1</v>
      </c>
      <c r="F96" s="1" t="s">
        <v>53</v>
      </c>
      <c r="G96" s="2">
        <v>44573</v>
      </c>
      <c r="H96" s="1" t="s">
        <v>54</v>
      </c>
      <c r="I96" s="1" t="s">
        <v>55</v>
      </c>
      <c r="J96" s="1" t="s">
        <v>56</v>
      </c>
      <c r="K96" s="1" t="s">
        <v>57</v>
      </c>
      <c r="L96" s="1">
        <v>2822</v>
      </c>
      <c r="M96" s="1">
        <v>2622</v>
      </c>
      <c r="N96" s="11">
        <v>44574</v>
      </c>
      <c r="O96" s="1" t="s">
        <v>58</v>
      </c>
      <c r="P96" s="4">
        <v>5100000</v>
      </c>
      <c r="Q96" s="6">
        <v>56100000</v>
      </c>
      <c r="R96" s="1" t="s">
        <v>57</v>
      </c>
      <c r="S96" s="1" t="s">
        <v>59</v>
      </c>
      <c r="T96" s="1" t="s">
        <v>60</v>
      </c>
      <c r="U96" s="1">
        <v>1010213553</v>
      </c>
      <c r="V96" s="1" t="s">
        <v>61</v>
      </c>
      <c r="W96" s="1" t="s">
        <v>62</v>
      </c>
      <c r="X96" s="1" t="s">
        <v>57</v>
      </c>
      <c r="Y96" s="1" t="s">
        <v>53</v>
      </c>
      <c r="Z96" s="1" t="s">
        <v>63</v>
      </c>
      <c r="AA96" s="1" t="s">
        <v>64</v>
      </c>
      <c r="AB96" s="1" t="s">
        <v>65</v>
      </c>
      <c r="AC96" s="3">
        <v>44574</v>
      </c>
      <c r="AD96" s="1" t="s">
        <v>66</v>
      </c>
      <c r="AE96" s="1" t="s">
        <v>921</v>
      </c>
      <c r="AF96" s="1" t="s">
        <v>67</v>
      </c>
      <c r="AG96" s="1" t="s">
        <v>60</v>
      </c>
      <c r="AH96" s="1">
        <f>VLOOKUP(AI96,$AH$2:$AI$60,2,FALSE)</f>
        <v>0</v>
      </c>
      <c r="AI96" s="1" t="s">
        <v>68</v>
      </c>
      <c r="AJ96" s="1">
        <v>330</v>
      </c>
      <c r="AK96" s="1" t="s">
        <v>57</v>
      </c>
      <c r="AL96" s="5">
        <v>44574</v>
      </c>
      <c r="AM96" s="5">
        <v>44574</v>
      </c>
      <c r="AN96" s="1" t="s">
        <v>69</v>
      </c>
      <c r="AO96" s="1">
        <v>0</v>
      </c>
      <c r="AP96" s="1">
        <v>0</v>
      </c>
      <c r="AR96" s="1">
        <v>0</v>
      </c>
      <c r="AT96" s="3">
        <v>44209</v>
      </c>
      <c r="AU96" s="3">
        <v>44907</v>
      </c>
      <c r="AW96" s="1" t="s">
        <v>70</v>
      </c>
      <c r="AZ96" s="1" t="s">
        <v>70</v>
      </c>
      <c r="BA96" s="1">
        <v>0</v>
      </c>
      <c r="BF96" s="6">
        <v>56100000</v>
      </c>
      <c r="BG96" s="1" t="s">
        <v>71</v>
      </c>
      <c r="BH96" s="1" t="s">
        <v>72</v>
      </c>
      <c r="BI96" s="94" t="s">
        <v>73</v>
      </c>
      <c r="BJ96" s="1" t="s">
        <v>57</v>
      </c>
      <c r="BK96" s="1" t="s">
        <v>74</v>
      </c>
      <c r="BO96" s="1" t="s">
        <v>75</v>
      </c>
    </row>
    <row r="97" spans="1:67" x14ac:dyDescent="0.3">
      <c r="A97" s="1" t="s">
        <v>880</v>
      </c>
      <c r="B97" s="1" t="s">
        <v>76</v>
      </c>
      <c r="C97" s="1" t="s">
        <v>51</v>
      </c>
      <c r="D97" s="1" t="s">
        <v>77</v>
      </c>
      <c r="E97" s="49">
        <v>2</v>
      </c>
      <c r="F97" s="1" t="s">
        <v>78</v>
      </c>
      <c r="G97" s="2">
        <v>44573</v>
      </c>
      <c r="H97" s="1" t="s">
        <v>79</v>
      </c>
      <c r="I97" s="1" t="s">
        <v>55</v>
      </c>
      <c r="J97" s="1" t="s">
        <v>56</v>
      </c>
      <c r="K97" s="1" t="s">
        <v>57</v>
      </c>
      <c r="L97" s="1">
        <v>2922</v>
      </c>
      <c r="M97" s="1">
        <v>2722</v>
      </c>
      <c r="N97" s="11">
        <v>44574</v>
      </c>
      <c r="O97" s="1" t="s">
        <v>58</v>
      </c>
      <c r="P97" s="4">
        <v>5100000</v>
      </c>
      <c r="Q97" s="6">
        <v>58480000</v>
      </c>
      <c r="R97" s="1" t="s">
        <v>57</v>
      </c>
      <c r="S97" s="1" t="s">
        <v>59</v>
      </c>
      <c r="T97" s="1" t="s">
        <v>60</v>
      </c>
      <c r="U97" s="1">
        <v>80853037</v>
      </c>
      <c r="V97" s="1" t="s">
        <v>61</v>
      </c>
      <c r="W97" s="1" t="s">
        <v>62</v>
      </c>
      <c r="X97" s="1" t="s">
        <v>57</v>
      </c>
      <c r="Y97" s="1" t="s">
        <v>78</v>
      </c>
      <c r="Z97" s="1" t="s">
        <v>63</v>
      </c>
      <c r="AA97" s="1" t="s">
        <v>64</v>
      </c>
      <c r="AB97" s="1" t="s">
        <v>65</v>
      </c>
      <c r="AC97" s="3">
        <v>44574</v>
      </c>
      <c r="AD97" s="1" t="s">
        <v>80</v>
      </c>
      <c r="AE97" s="1" t="s">
        <v>921</v>
      </c>
      <c r="AF97" s="1" t="s">
        <v>67</v>
      </c>
      <c r="AG97" s="1" t="s">
        <v>60</v>
      </c>
      <c r="AH97" s="1">
        <f>VLOOKUP(AI97,$AH$2:$AI$60,2,FALSE)</f>
        <v>41674698</v>
      </c>
      <c r="AI97" s="1" t="s">
        <v>81</v>
      </c>
      <c r="AJ97" s="1">
        <v>344</v>
      </c>
      <c r="AK97" s="1" t="s">
        <v>57</v>
      </c>
      <c r="AL97" s="5">
        <v>44574</v>
      </c>
      <c r="AM97" s="5">
        <v>44574</v>
      </c>
      <c r="AN97" s="1" t="s">
        <v>69</v>
      </c>
      <c r="AO97" s="1">
        <v>0</v>
      </c>
      <c r="AP97" s="1">
        <v>0</v>
      </c>
      <c r="AR97" s="1">
        <v>0</v>
      </c>
      <c r="AT97" s="3">
        <v>44908</v>
      </c>
      <c r="AU97" s="3">
        <v>44921</v>
      </c>
      <c r="AW97" s="1" t="s">
        <v>70</v>
      </c>
      <c r="AZ97" s="1" t="s">
        <v>70</v>
      </c>
      <c r="BA97" s="1">
        <v>0</v>
      </c>
      <c r="BF97" s="6">
        <v>58480000</v>
      </c>
      <c r="BG97" s="1" t="s">
        <v>82</v>
      </c>
      <c r="BH97" s="1" t="s">
        <v>83</v>
      </c>
      <c r="BI97" s="94" t="s">
        <v>73</v>
      </c>
      <c r="BJ97" s="1" t="s">
        <v>57</v>
      </c>
      <c r="BK97" t="s">
        <v>84</v>
      </c>
      <c r="BO97" s="1" t="s">
        <v>75</v>
      </c>
    </row>
    <row r="98" spans="1:67" x14ac:dyDescent="0.3">
      <c r="A98" s="1" t="s">
        <v>880</v>
      </c>
      <c r="B98" s="1" t="s">
        <v>85</v>
      </c>
      <c r="C98" s="1" t="s">
        <v>51</v>
      </c>
      <c r="D98" s="1" t="s">
        <v>86</v>
      </c>
      <c r="E98" s="49">
        <v>3</v>
      </c>
      <c r="F98" s="1" t="s">
        <v>87</v>
      </c>
      <c r="G98" s="2">
        <v>44574</v>
      </c>
      <c r="H98" s="1" t="s">
        <v>88</v>
      </c>
      <c r="I98" s="1" t="s">
        <v>55</v>
      </c>
      <c r="J98" s="1" t="s">
        <v>56</v>
      </c>
      <c r="K98" s="1" t="s">
        <v>57</v>
      </c>
      <c r="L98" s="1">
        <v>3022</v>
      </c>
      <c r="M98" s="86">
        <v>2822</v>
      </c>
      <c r="N98" s="11">
        <v>44574</v>
      </c>
      <c r="O98" s="1" t="s">
        <v>58</v>
      </c>
      <c r="P98" s="4">
        <v>2812000</v>
      </c>
      <c r="Q98" s="6">
        <v>32338000</v>
      </c>
      <c r="R98" s="1" t="s">
        <v>57</v>
      </c>
      <c r="S98" s="1" t="s">
        <v>59</v>
      </c>
      <c r="T98" s="1" t="s">
        <v>60</v>
      </c>
      <c r="U98" s="1">
        <v>52931785</v>
      </c>
      <c r="V98" s="1" t="s">
        <v>61</v>
      </c>
      <c r="W98" s="1" t="s">
        <v>62</v>
      </c>
      <c r="X98" s="1" t="s">
        <v>57</v>
      </c>
      <c r="Y98" s="1" t="s">
        <v>87</v>
      </c>
      <c r="Z98" s="1" t="s">
        <v>89</v>
      </c>
      <c r="AA98" s="1" t="s">
        <v>57</v>
      </c>
      <c r="AB98" s="1" t="s">
        <v>57</v>
      </c>
      <c r="AC98" s="1" t="s">
        <v>57</v>
      </c>
      <c r="AD98" s="1" t="s">
        <v>57</v>
      </c>
      <c r="AE98" s="1" t="s">
        <v>921</v>
      </c>
      <c r="AF98" s="1" t="s">
        <v>67</v>
      </c>
      <c r="AG98" s="1" t="s">
        <v>60</v>
      </c>
      <c r="AH98" s="1">
        <f>VLOOKUP(AI98,$AH$2:$AI$60,2,FALSE)</f>
        <v>41674698</v>
      </c>
      <c r="AI98" s="1" t="s">
        <v>81</v>
      </c>
      <c r="AJ98" s="1">
        <v>345</v>
      </c>
      <c r="AK98" s="1" t="s">
        <v>57</v>
      </c>
      <c r="AL98" s="5" t="s">
        <v>57</v>
      </c>
      <c r="AM98" s="5">
        <v>44574</v>
      </c>
      <c r="AN98" s="1" t="s">
        <v>69</v>
      </c>
      <c r="AO98" s="1">
        <v>0</v>
      </c>
      <c r="AP98" s="1">
        <v>0</v>
      </c>
      <c r="AR98" s="1">
        <v>0</v>
      </c>
      <c r="AT98" s="3">
        <v>44908</v>
      </c>
      <c r="AU98" s="3">
        <v>44922</v>
      </c>
      <c r="AW98" s="1" t="s">
        <v>70</v>
      </c>
      <c r="AZ98" s="1" t="s">
        <v>70</v>
      </c>
      <c r="BA98" s="1">
        <v>0</v>
      </c>
      <c r="BF98" s="6">
        <v>32338000</v>
      </c>
      <c r="BG98" s="1" t="s">
        <v>82</v>
      </c>
      <c r="BH98" s="1" t="s">
        <v>90</v>
      </c>
      <c r="BI98" s="94" t="s">
        <v>73</v>
      </c>
      <c r="BJ98" s="1" t="s">
        <v>57</v>
      </c>
      <c r="BK98" s="1" t="s">
        <v>91</v>
      </c>
      <c r="BO98" s="1" t="s">
        <v>75</v>
      </c>
    </row>
    <row r="99" spans="1:67" x14ac:dyDescent="0.3">
      <c r="A99" s="1" t="s">
        <v>880</v>
      </c>
      <c r="B99" s="1" t="s">
        <v>92</v>
      </c>
      <c r="C99" s="1" t="s">
        <v>51</v>
      </c>
      <c r="D99" s="1" t="s">
        <v>93</v>
      </c>
      <c r="E99" s="49">
        <v>4</v>
      </c>
      <c r="F99" s="1" t="s">
        <v>94</v>
      </c>
      <c r="G99" s="2">
        <v>44575</v>
      </c>
      <c r="H99" s="1" t="s">
        <v>95</v>
      </c>
      <c r="I99" s="1" t="s">
        <v>55</v>
      </c>
      <c r="J99" s="1" t="s">
        <v>56</v>
      </c>
      <c r="K99" s="1" t="s">
        <v>57</v>
      </c>
      <c r="L99" s="1">
        <v>2622</v>
      </c>
      <c r="M99" s="86">
        <v>3022</v>
      </c>
      <c r="N99" s="11">
        <v>44575</v>
      </c>
      <c r="O99" s="1" t="s">
        <v>58</v>
      </c>
      <c r="P99" s="4">
        <v>5100000</v>
      </c>
      <c r="Q99" s="6">
        <v>45730000</v>
      </c>
      <c r="R99" s="1" t="s">
        <v>57</v>
      </c>
      <c r="S99" s="1" t="s">
        <v>59</v>
      </c>
      <c r="T99" s="1" t="s">
        <v>60</v>
      </c>
      <c r="U99" s="1">
        <v>18261541</v>
      </c>
      <c r="V99" s="1" t="s">
        <v>61</v>
      </c>
      <c r="W99" s="1" t="s">
        <v>62</v>
      </c>
      <c r="X99" s="1" t="s">
        <v>57</v>
      </c>
      <c r="Y99" s="1" t="s">
        <v>94</v>
      </c>
      <c r="Z99" s="1" t="s">
        <v>63</v>
      </c>
      <c r="AA99" s="1" t="s">
        <v>64</v>
      </c>
      <c r="AB99" s="1" t="s">
        <v>65</v>
      </c>
      <c r="AC99" s="3">
        <v>44575</v>
      </c>
      <c r="AD99" s="1" t="s">
        <v>96</v>
      </c>
      <c r="AE99" s="1" t="s">
        <v>921</v>
      </c>
      <c r="AF99" s="1" t="s">
        <v>67</v>
      </c>
      <c r="AG99" s="1" t="s">
        <v>60</v>
      </c>
      <c r="AH99" s="1">
        <f>VLOOKUP(AI99,$AH$2:$AI$60,2,FALSE)</f>
        <v>91297841</v>
      </c>
      <c r="AI99" s="1" t="s">
        <v>97</v>
      </c>
      <c r="AJ99" s="1">
        <v>269</v>
      </c>
      <c r="AK99" s="1" t="s">
        <v>57</v>
      </c>
      <c r="AL99" s="5">
        <v>44575</v>
      </c>
      <c r="AM99" s="5">
        <v>44575</v>
      </c>
      <c r="AN99" s="1" t="s">
        <v>69</v>
      </c>
      <c r="AO99" s="1">
        <v>0</v>
      </c>
      <c r="AP99" s="1">
        <v>0</v>
      </c>
      <c r="AR99" s="1">
        <v>0</v>
      </c>
      <c r="AT99" s="3">
        <v>44575</v>
      </c>
      <c r="AU99" s="3">
        <v>44846</v>
      </c>
      <c r="AW99" s="1" t="s">
        <v>70</v>
      </c>
      <c r="AZ99" s="1" t="s">
        <v>70</v>
      </c>
      <c r="BA99" s="1">
        <v>0</v>
      </c>
      <c r="BF99" s="6">
        <v>45730000</v>
      </c>
      <c r="BG99" s="1" t="s">
        <v>71</v>
      </c>
      <c r="BH99" s="1" t="s">
        <v>98</v>
      </c>
      <c r="BI99" s="94" t="s">
        <v>73</v>
      </c>
      <c r="BJ99" s="1" t="s">
        <v>57</v>
      </c>
      <c r="BK99" s="1" t="s">
        <v>99</v>
      </c>
      <c r="BO99" s="1" t="s">
        <v>75</v>
      </c>
    </row>
    <row r="100" spans="1:67" x14ac:dyDescent="0.3">
      <c r="A100" s="1" t="s">
        <v>880</v>
      </c>
      <c r="B100" s="1" t="s">
        <v>100</v>
      </c>
      <c r="C100" s="1" t="s">
        <v>51</v>
      </c>
      <c r="D100" s="1" t="s">
        <v>101</v>
      </c>
      <c r="E100" s="49">
        <v>5</v>
      </c>
      <c r="F100" s="1" t="s">
        <v>102</v>
      </c>
      <c r="G100" s="2">
        <v>44574</v>
      </c>
      <c r="H100" s="1" t="s">
        <v>103</v>
      </c>
      <c r="I100" s="1" t="s">
        <v>55</v>
      </c>
      <c r="J100" s="1" t="s">
        <v>56</v>
      </c>
      <c r="K100" s="1" t="s">
        <v>57</v>
      </c>
      <c r="L100" s="1">
        <v>2722</v>
      </c>
      <c r="M100" s="1">
        <v>2922</v>
      </c>
      <c r="N100" s="11">
        <v>44575</v>
      </c>
      <c r="O100" s="1" t="s">
        <v>104</v>
      </c>
      <c r="P100" s="4">
        <v>5700000</v>
      </c>
      <c r="Q100" s="6">
        <v>62681219.590000004</v>
      </c>
      <c r="R100" s="1" t="s">
        <v>57</v>
      </c>
      <c r="S100" s="1" t="s">
        <v>59</v>
      </c>
      <c r="T100" s="1" t="s">
        <v>60</v>
      </c>
      <c r="U100" s="1">
        <v>79187416</v>
      </c>
      <c r="V100" s="1" t="s">
        <v>61</v>
      </c>
      <c r="W100" s="1" t="s">
        <v>62</v>
      </c>
      <c r="X100" s="1" t="s">
        <v>57</v>
      </c>
      <c r="Y100" s="1" t="s">
        <v>102</v>
      </c>
      <c r="Z100" s="1" t="s">
        <v>63</v>
      </c>
      <c r="AA100" s="1" t="s">
        <v>64</v>
      </c>
      <c r="AB100" s="1" t="s">
        <v>65</v>
      </c>
      <c r="AC100" s="3">
        <v>44575</v>
      </c>
      <c r="AD100" s="1" t="s">
        <v>105</v>
      </c>
      <c r="AE100" s="1" t="s">
        <v>921</v>
      </c>
      <c r="AF100" s="1" t="s">
        <v>67</v>
      </c>
      <c r="AG100" s="1" t="s">
        <v>60</v>
      </c>
      <c r="AH100" s="1">
        <f>VLOOKUP(AI100,$AH$2:$AI$60,2,FALSE)</f>
        <v>91297841</v>
      </c>
      <c r="AI100" s="1" t="s">
        <v>97</v>
      </c>
      <c r="AJ100" s="1">
        <v>330</v>
      </c>
      <c r="AK100" s="1" t="s">
        <v>57</v>
      </c>
      <c r="AL100" s="5">
        <v>44575</v>
      </c>
      <c r="AM100" s="5">
        <v>44575</v>
      </c>
      <c r="AN100" s="1" t="s">
        <v>69</v>
      </c>
      <c r="AO100" s="1">
        <v>0</v>
      </c>
      <c r="AP100" s="1">
        <v>0</v>
      </c>
      <c r="AR100" s="1">
        <v>0</v>
      </c>
      <c r="AT100" s="3">
        <v>44575</v>
      </c>
      <c r="AU100" s="3">
        <v>44909</v>
      </c>
      <c r="AW100" s="1" t="s">
        <v>70</v>
      </c>
      <c r="AZ100" s="1" t="s">
        <v>70</v>
      </c>
      <c r="BA100" s="1">
        <v>0</v>
      </c>
      <c r="BF100" s="6">
        <v>62681219.590000004</v>
      </c>
      <c r="BG100" s="1" t="s">
        <v>53</v>
      </c>
      <c r="BH100" s="1" t="s">
        <v>106</v>
      </c>
      <c r="BI100" s="94" t="s">
        <v>73</v>
      </c>
      <c r="BJ100" s="1" t="s">
        <v>57</v>
      </c>
      <c r="BK100" s="1" t="s">
        <v>107</v>
      </c>
      <c r="BO100" s="1" t="s">
        <v>75</v>
      </c>
    </row>
    <row r="101" spans="1:67" x14ac:dyDescent="0.3">
      <c r="A101" s="1" t="s">
        <v>880</v>
      </c>
      <c r="B101" s="1" t="s">
        <v>108</v>
      </c>
      <c r="C101" s="1" t="s">
        <v>51</v>
      </c>
      <c r="D101" s="1" t="s">
        <v>109</v>
      </c>
      <c r="E101" s="49">
        <v>6</v>
      </c>
      <c r="F101" s="1" t="s">
        <v>110</v>
      </c>
      <c r="G101" s="2">
        <v>44575</v>
      </c>
      <c r="H101" s="1" t="s">
        <v>111</v>
      </c>
      <c r="I101" s="1" t="s">
        <v>55</v>
      </c>
      <c r="J101" s="1" t="s">
        <v>56</v>
      </c>
      <c r="K101" s="1" t="s">
        <v>57</v>
      </c>
      <c r="L101" s="1">
        <v>3722</v>
      </c>
      <c r="M101" s="1">
        <v>3422</v>
      </c>
      <c r="N101" s="11">
        <v>44578</v>
      </c>
      <c r="O101" s="1" t="s">
        <v>104</v>
      </c>
      <c r="P101" s="4">
        <v>2812000</v>
      </c>
      <c r="Q101" s="6">
        <v>30932000</v>
      </c>
      <c r="R101" s="1" t="s">
        <v>57</v>
      </c>
      <c r="S101" s="1" t="s">
        <v>59</v>
      </c>
      <c r="T101" s="1" t="s">
        <v>60</v>
      </c>
      <c r="U101" s="1">
        <v>65631263</v>
      </c>
      <c r="V101" s="1" t="s">
        <v>61</v>
      </c>
      <c r="W101" s="1" t="s">
        <v>62</v>
      </c>
      <c r="X101" s="1" t="s">
        <v>57</v>
      </c>
      <c r="Y101" s="1" t="s">
        <v>110</v>
      </c>
      <c r="Z101" s="1" t="s">
        <v>89</v>
      </c>
      <c r="AA101" s="1" t="s">
        <v>57</v>
      </c>
      <c r="AB101" s="1" t="s">
        <v>57</v>
      </c>
      <c r="AC101" s="1" t="s">
        <v>57</v>
      </c>
      <c r="AD101" s="1" t="s">
        <v>57</v>
      </c>
      <c r="AE101" s="1" t="s">
        <v>946</v>
      </c>
      <c r="AF101" s="1" t="s">
        <v>67</v>
      </c>
      <c r="AG101" s="1" t="s">
        <v>60</v>
      </c>
      <c r="AH101" s="1">
        <f>VLOOKUP(AI101,$AH$2:$AI$60,2,FALSE)</f>
        <v>51935320</v>
      </c>
      <c r="AI101" s="1" t="s">
        <v>112</v>
      </c>
      <c r="AJ101" s="1">
        <v>330</v>
      </c>
      <c r="AK101" s="1" t="s">
        <v>57</v>
      </c>
      <c r="AL101" s="5" t="s">
        <v>57</v>
      </c>
      <c r="AM101" s="5">
        <v>44578</v>
      </c>
      <c r="AN101" s="1" t="s">
        <v>69</v>
      </c>
      <c r="AO101" s="1">
        <v>0</v>
      </c>
      <c r="AP101" s="1">
        <v>0</v>
      </c>
      <c r="AR101" s="1">
        <v>0</v>
      </c>
      <c r="AT101" s="3">
        <v>44578</v>
      </c>
      <c r="AU101" s="3">
        <v>44912</v>
      </c>
      <c r="AW101" s="1" t="s">
        <v>70</v>
      </c>
      <c r="AZ101" s="1" t="s">
        <v>70</v>
      </c>
      <c r="BA101" s="1">
        <v>0</v>
      </c>
      <c r="BF101" s="6">
        <v>30932000</v>
      </c>
      <c r="BG101" s="1" t="s">
        <v>53</v>
      </c>
      <c r="BH101" s="1" t="s">
        <v>113</v>
      </c>
      <c r="BI101" s="94" t="s">
        <v>73</v>
      </c>
      <c r="BJ101" s="1" t="s">
        <v>57</v>
      </c>
      <c r="BK101" s="1" t="s">
        <v>114</v>
      </c>
      <c r="BO101" s="1" t="s">
        <v>75</v>
      </c>
    </row>
    <row r="102" spans="1:67" x14ac:dyDescent="0.3">
      <c r="A102" s="1" t="s">
        <v>880</v>
      </c>
      <c r="B102" s="1" t="s">
        <v>115</v>
      </c>
      <c r="C102" s="1" t="s">
        <v>51</v>
      </c>
      <c r="D102" s="1" t="s">
        <v>116</v>
      </c>
      <c r="E102" s="49">
        <v>7</v>
      </c>
      <c r="F102" s="1" t="s">
        <v>117</v>
      </c>
      <c r="G102" s="2">
        <v>44575</v>
      </c>
      <c r="H102" s="1" t="s">
        <v>118</v>
      </c>
      <c r="I102" s="1" t="s">
        <v>55</v>
      </c>
      <c r="J102" s="1" t="s">
        <v>56</v>
      </c>
      <c r="K102" s="1" t="s">
        <v>57</v>
      </c>
      <c r="L102" s="1">
        <v>3622</v>
      </c>
      <c r="M102" s="1">
        <v>3122</v>
      </c>
      <c r="N102" s="11">
        <v>44575</v>
      </c>
      <c r="O102" s="1" t="s">
        <v>58</v>
      </c>
      <c r="P102" s="4">
        <v>2812000</v>
      </c>
      <c r="Q102" s="6">
        <v>30932000</v>
      </c>
      <c r="R102" s="1" t="s">
        <v>57</v>
      </c>
      <c r="S102" s="1" t="s">
        <v>59</v>
      </c>
      <c r="T102" s="1" t="s">
        <v>60</v>
      </c>
      <c r="U102" s="1">
        <v>41058861</v>
      </c>
      <c r="V102" s="1" t="s">
        <v>61</v>
      </c>
      <c r="W102" s="1" t="s">
        <v>62</v>
      </c>
      <c r="X102" s="1" t="s">
        <v>57</v>
      </c>
      <c r="Y102" s="1" t="s">
        <v>117</v>
      </c>
      <c r="Z102" s="1" t="s">
        <v>89</v>
      </c>
      <c r="AA102" s="1" t="s">
        <v>57</v>
      </c>
      <c r="AB102" s="1" t="s">
        <v>57</v>
      </c>
      <c r="AC102" s="1" t="s">
        <v>57</v>
      </c>
      <c r="AD102" s="1" t="s">
        <v>57</v>
      </c>
      <c r="AE102" s="1" t="s">
        <v>971</v>
      </c>
      <c r="AF102" s="1" t="s">
        <v>67</v>
      </c>
      <c r="AG102" s="1" t="s">
        <v>60</v>
      </c>
      <c r="AH102" s="1">
        <f>VLOOKUP(AI102,$AH$2:$AI$60,2,FALSE)</f>
        <v>79672176</v>
      </c>
      <c r="AI102" s="1" t="s">
        <v>119</v>
      </c>
      <c r="AJ102" s="1">
        <v>330</v>
      </c>
      <c r="AK102" s="1" t="s">
        <v>57</v>
      </c>
      <c r="AL102" s="5" t="s">
        <v>57</v>
      </c>
      <c r="AM102" s="5">
        <v>44575</v>
      </c>
      <c r="AN102" s="1" t="s">
        <v>69</v>
      </c>
      <c r="AO102" s="1">
        <v>0</v>
      </c>
      <c r="AP102" s="1">
        <v>0</v>
      </c>
      <c r="AR102" s="1">
        <v>0</v>
      </c>
      <c r="AT102" s="3">
        <v>44575</v>
      </c>
      <c r="AU102" s="3">
        <v>44908</v>
      </c>
      <c r="AW102" s="1" t="s">
        <v>70</v>
      </c>
      <c r="AZ102" s="1" t="s">
        <v>70</v>
      </c>
      <c r="BA102" s="1">
        <v>0</v>
      </c>
      <c r="BF102" s="6">
        <v>30932000</v>
      </c>
      <c r="BG102" s="1" t="s">
        <v>82</v>
      </c>
      <c r="BH102" s="1" t="s">
        <v>120</v>
      </c>
      <c r="BI102" s="94" t="s">
        <v>73</v>
      </c>
      <c r="BJ102" s="1" t="s">
        <v>57</v>
      </c>
      <c r="BK102" s="1" t="s">
        <v>121</v>
      </c>
      <c r="BO102" s="1" t="s">
        <v>75</v>
      </c>
    </row>
    <row r="103" spans="1:67" x14ac:dyDescent="0.3">
      <c r="A103" s="1" t="s">
        <v>880</v>
      </c>
      <c r="B103" s="1" t="s">
        <v>122</v>
      </c>
      <c r="C103" s="1" t="s">
        <v>51</v>
      </c>
      <c r="D103" s="1" t="s">
        <v>123</v>
      </c>
      <c r="E103" s="49">
        <v>8</v>
      </c>
      <c r="F103" s="1" t="s">
        <v>124</v>
      </c>
      <c r="G103" s="2">
        <v>44578</v>
      </c>
      <c r="H103" s="1" t="s">
        <v>125</v>
      </c>
      <c r="I103" s="1" t="s">
        <v>55</v>
      </c>
      <c r="J103" s="1" t="s">
        <v>56</v>
      </c>
      <c r="K103" s="1" t="s">
        <v>57</v>
      </c>
      <c r="L103" s="1">
        <v>3922</v>
      </c>
      <c r="M103" s="1">
        <v>4022</v>
      </c>
      <c r="N103" s="11">
        <v>44579</v>
      </c>
      <c r="O103" s="1" t="s">
        <v>58</v>
      </c>
      <c r="P103" s="4">
        <v>1412000</v>
      </c>
      <c r="Q103" s="6">
        <v>15532000</v>
      </c>
      <c r="R103" s="1" t="s">
        <v>57</v>
      </c>
      <c r="S103" s="1" t="s">
        <v>59</v>
      </c>
      <c r="T103" s="1" t="s">
        <v>60</v>
      </c>
      <c r="U103" s="1">
        <v>41214147</v>
      </c>
      <c r="V103" s="1" t="s">
        <v>61</v>
      </c>
      <c r="W103" s="1" t="s">
        <v>62</v>
      </c>
      <c r="X103" s="1" t="s">
        <v>57</v>
      </c>
      <c r="Y103" s="1" t="s">
        <v>124</v>
      </c>
      <c r="Z103" s="1" t="s">
        <v>89</v>
      </c>
      <c r="AA103" s="1" t="s">
        <v>57</v>
      </c>
      <c r="AB103" s="1" t="s">
        <v>57</v>
      </c>
      <c r="AC103" s="1" t="s">
        <v>57</v>
      </c>
      <c r="AD103" s="1" t="s">
        <v>57</v>
      </c>
      <c r="AE103" s="1" t="s">
        <v>907</v>
      </c>
      <c r="AF103" s="1" t="s">
        <v>67</v>
      </c>
      <c r="AG103" s="1" t="s">
        <v>60</v>
      </c>
      <c r="AH103" s="1">
        <f>VLOOKUP(AI103,$AH$2:$AI$60,2,FALSE)</f>
        <v>86014797</v>
      </c>
      <c r="AI103" s="1" t="s">
        <v>126</v>
      </c>
      <c r="AJ103" s="1">
        <v>330</v>
      </c>
      <c r="AK103" s="1" t="s">
        <v>57</v>
      </c>
      <c r="AL103" s="5" t="s">
        <v>57</v>
      </c>
      <c r="AM103" s="5">
        <v>44579</v>
      </c>
      <c r="AN103" s="1" t="s">
        <v>69</v>
      </c>
      <c r="AO103" s="1">
        <v>0</v>
      </c>
      <c r="AP103" s="1">
        <v>0</v>
      </c>
      <c r="AR103" s="1">
        <v>0</v>
      </c>
      <c r="AT103" s="3">
        <v>44578</v>
      </c>
      <c r="AU103" s="3">
        <v>44912</v>
      </c>
      <c r="AW103" s="1" t="s">
        <v>70</v>
      </c>
      <c r="AZ103" s="1" t="s">
        <v>70</v>
      </c>
      <c r="BA103" s="1">
        <v>0</v>
      </c>
      <c r="BF103" s="6">
        <v>15532000</v>
      </c>
      <c r="BG103" s="1" t="s">
        <v>71</v>
      </c>
      <c r="BH103" s="1" t="s">
        <v>127</v>
      </c>
      <c r="BI103" s="94" t="s">
        <v>73</v>
      </c>
      <c r="BJ103" s="1" t="s">
        <v>57</v>
      </c>
      <c r="BK103" s="1" t="s">
        <v>128</v>
      </c>
      <c r="BO103" s="1" t="s">
        <v>75</v>
      </c>
    </row>
    <row r="104" spans="1:67" x14ac:dyDescent="0.3">
      <c r="A104" s="1" t="s">
        <v>880</v>
      </c>
      <c r="B104" s="1" t="s">
        <v>129</v>
      </c>
      <c r="C104" s="1" t="s">
        <v>51</v>
      </c>
      <c r="D104" s="1" t="s">
        <v>130</v>
      </c>
      <c r="E104" s="49">
        <v>9</v>
      </c>
      <c r="F104" s="1" t="s">
        <v>131</v>
      </c>
      <c r="G104" s="2">
        <v>44576</v>
      </c>
      <c r="H104" s="1" t="s">
        <v>132</v>
      </c>
      <c r="I104" s="1" t="s">
        <v>55</v>
      </c>
      <c r="J104" s="1" t="s">
        <v>56</v>
      </c>
      <c r="K104" s="1" t="s">
        <v>57</v>
      </c>
      <c r="L104" s="1">
        <v>4622</v>
      </c>
      <c r="M104" s="1">
        <v>3222</v>
      </c>
      <c r="N104" s="11">
        <v>44576</v>
      </c>
      <c r="O104" s="1" t="s">
        <v>58</v>
      </c>
      <c r="P104" s="4">
        <v>5700000</v>
      </c>
      <c r="Q104" s="6">
        <v>62700000</v>
      </c>
      <c r="R104" s="1" t="s">
        <v>57</v>
      </c>
      <c r="S104" s="1" t="s">
        <v>59</v>
      </c>
      <c r="T104" s="1" t="s">
        <v>60</v>
      </c>
      <c r="U104" s="1">
        <v>1018419668</v>
      </c>
      <c r="V104" s="1" t="s">
        <v>61</v>
      </c>
      <c r="W104" s="1" t="s">
        <v>62</v>
      </c>
      <c r="X104" s="1" t="s">
        <v>57</v>
      </c>
      <c r="Y104" s="1" t="s">
        <v>131</v>
      </c>
      <c r="Z104" s="1" t="s">
        <v>63</v>
      </c>
      <c r="AA104" s="1" t="s">
        <v>133</v>
      </c>
      <c r="AB104" s="1" t="s">
        <v>65</v>
      </c>
      <c r="AC104" s="3">
        <v>44576</v>
      </c>
      <c r="AD104" s="1" t="s">
        <v>134</v>
      </c>
      <c r="AE104" s="1" t="s">
        <v>921</v>
      </c>
      <c r="AF104" s="1" t="s">
        <v>67</v>
      </c>
      <c r="AG104" s="1" t="s">
        <v>60</v>
      </c>
      <c r="AH104" s="1">
        <f>VLOOKUP(AI104,$AH$2:$AI$60,2,FALSE)</f>
        <v>0</v>
      </c>
      <c r="AI104" s="1" t="s">
        <v>68</v>
      </c>
      <c r="AJ104" s="1">
        <v>330</v>
      </c>
      <c r="AK104" s="1" t="s">
        <v>57</v>
      </c>
      <c r="AL104" s="5">
        <v>44576</v>
      </c>
      <c r="AM104" s="5">
        <v>44607</v>
      </c>
      <c r="AN104" s="1" t="s">
        <v>69</v>
      </c>
      <c r="AO104" s="1">
        <v>0</v>
      </c>
      <c r="AP104" s="1">
        <v>0</v>
      </c>
      <c r="AR104" s="1">
        <v>0</v>
      </c>
      <c r="AT104" s="3">
        <v>44576</v>
      </c>
      <c r="AU104" s="3">
        <v>44909</v>
      </c>
      <c r="AW104" s="1" t="s">
        <v>70</v>
      </c>
      <c r="AZ104" s="1" t="s">
        <v>70</v>
      </c>
      <c r="BA104" s="1">
        <v>0</v>
      </c>
      <c r="BF104" s="6">
        <v>62700000</v>
      </c>
      <c r="BG104" s="1" t="s">
        <v>82</v>
      </c>
      <c r="BH104" s="1" t="s">
        <v>135</v>
      </c>
      <c r="BI104" s="94" t="s">
        <v>73</v>
      </c>
      <c r="BJ104" s="1" t="s">
        <v>57</v>
      </c>
      <c r="BK104" s="1" t="s">
        <v>136</v>
      </c>
      <c r="BO104" s="1" t="s">
        <v>75</v>
      </c>
    </row>
    <row r="105" spans="1:67" s="94" customFormat="1" x14ac:dyDescent="0.3">
      <c r="A105" s="1" t="s">
        <v>880</v>
      </c>
      <c r="B105" s="1" t="s">
        <v>137</v>
      </c>
      <c r="C105" s="1" t="s">
        <v>51</v>
      </c>
      <c r="D105" s="1" t="s">
        <v>138</v>
      </c>
      <c r="E105" s="49">
        <v>10</v>
      </c>
      <c r="F105" s="1" t="s">
        <v>139</v>
      </c>
      <c r="G105" s="2">
        <v>44579</v>
      </c>
      <c r="H105" s="1" t="s">
        <v>140</v>
      </c>
      <c r="I105" s="1" t="s">
        <v>55</v>
      </c>
      <c r="J105" s="1" t="s">
        <v>56</v>
      </c>
      <c r="K105" s="1" t="s">
        <v>57</v>
      </c>
      <c r="L105" s="1">
        <v>7622</v>
      </c>
      <c r="M105" s="1">
        <v>4422</v>
      </c>
      <c r="N105" s="11">
        <v>44580</v>
      </c>
      <c r="O105" s="1" t="s">
        <v>104</v>
      </c>
      <c r="P105" s="4">
        <v>5100000</v>
      </c>
      <c r="Q105" s="6">
        <v>55930000</v>
      </c>
      <c r="R105" s="1" t="s">
        <v>57</v>
      </c>
      <c r="S105" s="1" t="s">
        <v>59</v>
      </c>
      <c r="T105" s="1" t="s">
        <v>60</v>
      </c>
      <c r="U105" s="1">
        <v>53037983</v>
      </c>
      <c r="V105" s="1" t="s">
        <v>61</v>
      </c>
      <c r="W105" s="1" t="s">
        <v>62</v>
      </c>
      <c r="X105" s="1" t="s">
        <v>57</v>
      </c>
      <c r="Y105" s="1" t="s">
        <v>139</v>
      </c>
      <c r="Z105" s="1" t="s">
        <v>63</v>
      </c>
      <c r="AA105" s="1" t="s">
        <v>64</v>
      </c>
      <c r="AB105" s="1" t="s">
        <v>65</v>
      </c>
      <c r="AC105" s="3">
        <v>44581</v>
      </c>
      <c r="AD105" s="1" t="s">
        <v>141</v>
      </c>
      <c r="AE105" s="1" t="s">
        <v>976</v>
      </c>
      <c r="AF105" s="1" t="s">
        <v>67</v>
      </c>
      <c r="AG105" s="1" t="s">
        <v>60</v>
      </c>
      <c r="AH105" s="1">
        <f>VLOOKUP(AI105,$AH$2:$AI$60,2,FALSE)</f>
        <v>51665707</v>
      </c>
      <c r="AI105" s="1" t="s">
        <v>142</v>
      </c>
      <c r="AJ105" s="1">
        <v>329</v>
      </c>
      <c r="AK105" s="1" t="s">
        <v>57</v>
      </c>
      <c r="AL105" s="5">
        <v>44581</v>
      </c>
      <c r="AM105" s="5">
        <v>44581</v>
      </c>
      <c r="AN105" s="1" t="s">
        <v>69</v>
      </c>
      <c r="AO105" s="1">
        <v>0</v>
      </c>
      <c r="AP105" s="1">
        <v>0</v>
      </c>
      <c r="AQ105" s="1"/>
      <c r="AR105" s="1">
        <v>0</v>
      </c>
      <c r="AS105" s="1"/>
      <c r="AT105" s="3">
        <v>44582</v>
      </c>
      <c r="AU105" s="3">
        <v>44914</v>
      </c>
      <c r="AV105" s="1"/>
      <c r="AW105" s="1" t="s">
        <v>70</v>
      </c>
      <c r="AX105" s="1"/>
      <c r="AY105" s="1"/>
      <c r="AZ105" s="1" t="s">
        <v>70</v>
      </c>
      <c r="BA105" s="1">
        <v>0</v>
      </c>
      <c r="BB105" s="1"/>
      <c r="BC105" s="1"/>
      <c r="BD105" s="1"/>
      <c r="BE105" s="1"/>
      <c r="BF105" s="6">
        <v>55930000</v>
      </c>
      <c r="BG105" s="1" t="s">
        <v>131</v>
      </c>
      <c r="BH105" s="1" t="s">
        <v>143</v>
      </c>
      <c r="BI105" s="94" t="s">
        <v>73</v>
      </c>
      <c r="BJ105" s="1" t="s">
        <v>57</v>
      </c>
      <c r="BK105" s="1" t="s">
        <v>144</v>
      </c>
      <c r="BL105" s="1" t="s">
        <v>57</v>
      </c>
      <c r="BM105" s="1" t="s">
        <v>57</v>
      </c>
      <c r="BN105" s="1" t="s">
        <v>57</v>
      </c>
      <c r="BO105" s="1" t="s">
        <v>75</v>
      </c>
    </row>
    <row r="106" spans="1:67" s="94" customFormat="1" x14ac:dyDescent="0.3">
      <c r="A106" s="1" t="s">
        <v>880</v>
      </c>
      <c r="B106" s="1" t="s">
        <v>145</v>
      </c>
      <c r="C106" s="1" t="s">
        <v>51</v>
      </c>
      <c r="D106" s="1" t="s">
        <v>146</v>
      </c>
      <c r="E106" s="49">
        <v>11</v>
      </c>
      <c r="F106" s="1" t="s">
        <v>147</v>
      </c>
      <c r="G106" s="2">
        <v>44579</v>
      </c>
      <c r="H106" s="1" t="s">
        <v>148</v>
      </c>
      <c r="I106" s="1" t="s">
        <v>55</v>
      </c>
      <c r="J106" s="1" t="s">
        <v>56</v>
      </c>
      <c r="K106" s="1" t="s">
        <v>57</v>
      </c>
      <c r="L106" s="1">
        <v>6022</v>
      </c>
      <c r="M106" s="1">
        <v>4522</v>
      </c>
      <c r="N106" s="11">
        <v>44581</v>
      </c>
      <c r="O106" s="1" t="s">
        <v>104</v>
      </c>
      <c r="P106" s="4">
        <v>2812000</v>
      </c>
      <c r="Q106" s="6">
        <v>30932000</v>
      </c>
      <c r="R106" s="1" t="s">
        <v>57</v>
      </c>
      <c r="S106" s="1" t="s">
        <v>59</v>
      </c>
      <c r="T106" s="1" t="s">
        <v>60</v>
      </c>
      <c r="U106" s="1">
        <v>79972371</v>
      </c>
      <c r="V106" s="1" t="s">
        <v>61</v>
      </c>
      <c r="W106" s="1" t="s">
        <v>62</v>
      </c>
      <c r="X106" s="1" t="s">
        <v>57</v>
      </c>
      <c r="Y106" s="1" t="s">
        <v>147</v>
      </c>
      <c r="Z106" s="1" t="s">
        <v>89</v>
      </c>
      <c r="AA106" s="1" t="s">
        <v>57</v>
      </c>
      <c r="AB106" s="1" t="s">
        <v>57</v>
      </c>
      <c r="AC106" s="1" t="s">
        <v>57</v>
      </c>
      <c r="AD106" s="1" t="s">
        <v>57</v>
      </c>
      <c r="AE106" s="1" t="s">
        <v>976</v>
      </c>
      <c r="AF106" s="1" t="s">
        <v>67</v>
      </c>
      <c r="AG106" s="1" t="s">
        <v>60</v>
      </c>
      <c r="AH106" s="1">
        <f>VLOOKUP(AI106,$AH$2:$AI$60,2,FALSE)</f>
        <v>51665707</v>
      </c>
      <c r="AI106" s="1" t="s">
        <v>142</v>
      </c>
      <c r="AJ106" s="1">
        <v>330</v>
      </c>
      <c r="AK106" s="1" t="s">
        <v>57</v>
      </c>
      <c r="AL106" s="5" t="s">
        <v>57</v>
      </c>
      <c r="AM106" s="5">
        <v>44582</v>
      </c>
      <c r="AN106" s="1" t="s">
        <v>69</v>
      </c>
      <c r="AO106" s="1">
        <v>0</v>
      </c>
      <c r="AP106" s="1">
        <v>0</v>
      </c>
      <c r="AQ106" s="1"/>
      <c r="AR106" s="1">
        <v>0</v>
      </c>
      <c r="AS106" s="1"/>
      <c r="AT106" s="3">
        <v>44581</v>
      </c>
      <c r="AU106" s="3">
        <v>44915</v>
      </c>
      <c r="AV106" s="1"/>
      <c r="AW106" s="1" t="s">
        <v>70</v>
      </c>
      <c r="AX106" s="1"/>
      <c r="AY106" s="1"/>
      <c r="AZ106" s="1" t="s">
        <v>70</v>
      </c>
      <c r="BA106" s="1">
        <v>0</v>
      </c>
      <c r="BB106" s="1"/>
      <c r="BC106" s="1"/>
      <c r="BD106" s="1"/>
      <c r="BE106" s="1"/>
      <c r="BF106" s="6">
        <v>30932000</v>
      </c>
      <c r="BG106" s="1" t="s">
        <v>131</v>
      </c>
      <c r="BH106" s="1" t="s">
        <v>149</v>
      </c>
      <c r="BI106" s="94" t="s">
        <v>73</v>
      </c>
      <c r="BJ106" s="1" t="s">
        <v>57</v>
      </c>
      <c r="BK106" s="1" t="s">
        <v>150</v>
      </c>
      <c r="BL106" s="1" t="s">
        <v>57</v>
      </c>
      <c r="BM106" s="1" t="s">
        <v>57</v>
      </c>
      <c r="BN106" s="1" t="s">
        <v>57</v>
      </c>
      <c r="BO106" s="1" t="s">
        <v>75</v>
      </c>
    </row>
    <row r="107" spans="1:67" x14ac:dyDescent="0.3">
      <c r="A107" s="1" t="s">
        <v>880</v>
      </c>
      <c r="B107" s="1" t="s">
        <v>151</v>
      </c>
      <c r="C107" s="1" t="s">
        <v>51</v>
      </c>
      <c r="D107" s="1" t="s">
        <v>152</v>
      </c>
      <c r="E107" s="49">
        <v>12</v>
      </c>
      <c r="F107" s="1" t="s">
        <v>153</v>
      </c>
      <c r="G107" s="2">
        <v>44580</v>
      </c>
      <c r="H107" s="1" t="s">
        <v>154</v>
      </c>
      <c r="I107" s="1" t="s">
        <v>55</v>
      </c>
      <c r="J107" s="1" t="s">
        <v>56</v>
      </c>
      <c r="K107" s="1" t="s">
        <v>57</v>
      </c>
      <c r="L107" s="1">
        <v>6922</v>
      </c>
      <c r="M107" s="1">
        <v>5022</v>
      </c>
      <c r="N107" s="11">
        <v>44582</v>
      </c>
      <c r="O107" s="1" t="s">
        <v>104</v>
      </c>
      <c r="P107" s="4">
        <v>1412000</v>
      </c>
      <c r="Q107" s="6">
        <v>15532000</v>
      </c>
      <c r="R107" s="1" t="s">
        <v>57</v>
      </c>
      <c r="S107" s="1" t="s">
        <v>59</v>
      </c>
      <c r="T107" s="1" t="s">
        <v>60</v>
      </c>
      <c r="U107" s="1">
        <v>1121920541</v>
      </c>
      <c r="V107" s="1" t="s">
        <v>61</v>
      </c>
      <c r="W107" s="1" t="s">
        <v>62</v>
      </c>
      <c r="X107" s="1" t="s">
        <v>57</v>
      </c>
      <c r="Y107" s="1" t="s">
        <v>153</v>
      </c>
      <c r="Z107" s="1" t="s">
        <v>89</v>
      </c>
      <c r="AA107" s="1" t="s">
        <v>57</v>
      </c>
      <c r="AB107" s="1" t="s">
        <v>57</v>
      </c>
      <c r="AC107" s="1" t="s">
        <v>57</v>
      </c>
      <c r="AD107" s="1" t="s">
        <v>57</v>
      </c>
      <c r="AE107" s="1" t="s">
        <v>976</v>
      </c>
      <c r="AF107" s="1" t="s">
        <v>67</v>
      </c>
      <c r="AG107" s="1" t="s">
        <v>60</v>
      </c>
      <c r="AH107" s="1">
        <f>VLOOKUP(AI107,$AH$2:$AI$60,2,FALSE)</f>
        <v>51665707</v>
      </c>
      <c r="AI107" s="1" t="s">
        <v>142</v>
      </c>
      <c r="AJ107" s="1">
        <v>330</v>
      </c>
      <c r="AK107" s="1" t="s">
        <v>57</v>
      </c>
      <c r="AL107" s="5" t="s">
        <v>57</v>
      </c>
      <c r="AM107" s="5">
        <v>44582</v>
      </c>
      <c r="AN107" s="1" t="s">
        <v>69</v>
      </c>
      <c r="AO107" s="1">
        <v>0</v>
      </c>
      <c r="AP107" s="1">
        <v>0</v>
      </c>
      <c r="AR107" s="1">
        <v>0</v>
      </c>
      <c r="AT107" s="3">
        <v>44582</v>
      </c>
      <c r="AU107" s="3">
        <v>44915</v>
      </c>
      <c r="AW107" s="1" t="s">
        <v>70</v>
      </c>
      <c r="AZ107" s="1" t="s">
        <v>70</v>
      </c>
      <c r="BA107" s="1">
        <v>0</v>
      </c>
      <c r="BF107" s="6">
        <v>15532000</v>
      </c>
      <c r="BG107" s="1" t="s">
        <v>131</v>
      </c>
      <c r="BH107" s="1" t="s">
        <v>155</v>
      </c>
      <c r="BI107" s="94" t="s">
        <v>73</v>
      </c>
      <c r="BJ107" s="1" t="s">
        <v>57</v>
      </c>
      <c r="BK107" s="1" t="s">
        <v>156</v>
      </c>
      <c r="BL107" s="1" t="s">
        <v>57</v>
      </c>
      <c r="BM107" s="1" t="s">
        <v>57</v>
      </c>
      <c r="BN107" s="1" t="s">
        <v>57</v>
      </c>
      <c r="BO107" s="1" t="s">
        <v>75</v>
      </c>
    </row>
    <row r="108" spans="1:67" x14ac:dyDescent="0.3">
      <c r="A108" s="1" t="s">
        <v>880</v>
      </c>
      <c r="B108" s="1" t="s">
        <v>157</v>
      </c>
      <c r="C108" s="1" t="s">
        <v>51</v>
      </c>
      <c r="D108" s="1" t="s">
        <v>158</v>
      </c>
      <c r="E108" s="49">
        <v>13</v>
      </c>
      <c r="F108" s="1" t="s">
        <v>159</v>
      </c>
      <c r="G108" s="2">
        <v>44581</v>
      </c>
      <c r="H108" s="1" t="s">
        <v>160</v>
      </c>
      <c r="I108" s="1" t="s">
        <v>55</v>
      </c>
      <c r="J108" s="1" t="s">
        <v>56</v>
      </c>
      <c r="K108" s="1" t="s">
        <v>57</v>
      </c>
      <c r="L108" s="1">
        <v>6322</v>
      </c>
      <c r="M108" s="1">
        <v>5122</v>
      </c>
      <c r="N108" s="11">
        <v>44582</v>
      </c>
      <c r="O108" s="1" t="s">
        <v>104</v>
      </c>
      <c r="P108" s="4">
        <v>1412000</v>
      </c>
      <c r="Q108" s="6">
        <v>15532000</v>
      </c>
      <c r="R108" s="1" t="s">
        <v>57</v>
      </c>
      <c r="S108" s="1" t="s">
        <v>59</v>
      </c>
      <c r="T108" s="1" t="s">
        <v>60</v>
      </c>
      <c r="U108" s="1">
        <v>40438814</v>
      </c>
      <c r="V108" s="1" t="s">
        <v>61</v>
      </c>
      <c r="W108" s="1" t="s">
        <v>62</v>
      </c>
      <c r="X108" s="1" t="s">
        <v>57</v>
      </c>
      <c r="Y108" s="1" t="s">
        <v>159</v>
      </c>
      <c r="Z108" s="1" t="s">
        <v>89</v>
      </c>
      <c r="AA108" s="1" t="s">
        <v>57</v>
      </c>
      <c r="AB108" s="1" t="s">
        <v>57</v>
      </c>
      <c r="AC108" s="1" t="s">
        <v>57</v>
      </c>
      <c r="AD108" s="1" t="s">
        <v>57</v>
      </c>
      <c r="AE108" s="1" t="s">
        <v>976</v>
      </c>
      <c r="AF108" s="1" t="s">
        <v>67</v>
      </c>
      <c r="AG108" s="1" t="s">
        <v>60</v>
      </c>
      <c r="AH108" s="1">
        <f>VLOOKUP(AI108,$AH$2:$AI$60,2,FALSE)</f>
        <v>51665707</v>
      </c>
      <c r="AI108" s="1" t="s">
        <v>142</v>
      </c>
      <c r="AJ108" s="1">
        <v>330</v>
      </c>
      <c r="AK108" s="1" t="s">
        <v>57</v>
      </c>
      <c r="AL108" s="5" t="s">
        <v>57</v>
      </c>
      <c r="AM108" s="5">
        <v>44582</v>
      </c>
      <c r="AN108" s="1" t="s">
        <v>69</v>
      </c>
      <c r="AO108" s="1">
        <v>0</v>
      </c>
      <c r="AP108" s="1">
        <v>0</v>
      </c>
      <c r="AR108" s="1">
        <v>0</v>
      </c>
      <c r="AT108" s="3">
        <v>44582</v>
      </c>
      <c r="AU108" s="3">
        <v>44915</v>
      </c>
      <c r="AW108" s="1" t="s">
        <v>70</v>
      </c>
      <c r="AZ108" s="1" t="s">
        <v>70</v>
      </c>
      <c r="BA108" s="1">
        <v>0</v>
      </c>
      <c r="BF108" s="6">
        <v>15532000</v>
      </c>
      <c r="BG108" s="1" t="s">
        <v>131</v>
      </c>
      <c r="BH108" s="1" t="s">
        <v>161</v>
      </c>
      <c r="BI108" s="94" t="s">
        <v>73</v>
      </c>
      <c r="BJ108" s="1" t="s">
        <v>57</v>
      </c>
      <c r="BK108" s="1" t="s">
        <v>162</v>
      </c>
      <c r="BL108" s="1" t="s">
        <v>57</v>
      </c>
      <c r="BM108" s="1" t="s">
        <v>57</v>
      </c>
      <c r="BN108" s="1" t="s">
        <v>57</v>
      </c>
      <c r="BO108" s="1" t="s">
        <v>75</v>
      </c>
    </row>
    <row r="109" spans="1:67" x14ac:dyDescent="0.3">
      <c r="A109" s="1" t="s">
        <v>880</v>
      </c>
      <c r="B109" s="1" t="s">
        <v>163</v>
      </c>
      <c r="C109" s="1" t="s">
        <v>51</v>
      </c>
      <c r="D109" s="1" t="s">
        <v>164</v>
      </c>
      <c r="E109" s="49">
        <v>14</v>
      </c>
      <c r="F109" s="1" t="s">
        <v>165</v>
      </c>
      <c r="G109" s="2">
        <v>44581</v>
      </c>
      <c r="H109" s="1" t="s">
        <v>160</v>
      </c>
      <c r="I109" s="1" t="s">
        <v>55</v>
      </c>
      <c r="J109" s="1" t="s">
        <v>56</v>
      </c>
      <c r="K109" s="1" t="s">
        <v>57</v>
      </c>
      <c r="L109" s="1">
        <v>6122</v>
      </c>
      <c r="M109" s="1">
        <v>5222</v>
      </c>
      <c r="N109" s="11">
        <v>44582</v>
      </c>
      <c r="O109" s="1" t="s">
        <v>104</v>
      </c>
      <c r="P109" s="4">
        <v>1412000</v>
      </c>
      <c r="Q109" s="6">
        <v>15532000</v>
      </c>
      <c r="R109" s="1" t="s">
        <v>57</v>
      </c>
      <c r="S109" s="1" t="s">
        <v>59</v>
      </c>
      <c r="T109" s="1" t="s">
        <v>60</v>
      </c>
      <c r="U109" s="1">
        <v>1122679661</v>
      </c>
      <c r="V109" s="1" t="s">
        <v>61</v>
      </c>
      <c r="W109" s="1" t="s">
        <v>62</v>
      </c>
      <c r="X109" s="1" t="s">
        <v>57</v>
      </c>
      <c r="Y109" s="1" t="s">
        <v>165</v>
      </c>
      <c r="Z109" s="1" t="s">
        <v>89</v>
      </c>
      <c r="AA109" s="1" t="s">
        <v>57</v>
      </c>
      <c r="AB109" s="1" t="s">
        <v>57</v>
      </c>
      <c r="AC109" s="1" t="s">
        <v>57</v>
      </c>
      <c r="AD109" s="1" t="s">
        <v>57</v>
      </c>
      <c r="AE109" s="1" t="s">
        <v>976</v>
      </c>
      <c r="AF109" s="1" t="s">
        <v>67</v>
      </c>
      <c r="AG109" s="1" t="s">
        <v>60</v>
      </c>
      <c r="AH109" s="1">
        <f>VLOOKUP(AI109,$AH$2:$AI$60,2,FALSE)</f>
        <v>51665707</v>
      </c>
      <c r="AI109" s="1" t="s">
        <v>142</v>
      </c>
      <c r="AJ109" s="1">
        <v>330</v>
      </c>
      <c r="AK109" s="1" t="s">
        <v>57</v>
      </c>
      <c r="AL109" s="5" t="s">
        <v>57</v>
      </c>
      <c r="AM109" s="5">
        <v>44582</v>
      </c>
      <c r="AN109" s="1" t="s">
        <v>69</v>
      </c>
      <c r="AO109" s="1">
        <v>0</v>
      </c>
      <c r="AP109" s="1">
        <v>0</v>
      </c>
      <c r="AR109" s="1">
        <v>0</v>
      </c>
      <c r="AT109" s="3">
        <v>44582</v>
      </c>
      <c r="AU109" s="3">
        <v>44915</v>
      </c>
      <c r="AW109" s="1" t="s">
        <v>70</v>
      </c>
      <c r="AZ109" s="1" t="s">
        <v>70</v>
      </c>
      <c r="BA109" s="1">
        <v>0</v>
      </c>
      <c r="BF109" s="6">
        <v>15532000</v>
      </c>
      <c r="BG109" s="1" t="s">
        <v>131</v>
      </c>
      <c r="BH109" s="1" t="s">
        <v>166</v>
      </c>
      <c r="BI109" s="94" t="s">
        <v>73</v>
      </c>
      <c r="BJ109" s="1" t="s">
        <v>57</v>
      </c>
      <c r="BK109" s="1" t="s">
        <v>167</v>
      </c>
      <c r="BL109" s="1" t="s">
        <v>57</v>
      </c>
      <c r="BM109" s="1" t="s">
        <v>57</v>
      </c>
      <c r="BN109" s="1" t="s">
        <v>57</v>
      </c>
      <c r="BO109" s="1" t="s">
        <v>75</v>
      </c>
    </row>
    <row r="110" spans="1:67" x14ac:dyDescent="0.3">
      <c r="A110" s="1" t="s">
        <v>880</v>
      </c>
      <c r="B110" s="1" t="s">
        <v>168</v>
      </c>
      <c r="C110" s="1" t="s">
        <v>51</v>
      </c>
      <c r="D110" s="1" t="s">
        <v>169</v>
      </c>
      <c r="E110" s="49">
        <v>15</v>
      </c>
      <c r="F110" s="1" t="s">
        <v>170</v>
      </c>
      <c r="G110" s="2">
        <v>44216</v>
      </c>
      <c r="H110" s="1" t="s">
        <v>171</v>
      </c>
      <c r="I110" s="1" t="s">
        <v>55</v>
      </c>
      <c r="J110" s="1" t="s">
        <v>56</v>
      </c>
      <c r="K110" s="1" t="s">
        <v>57</v>
      </c>
      <c r="L110" s="1">
        <v>7322</v>
      </c>
      <c r="M110" s="1">
        <v>5322</v>
      </c>
      <c r="N110" s="11">
        <v>44582</v>
      </c>
      <c r="O110" s="1" t="s">
        <v>104</v>
      </c>
      <c r="P110" s="4">
        <v>1960000</v>
      </c>
      <c r="Q110" s="6">
        <v>21560000</v>
      </c>
      <c r="R110" s="1" t="s">
        <v>57</v>
      </c>
      <c r="S110" s="1" t="s">
        <v>59</v>
      </c>
      <c r="T110" s="1" t="s">
        <v>60</v>
      </c>
      <c r="U110" s="1">
        <v>17690665</v>
      </c>
      <c r="V110" s="1" t="s">
        <v>61</v>
      </c>
      <c r="W110" s="1" t="s">
        <v>62</v>
      </c>
      <c r="X110" s="1" t="s">
        <v>57</v>
      </c>
      <c r="Y110" s="1" t="s">
        <v>170</v>
      </c>
      <c r="Z110" s="1" t="s">
        <v>89</v>
      </c>
      <c r="AA110" s="1" t="s">
        <v>57</v>
      </c>
      <c r="AB110" s="1" t="s">
        <v>57</v>
      </c>
      <c r="AC110" s="1" t="s">
        <v>57</v>
      </c>
      <c r="AD110" s="1" t="s">
        <v>57</v>
      </c>
      <c r="AE110" s="1" t="s">
        <v>976</v>
      </c>
      <c r="AF110" s="1" t="s">
        <v>67</v>
      </c>
      <c r="AG110" s="1" t="s">
        <v>60</v>
      </c>
      <c r="AH110" s="1">
        <f>VLOOKUP(AI110,$AH$2:$AI$60,2,FALSE)</f>
        <v>51665707</v>
      </c>
      <c r="AI110" s="1" t="s">
        <v>142</v>
      </c>
      <c r="AJ110" s="1">
        <v>330</v>
      </c>
      <c r="AK110" s="1" t="s">
        <v>57</v>
      </c>
      <c r="AL110" s="5" t="s">
        <v>57</v>
      </c>
      <c r="AM110" s="5">
        <v>44582</v>
      </c>
      <c r="AN110" s="1" t="s">
        <v>69</v>
      </c>
      <c r="AO110" s="1">
        <v>0</v>
      </c>
      <c r="AP110" s="1">
        <v>0</v>
      </c>
      <c r="AR110" s="1">
        <v>0</v>
      </c>
      <c r="AT110" s="3">
        <v>44582</v>
      </c>
      <c r="AU110" s="3">
        <v>44915</v>
      </c>
      <c r="AW110" s="1" t="s">
        <v>70</v>
      </c>
      <c r="AZ110" s="1" t="s">
        <v>70</v>
      </c>
      <c r="BA110" s="1">
        <v>0</v>
      </c>
      <c r="BF110" s="6">
        <v>21560000</v>
      </c>
      <c r="BG110" s="1" t="s">
        <v>131</v>
      </c>
      <c r="BH110" s="1" t="s">
        <v>172</v>
      </c>
      <c r="BI110" s="94" t="s">
        <v>73</v>
      </c>
      <c r="BJ110" s="1" t="s">
        <v>57</v>
      </c>
      <c r="BK110" s="1" t="s">
        <v>173</v>
      </c>
      <c r="BL110" s="1" t="s">
        <v>57</v>
      </c>
      <c r="BM110" s="1" t="s">
        <v>57</v>
      </c>
      <c r="BN110" s="1" t="s">
        <v>57</v>
      </c>
      <c r="BO110" s="1" t="s">
        <v>75</v>
      </c>
    </row>
    <row r="111" spans="1:67" x14ac:dyDescent="0.3">
      <c r="A111" s="1" t="s">
        <v>880</v>
      </c>
      <c r="B111" s="1" t="s">
        <v>174</v>
      </c>
      <c r="C111" s="1" t="s">
        <v>51</v>
      </c>
      <c r="D111" s="1" t="s">
        <v>175</v>
      </c>
      <c r="E111" s="49">
        <v>16</v>
      </c>
      <c r="F111" s="1" t="s">
        <v>176</v>
      </c>
      <c r="G111" s="2">
        <v>44581</v>
      </c>
      <c r="H111" s="1" t="s">
        <v>154</v>
      </c>
      <c r="I111" s="1" t="s">
        <v>55</v>
      </c>
      <c r="J111" s="1" t="s">
        <v>56</v>
      </c>
      <c r="K111" s="1" t="s">
        <v>57</v>
      </c>
      <c r="L111" s="1">
        <v>6522</v>
      </c>
      <c r="M111" s="1">
        <v>5422</v>
      </c>
      <c r="N111" s="11">
        <v>44582</v>
      </c>
      <c r="O111" s="1" t="s">
        <v>104</v>
      </c>
      <c r="P111" s="4">
        <v>1412000</v>
      </c>
      <c r="Q111" s="6">
        <v>15532000</v>
      </c>
      <c r="R111" s="1" t="s">
        <v>57</v>
      </c>
      <c r="S111" s="1" t="s">
        <v>59</v>
      </c>
      <c r="T111" s="1" t="s">
        <v>60</v>
      </c>
      <c r="U111" s="1">
        <v>1117971344</v>
      </c>
      <c r="V111" s="1" t="s">
        <v>61</v>
      </c>
      <c r="W111" s="1" t="s">
        <v>62</v>
      </c>
      <c r="X111" s="1" t="s">
        <v>57</v>
      </c>
      <c r="Y111" s="1" t="s">
        <v>176</v>
      </c>
      <c r="Z111" s="1" t="s">
        <v>89</v>
      </c>
      <c r="AA111" s="1" t="s">
        <v>57</v>
      </c>
      <c r="AB111" s="1" t="s">
        <v>57</v>
      </c>
      <c r="AC111" s="1" t="s">
        <v>57</v>
      </c>
      <c r="AD111" s="1" t="s">
        <v>57</v>
      </c>
      <c r="AE111" s="1" t="s">
        <v>976</v>
      </c>
      <c r="AF111" s="1" t="s">
        <v>67</v>
      </c>
      <c r="AG111" s="1" t="s">
        <v>60</v>
      </c>
      <c r="AH111" s="1">
        <f>VLOOKUP(AI111,$AH$2:$AI$60,2,FALSE)</f>
        <v>51665707</v>
      </c>
      <c r="AI111" s="1" t="s">
        <v>142</v>
      </c>
      <c r="AJ111" s="1">
        <v>330</v>
      </c>
      <c r="AK111" s="1" t="s">
        <v>57</v>
      </c>
      <c r="AL111" s="5" t="s">
        <v>57</v>
      </c>
      <c r="AM111" s="5">
        <v>44582</v>
      </c>
      <c r="AN111" s="1" t="s">
        <v>69</v>
      </c>
      <c r="AO111" s="1">
        <v>0</v>
      </c>
      <c r="AP111" s="1">
        <v>0</v>
      </c>
      <c r="AR111" s="1">
        <v>0</v>
      </c>
      <c r="AT111" s="3">
        <v>44582</v>
      </c>
      <c r="AU111" s="3">
        <v>44915</v>
      </c>
      <c r="AW111" s="1" t="s">
        <v>70</v>
      </c>
      <c r="AZ111" s="1" t="s">
        <v>70</v>
      </c>
      <c r="BA111" s="1">
        <v>0</v>
      </c>
      <c r="BF111" s="6">
        <v>15532000</v>
      </c>
      <c r="BG111" s="1" t="s">
        <v>131</v>
      </c>
      <c r="BH111" s="1" t="s">
        <v>177</v>
      </c>
      <c r="BI111" s="94" t="s">
        <v>73</v>
      </c>
      <c r="BJ111" s="1" t="s">
        <v>57</v>
      </c>
      <c r="BK111" s="1" t="s">
        <v>178</v>
      </c>
      <c r="BL111" s="1" t="s">
        <v>57</v>
      </c>
      <c r="BM111" s="1" t="s">
        <v>57</v>
      </c>
      <c r="BN111" s="1" t="s">
        <v>57</v>
      </c>
      <c r="BO111" s="1" t="s">
        <v>75</v>
      </c>
    </row>
    <row r="112" spans="1:67" x14ac:dyDescent="0.3">
      <c r="A112" s="1" t="s">
        <v>880</v>
      </c>
      <c r="B112" s="1" t="s">
        <v>179</v>
      </c>
      <c r="C112" s="1" t="s">
        <v>51</v>
      </c>
      <c r="D112" s="1" t="s">
        <v>180</v>
      </c>
      <c r="E112" s="49">
        <v>17</v>
      </c>
      <c r="F112" s="1" t="s">
        <v>181</v>
      </c>
      <c r="G112" s="2">
        <v>44581</v>
      </c>
      <c r="H112" s="1" t="s">
        <v>154</v>
      </c>
      <c r="I112" s="1" t="s">
        <v>55</v>
      </c>
      <c r="J112" s="1" t="s">
        <v>56</v>
      </c>
      <c r="K112" s="1" t="s">
        <v>57</v>
      </c>
      <c r="L112" s="1">
        <v>6822</v>
      </c>
      <c r="M112" s="1">
        <v>6622</v>
      </c>
      <c r="N112" s="11">
        <v>44583</v>
      </c>
      <c r="O112" s="1" t="s">
        <v>104</v>
      </c>
      <c r="P112" s="4">
        <v>1412000</v>
      </c>
      <c r="Q112" s="6">
        <v>15532000</v>
      </c>
      <c r="R112" s="1" t="s">
        <v>57</v>
      </c>
      <c r="S112" s="1" t="s">
        <v>59</v>
      </c>
      <c r="T112" s="1" t="s">
        <v>60</v>
      </c>
      <c r="U112" s="1">
        <v>17669470</v>
      </c>
      <c r="V112" s="1" t="s">
        <v>61</v>
      </c>
      <c r="W112" s="1" t="s">
        <v>62</v>
      </c>
      <c r="X112" s="1" t="s">
        <v>57</v>
      </c>
      <c r="Y112" s="1" t="s">
        <v>181</v>
      </c>
      <c r="Z112" s="1" t="s">
        <v>89</v>
      </c>
      <c r="AA112" s="1" t="s">
        <v>57</v>
      </c>
      <c r="AB112" s="1" t="s">
        <v>57</v>
      </c>
      <c r="AC112" s="1" t="s">
        <v>57</v>
      </c>
      <c r="AD112" s="1" t="s">
        <v>57</v>
      </c>
      <c r="AE112" s="1" t="s">
        <v>976</v>
      </c>
      <c r="AF112" s="1" t="s">
        <v>67</v>
      </c>
      <c r="AG112" s="1" t="s">
        <v>60</v>
      </c>
      <c r="AH112" s="1">
        <f>VLOOKUP(AI112,$AH$2:$AI$60,2,FALSE)</f>
        <v>51665707</v>
      </c>
      <c r="AI112" s="1" t="s">
        <v>142</v>
      </c>
      <c r="AJ112" s="1">
        <v>330</v>
      </c>
      <c r="AK112" s="1" t="s">
        <v>57</v>
      </c>
      <c r="AL112" s="5" t="s">
        <v>57</v>
      </c>
      <c r="AM112" s="5">
        <v>44583</v>
      </c>
      <c r="AN112" s="1" t="s">
        <v>69</v>
      </c>
      <c r="AO112" s="1">
        <v>0</v>
      </c>
      <c r="AP112" s="1">
        <v>0</v>
      </c>
      <c r="AR112" s="1">
        <v>0</v>
      </c>
      <c r="AT112" s="3">
        <v>44583</v>
      </c>
      <c r="AU112" s="3">
        <v>44916</v>
      </c>
      <c r="AW112" s="1" t="s">
        <v>70</v>
      </c>
      <c r="AZ112" s="1" t="s">
        <v>70</v>
      </c>
      <c r="BA112" s="1">
        <v>0</v>
      </c>
      <c r="BF112" s="6">
        <v>15532000</v>
      </c>
      <c r="BG112" s="1" t="s">
        <v>131</v>
      </c>
      <c r="BH112" s="1" t="s">
        <v>182</v>
      </c>
      <c r="BI112" s="94" t="s">
        <v>73</v>
      </c>
      <c r="BJ112" s="1" t="s">
        <v>57</v>
      </c>
      <c r="BK112" s="1" t="s">
        <v>183</v>
      </c>
      <c r="BL112" s="1" t="s">
        <v>57</v>
      </c>
      <c r="BM112" s="1" t="s">
        <v>57</v>
      </c>
      <c r="BN112" s="1" t="s">
        <v>57</v>
      </c>
      <c r="BO112" s="1" t="s">
        <v>75</v>
      </c>
    </row>
    <row r="113" spans="1:67" x14ac:dyDescent="0.3">
      <c r="A113" s="1" t="s">
        <v>880</v>
      </c>
      <c r="B113" s="1" t="s">
        <v>184</v>
      </c>
      <c r="C113" s="1" t="s">
        <v>51</v>
      </c>
      <c r="D113" s="1" t="s">
        <v>185</v>
      </c>
      <c r="E113" s="49">
        <v>18</v>
      </c>
      <c r="F113" s="1" t="s">
        <v>186</v>
      </c>
      <c r="G113" s="2">
        <v>44581</v>
      </c>
      <c r="H113" s="1" t="s">
        <v>187</v>
      </c>
      <c r="I113" s="1" t="s">
        <v>55</v>
      </c>
      <c r="J113" s="1" t="s">
        <v>56</v>
      </c>
      <c r="K113" s="1" t="s">
        <v>57</v>
      </c>
      <c r="L113" s="1">
        <v>5222</v>
      </c>
      <c r="M113" s="1">
        <v>5822</v>
      </c>
      <c r="N113" s="11">
        <v>44583</v>
      </c>
      <c r="O113" s="1" t="s">
        <v>104</v>
      </c>
      <c r="P113" s="4">
        <v>4100000</v>
      </c>
      <c r="Q113" s="6">
        <v>44690000</v>
      </c>
      <c r="R113" s="1" t="s">
        <v>57</v>
      </c>
      <c r="S113" s="1" t="s">
        <v>59</v>
      </c>
      <c r="T113" s="1" t="s">
        <v>60</v>
      </c>
      <c r="U113" s="1">
        <v>17615993</v>
      </c>
      <c r="V113" s="1" t="s">
        <v>61</v>
      </c>
      <c r="W113" s="1" t="s">
        <v>62</v>
      </c>
      <c r="X113" s="1" t="s">
        <v>57</v>
      </c>
      <c r="Y113" s="1" t="s">
        <v>186</v>
      </c>
      <c r="Z113" s="1" t="s">
        <v>89</v>
      </c>
      <c r="AA113" s="1" t="s">
        <v>57</v>
      </c>
      <c r="AB113" s="1" t="s">
        <v>57</v>
      </c>
      <c r="AC113" s="1" t="s">
        <v>57</v>
      </c>
      <c r="AD113" s="1" t="s">
        <v>57</v>
      </c>
      <c r="AE113" s="1" t="s">
        <v>976</v>
      </c>
      <c r="AF113" s="1" t="s">
        <v>67</v>
      </c>
      <c r="AG113" s="1" t="s">
        <v>60</v>
      </c>
      <c r="AH113" s="1">
        <f>VLOOKUP(AI113,$AH$2:$AI$60,2,FALSE)</f>
        <v>51665707</v>
      </c>
      <c r="AI113" s="1" t="s">
        <v>142</v>
      </c>
      <c r="AJ113" s="1">
        <v>327</v>
      </c>
      <c r="AK113" s="1" t="s">
        <v>57</v>
      </c>
      <c r="AL113" s="5" t="s">
        <v>57</v>
      </c>
      <c r="AM113" s="5">
        <v>44583</v>
      </c>
      <c r="AN113" s="1" t="s">
        <v>69</v>
      </c>
      <c r="AO113" s="1">
        <v>0</v>
      </c>
      <c r="AP113" s="1">
        <v>0</v>
      </c>
      <c r="AR113" s="1">
        <v>0</v>
      </c>
      <c r="AT113" s="3">
        <v>44583</v>
      </c>
      <c r="AU113" s="3">
        <v>44913</v>
      </c>
      <c r="AW113" s="1" t="s">
        <v>70</v>
      </c>
      <c r="AZ113" s="1" t="s">
        <v>70</v>
      </c>
      <c r="BA113" s="1">
        <v>0</v>
      </c>
      <c r="BF113" s="6">
        <v>44690000</v>
      </c>
      <c r="BG113" s="1" t="s">
        <v>131</v>
      </c>
      <c r="BH113" s="1" t="s">
        <v>188</v>
      </c>
      <c r="BI113" s="94" t="s">
        <v>73</v>
      </c>
      <c r="BJ113" s="1" t="s">
        <v>57</v>
      </c>
      <c r="BK113" s="1" t="s">
        <v>189</v>
      </c>
      <c r="BL113" s="1" t="s">
        <v>57</v>
      </c>
      <c r="BM113" s="1" t="s">
        <v>57</v>
      </c>
      <c r="BN113" s="1" t="s">
        <v>57</v>
      </c>
      <c r="BO113" s="1" t="s">
        <v>75</v>
      </c>
    </row>
    <row r="114" spans="1:67" x14ac:dyDescent="0.3">
      <c r="A114" s="94" t="s">
        <v>880</v>
      </c>
      <c r="B114" s="94" t="s">
        <v>190</v>
      </c>
      <c r="C114" s="94" t="s">
        <v>51</v>
      </c>
      <c r="D114" s="94" t="s">
        <v>191</v>
      </c>
      <c r="E114" s="97">
        <v>19</v>
      </c>
      <c r="F114" s="94" t="s">
        <v>192</v>
      </c>
      <c r="G114" s="99">
        <v>44581</v>
      </c>
      <c r="H114" s="94" t="s">
        <v>193</v>
      </c>
      <c r="I114" s="1" t="s">
        <v>55</v>
      </c>
      <c r="J114" s="1" t="s">
        <v>56</v>
      </c>
      <c r="K114" s="1" t="s">
        <v>57</v>
      </c>
      <c r="L114" s="1">
        <v>5122</v>
      </c>
      <c r="M114" s="1">
        <v>6022</v>
      </c>
      <c r="N114" s="11">
        <v>44583</v>
      </c>
      <c r="O114" s="1" t="s">
        <v>104</v>
      </c>
      <c r="P114" s="4">
        <v>2330000</v>
      </c>
      <c r="Q114" s="6">
        <v>25552334</v>
      </c>
      <c r="R114" s="94" t="s">
        <v>57</v>
      </c>
      <c r="S114" s="94" t="s">
        <v>59</v>
      </c>
      <c r="T114" s="94" t="s">
        <v>60</v>
      </c>
      <c r="U114" s="94">
        <v>18205648</v>
      </c>
      <c r="V114" s="94" t="s">
        <v>61</v>
      </c>
      <c r="W114" s="94" t="s">
        <v>62</v>
      </c>
      <c r="X114" s="94" t="s">
        <v>57</v>
      </c>
      <c r="Y114" s="94" t="s">
        <v>192</v>
      </c>
      <c r="Z114" s="94" t="s">
        <v>89</v>
      </c>
      <c r="AA114" s="1" t="s">
        <v>57</v>
      </c>
      <c r="AB114" s="1" t="s">
        <v>57</v>
      </c>
      <c r="AC114" s="1" t="s">
        <v>57</v>
      </c>
      <c r="AD114" s="1" t="s">
        <v>57</v>
      </c>
      <c r="AE114" s="94" t="s">
        <v>976</v>
      </c>
      <c r="AF114" s="1" t="s">
        <v>67</v>
      </c>
      <c r="AG114" s="1" t="s">
        <v>60</v>
      </c>
      <c r="AH114" s="94">
        <f>VLOOKUP(AI114,$AH$2:$AI$60,2,FALSE)</f>
        <v>51665707</v>
      </c>
      <c r="AI114" s="94" t="s">
        <v>142</v>
      </c>
      <c r="AJ114" s="94">
        <v>329</v>
      </c>
      <c r="AK114" s="94" t="s">
        <v>57</v>
      </c>
      <c r="AL114" s="107" t="s">
        <v>57</v>
      </c>
      <c r="AM114" s="107">
        <v>44583</v>
      </c>
      <c r="AN114" s="94" t="s">
        <v>69</v>
      </c>
      <c r="AO114" s="94">
        <v>0</v>
      </c>
      <c r="AP114" s="94">
        <v>0</v>
      </c>
      <c r="AQ114" s="94"/>
      <c r="AR114" s="94">
        <v>0</v>
      </c>
      <c r="AS114" s="94"/>
      <c r="AT114" s="108">
        <v>44583</v>
      </c>
      <c r="AU114" s="108">
        <v>44915</v>
      </c>
      <c r="AV114" s="94"/>
      <c r="AW114" s="94" t="s">
        <v>70</v>
      </c>
      <c r="AX114" s="94"/>
      <c r="AY114" s="94"/>
      <c r="AZ114" s="94" t="s">
        <v>70</v>
      </c>
      <c r="BA114" s="94">
        <v>0</v>
      </c>
      <c r="BB114" s="94"/>
      <c r="BC114" s="94"/>
      <c r="BD114" s="94"/>
      <c r="BE114" s="94"/>
      <c r="BF114" s="6">
        <v>25552334</v>
      </c>
      <c r="BG114" s="94" t="s">
        <v>131</v>
      </c>
      <c r="BH114" s="94" t="s">
        <v>194</v>
      </c>
      <c r="BI114" s="94" t="s">
        <v>73</v>
      </c>
      <c r="BJ114" s="94" t="s">
        <v>57</v>
      </c>
      <c r="BK114" s="94" t="s">
        <v>195</v>
      </c>
      <c r="BL114" s="94" t="s">
        <v>57</v>
      </c>
      <c r="BM114" s="94" t="s">
        <v>57</v>
      </c>
      <c r="BN114" s="94" t="s">
        <v>57</v>
      </c>
      <c r="BO114" s="94" t="s">
        <v>75</v>
      </c>
    </row>
    <row r="115" spans="1:67" x14ac:dyDescent="0.3">
      <c r="A115" s="94" t="s">
        <v>880</v>
      </c>
      <c r="B115" s="94" t="s">
        <v>191</v>
      </c>
      <c r="C115" s="94" t="s">
        <v>51</v>
      </c>
      <c r="D115" s="94" t="s">
        <v>1395</v>
      </c>
      <c r="E115" s="97">
        <v>19</v>
      </c>
      <c r="F115" s="94" t="s">
        <v>767</v>
      </c>
      <c r="G115" s="110">
        <v>44582</v>
      </c>
      <c r="H115" s="94" t="s">
        <v>1397</v>
      </c>
      <c r="I115" s="1" t="s">
        <v>55</v>
      </c>
      <c r="J115" s="1" t="s">
        <v>56</v>
      </c>
      <c r="K115" s="1" t="s">
        <v>57</v>
      </c>
      <c r="L115" s="10">
        <v>5122</v>
      </c>
      <c r="M115" s="65">
        <v>37422</v>
      </c>
      <c r="N115" s="11">
        <v>44656</v>
      </c>
      <c r="O115" s="1" t="s">
        <v>104</v>
      </c>
      <c r="P115" s="66">
        <v>2330000</v>
      </c>
      <c r="Q115" s="66">
        <v>19805333</v>
      </c>
      <c r="R115" s="94" t="s">
        <v>57</v>
      </c>
      <c r="S115" s="94" t="s">
        <v>59</v>
      </c>
      <c r="T115" s="94" t="s">
        <v>60</v>
      </c>
      <c r="U115" s="111">
        <v>1117836938</v>
      </c>
      <c r="V115" s="94" t="s">
        <v>57</v>
      </c>
      <c r="W115" s="94" t="s">
        <v>62</v>
      </c>
      <c r="X115" s="94" t="s">
        <v>57</v>
      </c>
      <c r="Y115" s="94" t="str">
        <f>F115</f>
        <v>YAQUELINE CUELLAR MAJIN</v>
      </c>
      <c r="Z115" s="95" t="s">
        <v>89</v>
      </c>
      <c r="AB115" s="1" t="s">
        <v>57</v>
      </c>
      <c r="AC115" s="3" t="s">
        <v>57</v>
      </c>
      <c r="AD115" s="1" t="s">
        <v>57</v>
      </c>
      <c r="AE115" s="94" t="s">
        <v>976</v>
      </c>
      <c r="AF115" s="1" t="s">
        <v>67</v>
      </c>
      <c r="AG115" s="1" t="s">
        <v>60</v>
      </c>
      <c r="AH115" s="94">
        <f>VLOOKUP(AI115,$AH$2:$AI$60,2,FALSE)</f>
        <v>51665707</v>
      </c>
      <c r="AI115" s="95" t="s">
        <v>142</v>
      </c>
      <c r="AJ115" s="94">
        <v>259</v>
      </c>
      <c r="AK115" s="94" t="s">
        <v>57</v>
      </c>
      <c r="AL115" s="107" t="s">
        <v>57</v>
      </c>
      <c r="AM115" s="107">
        <v>44583</v>
      </c>
      <c r="AN115" s="94" t="s">
        <v>69</v>
      </c>
      <c r="AO115" s="94">
        <v>0</v>
      </c>
      <c r="AP115" s="94">
        <v>0</v>
      </c>
      <c r="AQ115" s="94"/>
      <c r="AR115" s="94">
        <v>0</v>
      </c>
      <c r="AS115" s="94"/>
      <c r="AT115" s="108">
        <v>44656</v>
      </c>
      <c r="AU115" s="108">
        <v>44915</v>
      </c>
      <c r="AV115" s="94"/>
      <c r="AW115" s="94" t="s">
        <v>70</v>
      </c>
      <c r="AX115" s="94"/>
      <c r="AY115" s="94"/>
      <c r="AZ115" s="94" t="s">
        <v>70</v>
      </c>
      <c r="BA115" s="94">
        <v>0</v>
      </c>
      <c r="BB115" s="94"/>
      <c r="BC115" s="94"/>
      <c r="BD115" s="94"/>
      <c r="BE115" s="94"/>
      <c r="BF115" s="6">
        <v>25552333</v>
      </c>
      <c r="BG115" s="94" t="s">
        <v>131</v>
      </c>
      <c r="BH115" s="94" t="s">
        <v>194</v>
      </c>
      <c r="BI115" s="94" t="s">
        <v>73</v>
      </c>
      <c r="BJ115" s="94" t="s">
        <v>57</v>
      </c>
      <c r="BK115" s="109" t="s">
        <v>195</v>
      </c>
      <c r="BL115" s="94" t="s">
        <v>57</v>
      </c>
      <c r="BM115" s="94" t="s">
        <v>57</v>
      </c>
      <c r="BN115" s="94" t="s">
        <v>57</v>
      </c>
      <c r="BO115" s="94" t="s">
        <v>75</v>
      </c>
    </row>
    <row r="116" spans="1:67" x14ac:dyDescent="0.3">
      <c r="A116" s="1" t="s">
        <v>880</v>
      </c>
      <c r="B116" s="1" t="s">
        <v>196</v>
      </c>
      <c r="C116" s="1" t="s">
        <v>51</v>
      </c>
      <c r="D116" s="1" t="s">
        <v>197</v>
      </c>
      <c r="E116" s="49">
        <v>20</v>
      </c>
      <c r="F116" s="1" t="s">
        <v>198</v>
      </c>
      <c r="G116" s="2">
        <v>44581</v>
      </c>
      <c r="H116" s="1" t="s">
        <v>199</v>
      </c>
      <c r="I116" s="1" t="s">
        <v>55</v>
      </c>
      <c r="J116" s="1" t="s">
        <v>56</v>
      </c>
      <c r="K116" s="1" t="s">
        <v>57</v>
      </c>
      <c r="L116" s="1">
        <v>7222</v>
      </c>
      <c r="M116" s="1">
        <v>6122</v>
      </c>
      <c r="N116" s="11">
        <v>44583</v>
      </c>
      <c r="O116" s="1" t="s">
        <v>104</v>
      </c>
      <c r="P116" s="4">
        <v>1960000</v>
      </c>
      <c r="Q116" s="6">
        <v>21560000</v>
      </c>
      <c r="R116" s="1" t="s">
        <v>57</v>
      </c>
      <c r="S116" s="1" t="s">
        <v>59</v>
      </c>
      <c r="T116" s="1" t="s">
        <v>60</v>
      </c>
      <c r="U116" s="1">
        <v>1122678671</v>
      </c>
      <c r="V116" s="1" t="s">
        <v>61</v>
      </c>
      <c r="W116" s="1" t="s">
        <v>62</v>
      </c>
      <c r="X116" s="1" t="s">
        <v>57</v>
      </c>
      <c r="Y116" s="1" t="s">
        <v>198</v>
      </c>
      <c r="Z116" s="1" t="s">
        <v>89</v>
      </c>
      <c r="AA116" s="1" t="s">
        <v>57</v>
      </c>
      <c r="AB116" s="1" t="s">
        <v>57</v>
      </c>
      <c r="AC116" s="1" t="s">
        <v>57</v>
      </c>
      <c r="AD116" s="1" t="s">
        <v>57</v>
      </c>
      <c r="AE116" s="1" t="s">
        <v>976</v>
      </c>
      <c r="AF116" s="1" t="s">
        <v>67</v>
      </c>
      <c r="AG116" s="1" t="s">
        <v>60</v>
      </c>
      <c r="AH116" s="1">
        <f>VLOOKUP(AI116,$AH$2:$AI$60,2,FALSE)</f>
        <v>51665707</v>
      </c>
      <c r="AI116" s="1" t="s">
        <v>142</v>
      </c>
      <c r="AJ116" s="1">
        <v>330</v>
      </c>
      <c r="AK116" s="1" t="s">
        <v>57</v>
      </c>
      <c r="AL116" s="5" t="s">
        <v>57</v>
      </c>
      <c r="AM116" s="5">
        <v>44583</v>
      </c>
      <c r="AN116" s="1" t="s">
        <v>69</v>
      </c>
      <c r="AO116" s="1">
        <v>0</v>
      </c>
      <c r="AP116" s="1">
        <v>0</v>
      </c>
      <c r="AR116" s="1">
        <v>0</v>
      </c>
      <c r="AT116" s="3">
        <v>44583</v>
      </c>
      <c r="AU116" s="3">
        <v>44916</v>
      </c>
      <c r="AW116" s="1" t="s">
        <v>70</v>
      </c>
      <c r="AZ116" s="1" t="s">
        <v>70</v>
      </c>
      <c r="BA116" s="1">
        <v>0</v>
      </c>
      <c r="BF116" s="6">
        <v>21560000</v>
      </c>
      <c r="BG116" s="1" t="s">
        <v>131</v>
      </c>
      <c r="BH116" s="1" t="s">
        <v>200</v>
      </c>
      <c r="BI116" s="94" t="s">
        <v>73</v>
      </c>
      <c r="BJ116" s="1" t="s">
        <v>57</v>
      </c>
      <c r="BK116" s="1" t="s">
        <v>201</v>
      </c>
      <c r="BL116" s="1" t="s">
        <v>57</v>
      </c>
      <c r="BM116" s="1" t="s">
        <v>57</v>
      </c>
      <c r="BN116" s="1" t="s">
        <v>57</v>
      </c>
      <c r="BO116" s="1" t="s">
        <v>75</v>
      </c>
    </row>
    <row r="117" spans="1:67" x14ac:dyDescent="0.3">
      <c r="A117" s="1" t="s">
        <v>880</v>
      </c>
      <c r="B117" s="1" t="s">
        <v>202</v>
      </c>
      <c r="C117" s="1" t="s">
        <v>51</v>
      </c>
      <c r="D117" s="1" t="s">
        <v>203</v>
      </c>
      <c r="E117" s="49">
        <v>21</v>
      </c>
      <c r="F117" s="1" t="s">
        <v>204</v>
      </c>
      <c r="G117" s="2">
        <v>44581</v>
      </c>
      <c r="H117" s="1" t="s">
        <v>205</v>
      </c>
      <c r="I117" s="1" t="s">
        <v>55</v>
      </c>
      <c r="J117" s="1" t="s">
        <v>56</v>
      </c>
      <c r="K117" s="1" t="s">
        <v>57</v>
      </c>
      <c r="L117" s="1">
        <v>6222</v>
      </c>
      <c r="M117" s="1">
        <v>6222</v>
      </c>
      <c r="N117" s="11">
        <v>44583</v>
      </c>
      <c r="O117" s="1" t="s">
        <v>104</v>
      </c>
      <c r="P117" s="4">
        <v>1412000</v>
      </c>
      <c r="Q117" s="6">
        <v>15532000</v>
      </c>
      <c r="R117" s="1" t="s">
        <v>57</v>
      </c>
      <c r="S117" s="1" t="s">
        <v>59</v>
      </c>
      <c r="T117" s="1" t="s">
        <v>60</v>
      </c>
      <c r="U117" s="1">
        <v>1122139404</v>
      </c>
      <c r="V117" s="1" t="s">
        <v>61</v>
      </c>
      <c r="W117" s="1" t="s">
        <v>62</v>
      </c>
      <c r="X117" s="1" t="s">
        <v>57</v>
      </c>
      <c r="Y117" s="1" t="s">
        <v>204</v>
      </c>
      <c r="Z117" s="1" t="s">
        <v>89</v>
      </c>
      <c r="AA117" s="1" t="s">
        <v>57</v>
      </c>
      <c r="AB117" s="1" t="s">
        <v>57</v>
      </c>
      <c r="AC117" s="1" t="s">
        <v>57</v>
      </c>
      <c r="AD117" s="1" t="s">
        <v>57</v>
      </c>
      <c r="AE117" s="1" t="s">
        <v>976</v>
      </c>
      <c r="AF117" s="1" t="s">
        <v>67</v>
      </c>
      <c r="AG117" s="1" t="s">
        <v>60</v>
      </c>
      <c r="AH117" s="1">
        <f>VLOOKUP(AI117,$AH$2:$AI$60,2,FALSE)</f>
        <v>51665707</v>
      </c>
      <c r="AI117" s="1" t="s">
        <v>142</v>
      </c>
      <c r="AJ117" s="1">
        <v>330</v>
      </c>
      <c r="AK117" s="1" t="s">
        <v>57</v>
      </c>
      <c r="AL117" s="5" t="s">
        <v>57</v>
      </c>
      <c r="AM117" s="5">
        <v>44583</v>
      </c>
      <c r="AN117" s="1" t="s">
        <v>69</v>
      </c>
      <c r="AO117" s="1">
        <v>0</v>
      </c>
      <c r="AP117" s="1">
        <v>0</v>
      </c>
      <c r="AR117" s="1">
        <v>0</v>
      </c>
      <c r="AT117" s="3">
        <v>44583</v>
      </c>
      <c r="AU117" s="3">
        <v>44916</v>
      </c>
      <c r="AW117" s="1" t="s">
        <v>70</v>
      </c>
      <c r="AZ117" s="1" t="s">
        <v>70</v>
      </c>
      <c r="BA117" s="1">
        <v>0</v>
      </c>
      <c r="BF117" s="6">
        <v>15532000</v>
      </c>
      <c r="BG117" s="1" t="s">
        <v>131</v>
      </c>
      <c r="BH117" s="1" t="s">
        <v>206</v>
      </c>
      <c r="BI117" s="94" t="s">
        <v>73</v>
      </c>
      <c r="BJ117" s="1" t="s">
        <v>57</v>
      </c>
      <c r="BK117" s="1" t="s">
        <v>207</v>
      </c>
      <c r="BL117" s="1" t="s">
        <v>57</v>
      </c>
      <c r="BM117" s="1" t="s">
        <v>57</v>
      </c>
      <c r="BN117" s="1" t="s">
        <v>57</v>
      </c>
      <c r="BO117" s="1" t="s">
        <v>75</v>
      </c>
    </row>
    <row r="118" spans="1:67" x14ac:dyDescent="0.3">
      <c r="A118" s="1" t="s">
        <v>880</v>
      </c>
      <c r="B118" s="1" t="s">
        <v>208</v>
      </c>
      <c r="C118" s="1" t="s">
        <v>51</v>
      </c>
      <c r="D118" s="1" t="s">
        <v>209</v>
      </c>
      <c r="E118" s="49">
        <v>22</v>
      </c>
      <c r="F118" s="1" t="s">
        <v>210</v>
      </c>
      <c r="G118" s="2">
        <v>44581</v>
      </c>
      <c r="H118" s="1" t="s">
        <v>211</v>
      </c>
      <c r="I118" s="1" t="s">
        <v>55</v>
      </c>
      <c r="J118" s="1" t="s">
        <v>56</v>
      </c>
      <c r="K118" s="1" t="s">
        <v>57</v>
      </c>
      <c r="L118" s="1">
        <v>7122</v>
      </c>
      <c r="M118" s="1">
        <v>7122</v>
      </c>
      <c r="N118" s="11">
        <v>44585</v>
      </c>
      <c r="O118" s="1" t="s">
        <v>104</v>
      </c>
      <c r="P118" s="4">
        <v>2330000</v>
      </c>
      <c r="Q118" s="6">
        <v>25552334</v>
      </c>
      <c r="R118" s="1" t="s">
        <v>57</v>
      </c>
      <c r="S118" s="1" t="s">
        <v>59</v>
      </c>
      <c r="T118" s="1" t="s">
        <v>60</v>
      </c>
      <c r="U118" s="1">
        <v>1122677782</v>
      </c>
      <c r="V118" s="1" t="s">
        <v>61</v>
      </c>
      <c r="W118" s="1" t="s">
        <v>62</v>
      </c>
      <c r="X118" s="1" t="s">
        <v>57</v>
      </c>
      <c r="Y118" s="1" t="s">
        <v>210</v>
      </c>
      <c r="Z118" s="1" t="s">
        <v>89</v>
      </c>
      <c r="AA118" s="1" t="s">
        <v>57</v>
      </c>
      <c r="AB118" s="1" t="s">
        <v>57</v>
      </c>
      <c r="AC118" s="1" t="s">
        <v>57</v>
      </c>
      <c r="AD118" s="1" t="s">
        <v>57</v>
      </c>
      <c r="AE118" s="1" t="s">
        <v>976</v>
      </c>
      <c r="AF118" s="1" t="s">
        <v>67</v>
      </c>
      <c r="AG118" s="1" t="s">
        <v>60</v>
      </c>
      <c r="AH118" s="1">
        <f>VLOOKUP(AI118,$AH$2:$AI$60,2,FALSE)</f>
        <v>51665707</v>
      </c>
      <c r="AI118" s="1" t="s">
        <v>142</v>
      </c>
      <c r="AJ118" s="1">
        <v>329</v>
      </c>
      <c r="AK118" s="1" t="s">
        <v>57</v>
      </c>
      <c r="AL118" s="5" t="s">
        <v>57</v>
      </c>
      <c r="AM118" s="5">
        <v>44583</v>
      </c>
      <c r="AN118" s="1" t="s">
        <v>69</v>
      </c>
      <c r="AO118" s="1">
        <v>0</v>
      </c>
      <c r="AP118" s="1">
        <v>0</v>
      </c>
      <c r="AR118" s="1">
        <v>0</v>
      </c>
      <c r="AT118" s="3">
        <v>44585</v>
      </c>
      <c r="AU118" s="3">
        <v>44917</v>
      </c>
      <c r="AW118" s="1" t="s">
        <v>70</v>
      </c>
      <c r="AZ118" s="1" t="s">
        <v>70</v>
      </c>
      <c r="BA118" s="1">
        <v>0</v>
      </c>
      <c r="BF118" s="6">
        <v>25552334</v>
      </c>
      <c r="BG118" s="1" t="s">
        <v>131</v>
      </c>
      <c r="BH118" s="1" t="s">
        <v>212</v>
      </c>
      <c r="BI118" s="94" t="s">
        <v>73</v>
      </c>
      <c r="BJ118" s="1" t="s">
        <v>57</v>
      </c>
      <c r="BK118" s="1" t="s">
        <v>213</v>
      </c>
      <c r="BL118" s="1" t="s">
        <v>57</v>
      </c>
      <c r="BM118" s="1" t="s">
        <v>57</v>
      </c>
      <c r="BN118" s="1" t="s">
        <v>57</v>
      </c>
      <c r="BO118" s="1" t="s">
        <v>75</v>
      </c>
    </row>
    <row r="119" spans="1:67" x14ac:dyDescent="0.3">
      <c r="A119" s="1" t="s">
        <v>880</v>
      </c>
      <c r="B119" s="1" t="s">
        <v>214</v>
      </c>
      <c r="C119" s="1" t="s">
        <v>51</v>
      </c>
      <c r="D119" s="1" t="s">
        <v>215</v>
      </c>
      <c r="E119" s="49">
        <v>23</v>
      </c>
      <c r="F119" s="1" t="s">
        <v>216</v>
      </c>
      <c r="G119" s="2">
        <v>44581</v>
      </c>
      <c r="H119" s="1" t="s">
        <v>154</v>
      </c>
      <c r="I119" s="1" t="s">
        <v>55</v>
      </c>
      <c r="J119" s="1" t="s">
        <v>56</v>
      </c>
      <c r="K119" s="1" t="s">
        <v>57</v>
      </c>
      <c r="L119" s="1">
        <v>6422</v>
      </c>
      <c r="M119" s="1">
        <v>6422</v>
      </c>
      <c r="N119" s="11">
        <v>44583</v>
      </c>
      <c r="O119" s="1" t="s">
        <v>104</v>
      </c>
      <c r="P119" s="4">
        <v>1412000</v>
      </c>
      <c r="Q119" s="6">
        <v>15532000</v>
      </c>
      <c r="R119" s="1" t="s">
        <v>57</v>
      </c>
      <c r="S119" s="1" t="s">
        <v>59</v>
      </c>
      <c r="T119" s="1" t="s">
        <v>60</v>
      </c>
      <c r="U119" s="1">
        <v>1120579269</v>
      </c>
      <c r="V119" s="1" t="s">
        <v>61</v>
      </c>
      <c r="W119" s="1" t="s">
        <v>62</v>
      </c>
      <c r="X119" s="1" t="s">
        <v>57</v>
      </c>
      <c r="Y119" s="1" t="s">
        <v>216</v>
      </c>
      <c r="Z119" s="1" t="s">
        <v>89</v>
      </c>
      <c r="AA119" s="1" t="s">
        <v>57</v>
      </c>
      <c r="AB119" s="1" t="s">
        <v>57</v>
      </c>
      <c r="AC119" s="1" t="s">
        <v>57</v>
      </c>
      <c r="AD119" s="1" t="s">
        <v>57</v>
      </c>
      <c r="AE119" s="1" t="s">
        <v>976</v>
      </c>
      <c r="AF119" s="1" t="s">
        <v>67</v>
      </c>
      <c r="AG119" s="1" t="s">
        <v>60</v>
      </c>
      <c r="AH119" s="1">
        <f>VLOOKUP(AI119,$AH$2:$AI$60,2,FALSE)</f>
        <v>51665707</v>
      </c>
      <c r="AI119" s="1" t="s">
        <v>142</v>
      </c>
      <c r="AJ119" s="1">
        <v>330</v>
      </c>
      <c r="AK119" s="1" t="s">
        <v>57</v>
      </c>
      <c r="AL119" s="5" t="s">
        <v>57</v>
      </c>
      <c r="AM119" s="5">
        <v>44583</v>
      </c>
      <c r="AN119" s="1" t="s">
        <v>69</v>
      </c>
      <c r="AO119" s="1">
        <v>0</v>
      </c>
      <c r="AP119" s="1">
        <v>0</v>
      </c>
      <c r="AR119" s="1">
        <v>0</v>
      </c>
      <c r="AT119" s="3">
        <v>44583</v>
      </c>
      <c r="AU119" s="3">
        <v>44916</v>
      </c>
      <c r="AW119" s="1" t="s">
        <v>70</v>
      </c>
      <c r="AZ119" s="1" t="s">
        <v>70</v>
      </c>
      <c r="BA119" s="1">
        <v>0</v>
      </c>
      <c r="BF119" s="6">
        <v>15532000</v>
      </c>
      <c r="BG119" s="1" t="s">
        <v>131</v>
      </c>
      <c r="BH119" s="1" t="s">
        <v>217</v>
      </c>
      <c r="BI119" s="94" t="s">
        <v>73</v>
      </c>
      <c r="BJ119" s="1" t="s">
        <v>57</v>
      </c>
      <c r="BK119" s="1" t="s">
        <v>218</v>
      </c>
      <c r="BL119" s="1" t="s">
        <v>57</v>
      </c>
      <c r="BM119" s="1" t="s">
        <v>57</v>
      </c>
      <c r="BN119" s="1" t="s">
        <v>57</v>
      </c>
      <c r="BO119" s="1" t="s">
        <v>75</v>
      </c>
    </row>
    <row r="120" spans="1:67" x14ac:dyDescent="0.3">
      <c r="A120" s="1" t="s">
        <v>880</v>
      </c>
      <c r="B120" s="1" t="s">
        <v>219</v>
      </c>
      <c r="C120" s="1" t="s">
        <v>51</v>
      </c>
      <c r="D120" s="1" t="s">
        <v>220</v>
      </c>
      <c r="E120" s="49">
        <v>24</v>
      </c>
      <c r="F120" s="1" t="s">
        <v>221</v>
      </c>
      <c r="G120" s="2">
        <v>44581</v>
      </c>
      <c r="H120" s="1" t="s">
        <v>211</v>
      </c>
      <c r="I120" s="1" t="s">
        <v>55</v>
      </c>
      <c r="J120" s="1" t="s">
        <v>56</v>
      </c>
      <c r="K120" s="1" t="s">
        <v>57</v>
      </c>
      <c r="L120" s="1">
        <v>7422</v>
      </c>
      <c r="M120" s="1">
        <v>6322</v>
      </c>
      <c r="N120" s="11">
        <v>44583</v>
      </c>
      <c r="O120" s="1" t="s">
        <v>104</v>
      </c>
      <c r="P120" s="4">
        <v>1960000</v>
      </c>
      <c r="Q120" s="6">
        <v>21560000</v>
      </c>
      <c r="R120" s="1" t="s">
        <v>57</v>
      </c>
      <c r="S120" s="1" t="s">
        <v>59</v>
      </c>
      <c r="T120" s="1" t="s">
        <v>60</v>
      </c>
      <c r="U120" s="1">
        <v>17674137</v>
      </c>
      <c r="V120" s="1" t="s">
        <v>61</v>
      </c>
      <c r="W120" s="1" t="s">
        <v>62</v>
      </c>
      <c r="X120" s="1" t="s">
        <v>57</v>
      </c>
      <c r="Y120" s="1" t="s">
        <v>221</v>
      </c>
      <c r="Z120" s="1" t="s">
        <v>89</v>
      </c>
      <c r="AA120" s="1" t="s">
        <v>57</v>
      </c>
      <c r="AB120" s="1" t="s">
        <v>57</v>
      </c>
      <c r="AC120" s="1" t="s">
        <v>57</v>
      </c>
      <c r="AD120" s="1" t="s">
        <v>57</v>
      </c>
      <c r="AE120" s="1" t="s">
        <v>976</v>
      </c>
      <c r="AF120" s="1" t="s">
        <v>67</v>
      </c>
      <c r="AG120" s="1" t="s">
        <v>60</v>
      </c>
      <c r="AH120" s="1">
        <f>VLOOKUP(AI120,$AH$2:$AI$60,2,FALSE)</f>
        <v>51665707</v>
      </c>
      <c r="AI120" s="1" t="s">
        <v>142</v>
      </c>
      <c r="AJ120" s="1">
        <v>330</v>
      </c>
      <c r="AK120" s="1" t="s">
        <v>57</v>
      </c>
      <c r="AL120" s="5" t="s">
        <v>57</v>
      </c>
      <c r="AM120" s="5">
        <v>44583</v>
      </c>
      <c r="AN120" s="1" t="s">
        <v>69</v>
      </c>
      <c r="AO120" s="1">
        <v>0</v>
      </c>
      <c r="AP120" s="1">
        <v>0</v>
      </c>
      <c r="AR120" s="1">
        <v>0</v>
      </c>
      <c r="AT120" s="3">
        <v>44583</v>
      </c>
      <c r="AU120" s="3">
        <v>44916</v>
      </c>
      <c r="AW120" s="1" t="s">
        <v>70</v>
      </c>
      <c r="AZ120" s="1" t="s">
        <v>70</v>
      </c>
      <c r="BA120" s="1">
        <v>0</v>
      </c>
      <c r="BF120" s="6">
        <v>21560000</v>
      </c>
      <c r="BG120" s="1" t="s">
        <v>131</v>
      </c>
      <c r="BH120" s="1" t="s">
        <v>222</v>
      </c>
      <c r="BI120" s="94" t="s">
        <v>73</v>
      </c>
      <c r="BJ120" s="1" t="s">
        <v>57</v>
      </c>
      <c r="BK120" s="1" t="s">
        <v>223</v>
      </c>
      <c r="BL120" s="1" t="s">
        <v>57</v>
      </c>
      <c r="BM120" s="1" t="s">
        <v>57</v>
      </c>
      <c r="BN120" s="1" t="s">
        <v>57</v>
      </c>
      <c r="BO120" s="1" t="s">
        <v>75</v>
      </c>
    </row>
    <row r="121" spans="1:67" x14ac:dyDescent="0.3">
      <c r="A121" s="1" t="s">
        <v>880</v>
      </c>
      <c r="B121" s="1" t="s">
        <v>224</v>
      </c>
      <c r="C121" s="1" t="s">
        <v>51</v>
      </c>
      <c r="D121" s="1" t="s">
        <v>225</v>
      </c>
      <c r="E121" s="49">
        <v>25</v>
      </c>
      <c r="F121" s="1" t="s">
        <v>226</v>
      </c>
      <c r="G121" s="2">
        <v>44581</v>
      </c>
      <c r="H121" s="1" t="s">
        <v>211</v>
      </c>
      <c r="I121" s="1" t="s">
        <v>55</v>
      </c>
      <c r="J121" s="1" t="s">
        <v>56</v>
      </c>
      <c r="K121" s="1" t="s">
        <v>57</v>
      </c>
      <c r="L121" s="1">
        <v>7522</v>
      </c>
      <c r="M121" s="1">
        <v>5722</v>
      </c>
      <c r="N121" s="11">
        <v>44583</v>
      </c>
      <c r="O121" s="1" t="s">
        <v>104</v>
      </c>
      <c r="P121" s="4">
        <v>1960000</v>
      </c>
      <c r="Q121" s="6">
        <v>21560000</v>
      </c>
      <c r="R121" s="1" t="s">
        <v>57</v>
      </c>
      <c r="S121" s="1" t="s">
        <v>59</v>
      </c>
      <c r="T121" s="1" t="s">
        <v>60</v>
      </c>
      <c r="U121" s="1">
        <v>17652974</v>
      </c>
      <c r="V121" s="1" t="s">
        <v>57</v>
      </c>
      <c r="W121" s="1" t="s">
        <v>62</v>
      </c>
      <c r="X121" s="1" t="s">
        <v>57</v>
      </c>
      <c r="Y121" s="1" t="s">
        <v>226</v>
      </c>
      <c r="Z121" s="1" t="s">
        <v>89</v>
      </c>
      <c r="AA121" s="1" t="s">
        <v>57</v>
      </c>
      <c r="AB121" s="1" t="s">
        <v>57</v>
      </c>
      <c r="AC121" s="1" t="s">
        <v>57</v>
      </c>
      <c r="AD121" s="1" t="s">
        <v>57</v>
      </c>
      <c r="AE121" s="1" t="s">
        <v>976</v>
      </c>
      <c r="AF121" s="1" t="s">
        <v>67</v>
      </c>
      <c r="AG121" s="1" t="s">
        <v>60</v>
      </c>
      <c r="AH121" s="1">
        <f>VLOOKUP(AI121,$AH$2:$AI$60,2,FALSE)</f>
        <v>51665707</v>
      </c>
      <c r="AI121" s="1" t="s">
        <v>142</v>
      </c>
      <c r="AJ121" s="1">
        <v>330</v>
      </c>
      <c r="AK121" s="1" t="s">
        <v>57</v>
      </c>
      <c r="AL121" s="5" t="s">
        <v>57</v>
      </c>
      <c r="AM121" s="5">
        <v>44583</v>
      </c>
      <c r="AN121" s="1" t="s">
        <v>69</v>
      </c>
      <c r="AO121" s="1">
        <v>0</v>
      </c>
      <c r="AP121" s="1">
        <v>0</v>
      </c>
      <c r="AR121" s="1">
        <v>0</v>
      </c>
      <c r="AT121" s="3">
        <v>44583</v>
      </c>
      <c r="AU121" s="3">
        <v>44916</v>
      </c>
      <c r="AW121" s="1" t="s">
        <v>70</v>
      </c>
      <c r="AZ121" s="1" t="s">
        <v>70</v>
      </c>
      <c r="BA121" s="1">
        <v>0</v>
      </c>
      <c r="BF121" s="6">
        <v>21560000</v>
      </c>
      <c r="BG121" s="1" t="s">
        <v>131</v>
      </c>
      <c r="BH121" s="1" t="s">
        <v>227</v>
      </c>
      <c r="BI121" s="94" t="s">
        <v>73</v>
      </c>
      <c r="BJ121" s="1" t="s">
        <v>57</v>
      </c>
      <c r="BK121" s="1" t="s">
        <v>228</v>
      </c>
      <c r="BL121" s="1" t="s">
        <v>57</v>
      </c>
      <c r="BM121" s="1" t="s">
        <v>57</v>
      </c>
      <c r="BN121" s="1" t="s">
        <v>57</v>
      </c>
      <c r="BO121" s="1" t="s">
        <v>75</v>
      </c>
    </row>
    <row r="122" spans="1:67" x14ac:dyDescent="0.3">
      <c r="A122" s="1" t="s">
        <v>880</v>
      </c>
      <c r="B122" s="1" t="s">
        <v>229</v>
      </c>
      <c r="C122" s="1" t="s">
        <v>51</v>
      </c>
      <c r="D122" s="1" t="s">
        <v>230</v>
      </c>
      <c r="E122" s="49">
        <v>26</v>
      </c>
      <c r="F122" s="1" t="s">
        <v>231</v>
      </c>
      <c r="G122" s="2">
        <v>44581</v>
      </c>
      <c r="H122" s="1" t="s">
        <v>232</v>
      </c>
      <c r="I122" s="1" t="s">
        <v>55</v>
      </c>
      <c r="J122" s="1" t="s">
        <v>56</v>
      </c>
      <c r="K122" s="1" t="s">
        <v>57</v>
      </c>
      <c r="L122" s="1">
        <v>6722</v>
      </c>
      <c r="M122" s="1">
        <v>6522</v>
      </c>
      <c r="N122" s="11">
        <v>44583</v>
      </c>
      <c r="O122" s="1" t="s">
        <v>104</v>
      </c>
      <c r="P122" s="4">
        <v>1412000</v>
      </c>
      <c r="Q122" s="6">
        <v>15532000</v>
      </c>
      <c r="R122" s="1" t="s">
        <v>57</v>
      </c>
      <c r="S122" s="1" t="s">
        <v>59</v>
      </c>
      <c r="T122" s="1" t="s">
        <v>60</v>
      </c>
      <c r="U122" s="1">
        <v>1075263644</v>
      </c>
      <c r="V122" s="1" t="s">
        <v>57</v>
      </c>
      <c r="W122" s="1" t="s">
        <v>62</v>
      </c>
      <c r="X122" s="1" t="s">
        <v>57</v>
      </c>
      <c r="Y122" s="1" t="s">
        <v>231</v>
      </c>
      <c r="Z122" s="1" t="s">
        <v>89</v>
      </c>
      <c r="AA122" s="1" t="s">
        <v>57</v>
      </c>
      <c r="AB122" s="1" t="s">
        <v>57</v>
      </c>
      <c r="AC122" s="1" t="s">
        <v>57</v>
      </c>
      <c r="AD122" s="1" t="s">
        <v>57</v>
      </c>
      <c r="AE122" s="1" t="s">
        <v>976</v>
      </c>
      <c r="AF122" s="1" t="s">
        <v>67</v>
      </c>
      <c r="AG122" s="1" t="s">
        <v>60</v>
      </c>
      <c r="AH122" s="1">
        <f>VLOOKUP(AI122,$AH$2:$AI$60,2,FALSE)</f>
        <v>51665707</v>
      </c>
      <c r="AI122" s="1" t="s">
        <v>142</v>
      </c>
      <c r="AJ122" s="1">
        <v>330</v>
      </c>
      <c r="AK122" s="1" t="s">
        <v>57</v>
      </c>
      <c r="AL122" s="5" t="s">
        <v>57</v>
      </c>
      <c r="AM122" s="5">
        <v>44583</v>
      </c>
      <c r="AN122" s="1" t="s">
        <v>69</v>
      </c>
      <c r="AO122" s="1">
        <v>0</v>
      </c>
      <c r="AP122" s="1">
        <v>0</v>
      </c>
      <c r="AR122" s="1">
        <v>0</v>
      </c>
      <c r="AT122" s="3">
        <v>44583</v>
      </c>
      <c r="AU122" s="3">
        <v>44916</v>
      </c>
      <c r="AW122" s="1" t="s">
        <v>70</v>
      </c>
      <c r="AZ122" s="1" t="s">
        <v>70</v>
      </c>
      <c r="BA122" s="1">
        <v>0</v>
      </c>
      <c r="BF122" s="6">
        <v>15532000</v>
      </c>
      <c r="BG122" s="1" t="s">
        <v>131</v>
      </c>
      <c r="BH122" s="1" t="s">
        <v>233</v>
      </c>
      <c r="BI122" s="94" t="s">
        <v>73</v>
      </c>
      <c r="BJ122" s="1" t="s">
        <v>57</v>
      </c>
      <c r="BK122" s="1" t="s">
        <v>234</v>
      </c>
      <c r="BL122" s="1" t="s">
        <v>57</v>
      </c>
      <c r="BM122" s="1" t="s">
        <v>57</v>
      </c>
      <c r="BN122" s="1" t="s">
        <v>57</v>
      </c>
      <c r="BO122" s="1" t="s">
        <v>75</v>
      </c>
    </row>
    <row r="123" spans="1:67" x14ac:dyDescent="0.3">
      <c r="A123" s="1" t="s">
        <v>880</v>
      </c>
      <c r="B123" s="1" t="s">
        <v>235</v>
      </c>
      <c r="C123" s="1" t="s">
        <v>51</v>
      </c>
      <c r="D123" s="1" t="s">
        <v>236</v>
      </c>
      <c r="E123" s="49">
        <v>27</v>
      </c>
      <c r="F123" s="1" t="s">
        <v>237</v>
      </c>
      <c r="G123" s="2">
        <v>44582</v>
      </c>
      <c r="H123" s="1" t="s">
        <v>232</v>
      </c>
      <c r="I123" s="1" t="s">
        <v>55</v>
      </c>
      <c r="J123" s="1" t="s">
        <v>56</v>
      </c>
      <c r="K123" s="1" t="s">
        <v>57</v>
      </c>
      <c r="L123" s="1">
        <v>6622</v>
      </c>
      <c r="M123" s="1">
        <v>5922</v>
      </c>
      <c r="N123" s="11">
        <v>44583</v>
      </c>
      <c r="O123" s="1" t="s">
        <v>104</v>
      </c>
      <c r="P123" s="4">
        <v>1412000</v>
      </c>
      <c r="Q123" s="6">
        <v>15532000</v>
      </c>
      <c r="R123" s="1" t="s">
        <v>57</v>
      </c>
      <c r="S123" s="1" t="s">
        <v>59</v>
      </c>
      <c r="T123" s="1" t="s">
        <v>60</v>
      </c>
      <c r="U123" s="1">
        <v>1117497746</v>
      </c>
      <c r="V123" s="1" t="s">
        <v>57</v>
      </c>
      <c r="W123" s="1" t="s">
        <v>62</v>
      </c>
      <c r="X123" s="1" t="s">
        <v>57</v>
      </c>
      <c r="Y123" s="1" t="s">
        <v>237</v>
      </c>
      <c r="Z123" s="1" t="s">
        <v>89</v>
      </c>
      <c r="AA123" s="1" t="s">
        <v>57</v>
      </c>
      <c r="AB123" s="1" t="s">
        <v>57</v>
      </c>
      <c r="AC123" s="1" t="s">
        <v>57</v>
      </c>
      <c r="AD123" s="1" t="s">
        <v>57</v>
      </c>
      <c r="AE123" s="1" t="s">
        <v>976</v>
      </c>
      <c r="AF123" s="1" t="s">
        <v>67</v>
      </c>
      <c r="AG123" s="1" t="s">
        <v>60</v>
      </c>
      <c r="AH123" s="1">
        <f>VLOOKUP(AI123,$AH$2:$AI$60,2,FALSE)</f>
        <v>51665707</v>
      </c>
      <c r="AI123" s="1" t="s">
        <v>142</v>
      </c>
      <c r="AJ123" s="1">
        <v>330</v>
      </c>
      <c r="AK123" s="1" t="s">
        <v>57</v>
      </c>
      <c r="AL123" s="5" t="s">
        <v>57</v>
      </c>
      <c r="AM123" s="5">
        <v>44594</v>
      </c>
      <c r="AN123" s="1" t="s">
        <v>69</v>
      </c>
      <c r="AO123" s="1">
        <v>0</v>
      </c>
      <c r="AP123" s="1">
        <v>0</v>
      </c>
      <c r="AR123" s="1">
        <v>0</v>
      </c>
      <c r="AT123" s="3">
        <v>44583</v>
      </c>
      <c r="AU123" s="3">
        <v>44916</v>
      </c>
      <c r="AW123" s="1" t="s">
        <v>70</v>
      </c>
      <c r="AZ123" s="1" t="s">
        <v>70</v>
      </c>
      <c r="BA123" s="1">
        <v>0</v>
      </c>
      <c r="BF123" s="6">
        <v>15532000</v>
      </c>
      <c r="BG123" s="1" t="s">
        <v>131</v>
      </c>
      <c r="BH123" s="1" t="s">
        <v>238</v>
      </c>
      <c r="BI123" s="94" t="s">
        <v>73</v>
      </c>
      <c r="BJ123" s="1" t="s">
        <v>57</v>
      </c>
      <c r="BK123" s="1" t="s">
        <v>239</v>
      </c>
      <c r="BL123" s="1" t="s">
        <v>57</v>
      </c>
      <c r="BM123" s="1" t="s">
        <v>57</v>
      </c>
      <c r="BN123" s="1" t="s">
        <v>57</v>
      </c>
      <c r="BO123" s="1" t="s">
        <v>75</v>
      </c>
    </row>
    <row r="124" spans="1:67" x14ac:dyDescent="0.3">
      <c r="A124" s="1" t="s">
        <v>880</v>
      </c>
      <c r="B124" s="1" t="s">
        <v>240</v>
      </c>
      <c r="C124" s="1" t="s">
        <v>51</v>
      </c>
      <c r="D124" s="1" t="s">
        <v>241</v>
      </c>
      <c r="E124" s="49">
        <v>28</v>
      </c>
      <c r="F124" s="1" t="s">
        <v>242</v>
      </c>
      <c r="G124" s="2">
        <v>44579</v>
      </c>
      <c r="H124" s="1" t="s">
        <v>243</v>
      </c>
      <c r="I124" s="1" t="s">
        <v>55</v>
      </c>
      <c r="J124" s="1" t="s">
        <v>56</v>
      </c>
      <c r="K124" s="1" t="s">
        <v>57</v>
      </c>
      <c r="L124" s="1">
        <v>7822</v>
      </c>
      <c r="M124" s="1">
        <v>4122</v>
      </c>
      <c r="N124" s="11">
        <v>44580</v>
      </c>
      <c r="O124" s="1" t="s">
        <v>104</v>
      </c>
      <c r="P124" s="4">
        <v>5100000</v>
      </c>
      <c r="Q124" s="6">
        <v>55930000</v>
      </c>
      <c r="R124" s="1" t="s">
        <v>57</v>
      </c>
      <c r="S124" s="1" t="s">
        <v>59</v>
      </c>
      <c r="T124" s="1" t="s">
        <v>60</v>
      </c>
      <c r="U124" s="1">
        <v>52884555</v>
      </c>
      <c r="V124" s="1" t="s">
        <v>57</v>
      </c>
      <c r="W124" s="1" t="s">
        <v>62</v>
      </c>
      <c r="X124" s="1" t="s">
        <v>57</v>
      </c>
      <c r="Y124" s="1" t="s">
        <v>242</v>
      </c>
      <c r="Z124" s="1" t="s">
        <v>63</v>
      </c>
      <c r="AA124" s="1" t="s">
        <v>64</v>
      </c>
      <c r="AB124" s="1" t="s">
        <v>65</v>
      </c>
      <c r="AC124" s="3">
        <v>44580</v>
      </c>
      <c r="AD124" s="1" t="s">
        <v>244</v>
      </c>
      <c r="AE124" s="1" t="s">
        <v>907</v>
      </c>
      <c r="AF124" s="1" t="s">
        <v>67</v>
      </c>
      <c r="AG124" s="1" t="s">
        <v>60</v>
      </c>
      <c r="AH124" s="1">
        <f>VLOOKUP(AI124,$AH$2:$AI$60,2,FALSE)</f>
        <v>86014797</v>
      </c>
      <c r="AI124" s="1" t="s">
        <v>126</v>
      </c>
      <c r="AJ124" s="1">
        <v>330</v>
      </c>
      <c r="AK124" s="1" t="s">
        <v>57</v>
      </c>
      <c r="AL124" s="5">
        <v>44580</v>
      </c>
      <c r="AM124" s="5">
        <v>44607</v>
      </c>
      <c r="AN124" s="1" t="s">
        <v>69</v>
      </c>
      <c r="AO124" s="1">
        <v>0</v>
      </c>
      <c r="AP124" s="1">
        <v>0</v>
      </c>
      <c r="AR124" s="1">
        <v>0</v>
      </c>
      <c r="AT124" s="3">
        <v>44578</v>
      </c>
      <c r="AU124" s="3">
        <v>44914</v>
      </c>
      <c r="AW124" s="1" t="s">
        <v>70</v>
      </c>
      <c r="AZ124" s="1" t="s">
        <v>70</v>
      </c>
      <c r="BA124" s="1">
        <v>0</v>
      </c>
      <c r="BF124" s="6">
        <v>55930000</v>
      </c>
      <c r="BG124" s="1" t="s">
        <v>71</v>
      </c>
      <c r="BH124" s="1" t="s">
        <v>245</v>
      </c>
      <c r="BI124" s="94" t="s">
        <v>73</v>
      </c>
      <c r="BJ124" s="1" t="s">
        <v>57</v>
      </c>
      <c r="BK124" s="1" t="s">
        <v>246</v>
      </c>
      <c r="BO124" s="1" t="s">
        <v>75</v>
      </c>
    </row>
    <row r="125" spans="1:67" x14ac:dyDescent="0.3">
      <c r="A125" s="1" t="s">
        <v>880</v>
      </c>
      <c r="B125" s="1" t="s">
        <v>247</v>
      </c>
      <c r="C125" s="1" t="s">
        <v>51</v>
      </c>
      <c r="D125" s="1" t="s">
        <v>248</v>
      </c>
      <c r="E125" s="49">
        <v>29</v>
      </c>
      <c r="F125" s="1" t="s">
        <v>249</v>
      </c>
      <c r="G125" s="2">
        <v>44578</v>
      </c>
      <c r="H125" s="1" t="s">
        <v>250</v>
      </c>
      <c r="I125" s="1" t="s">
        <v>55</v>
      </c>
      <c r="J125" s="1" t="s">
        <v>56</v>
      </c>
      <c r="K125" s="1" t="s">
        <v>57</v>
      </c>
      <c r="L125" s="1">
        <v>5922</v>
      </c>
      <c r="M125" s="1">
        <v>3722</v>
      </c>
      <c r="N125" s="11">
        <v>44578</v>
      </c>
      <c r="O125" s="1" t="s">
        <v>58</v>
      </c>
      <c r="P125" s="4">
        <v>3333000</v>
      </c>
      <c r="Q125" s="6">
        <v>36552000</v>
      </c>
      <c r="R125" s="1" t="s">
        <v>57</v>
      </c>
      <c r="S125" s="1" t="s">
        <v>59</v>
      </c>
      <c r="T125" s="1" t="s">
        <v>60</v>
      </c>
      <c r="U125" s="1">
        <v>27359199</v>
      </c>
      <c r="V125" s="1" t="s">
        <v>57</v>
      </c>
      <c r="W125" s="1" t="s">
        <v>62</v>
      </c>
      <c r="X125" s="1" t="s">
        <v>57</v>
      </c>
      <c r="Y125" s="1" t="s">
        <v>249</v>
      </c>
      <c r="Z125" s="1" t="s">
        <v>89</v>
      </c>
      <c r="AA125" s="1" t="s">
        <v>57</v>
      </c>
      <c r="AB125" s="1" t="s">
        <v>57</v>
      </c>
      <c r="AC125" s="1" t="s">
        <v>57</v>
      </c>
      <c r="AD125" s="1" t="s">
        <v>57</v>
      </c>
      <c r="AE125" s="1" t="s">
        <v>980</v>
      </c>
      <c r="AF125" s="1" t="s">
        <v>67</v>
      </c>
      <c r="AG125" s="1" t="s">
        <v>60</v>
      </c>
      <c r="AH125" s="1">
        <f>VLOOKUP(AI125,$AH$2:$AI$60,2,FALSE)</f>
        <v>19481189</v>
      </c>
      <c r="AI125" s="1" t="s">
        <v>251</v>
      </c>
      <c r="AJ125" s="1">
        <v>329</v>
      </c>
      <c r="AK125" s="1" t="s">
        <v>57</v>
      </c>
      <c r="AL125" s="5" t="s">
        <v>57</v>
      </c>
      <c r="AM125" s="5">
        <v>44578</v>
      </c>
      <c r="AN125" s="1" t="s">
        <v>69</v>
      </c>
      <c r="AO125" s="1">
        <v>0</v>
      </c>
      <c r="AP125" s="1">
        <v>0</v>
      </c>
      <c r="AR125" s="1">
        <v>0</v>
      </c>
      <c r="AT125" s="3">
        <v>44578</v>
      </c>
      <c r="AU125" s="3">
        <v>44911</v>
      </c>
      <c r="AW125" s="1" t="s">
        <v>70</v>
      </c>
      <c r="AZ125" s="1" t="s">
        <v>70</v>
      </c>
      <c r="BA125" s="1">
        <v>0</v>
      </c>
      <c r="BF125" s="6">
        <v>36552000</v>
      </c>
      <c r="BG125" s="1" t="s">
        <v>53</v>
      </c>
      <c r="BH125" s="1" t="s">
        <v>252</v>
      </c>
      <c r="BI125" s="94" t="s">
        <v>73</v>
      </c>
      <c r="BJ125" s="1" t="s">
        <v>57</v>
      </c>
      <c r="BK125" s="1" t="s">
        <v>253</v>
      </c>
      <c r="BO125" s="1" t="s">
        <v>75</v>
      </c>
    </row>
    <row r="126" spans="1:67" x14ac:dyDescent="0.3">
      <c r="A126" s="1" t="s">
        <v>880</v>
      </c>
      <c r="B126" s="1" t="s">
        <v>254</v>
      </c>
      <c r="C126" s="1" t="s">
        <v>51</v>
      </c>
      <c r="D126" s="1" t="s">
        <v>255</v>
      </c>
      <c r="E126" s="49">
        <v>30</v>
      </c>
      <c r="F126" s="1" t="s">
        <v>256</v>
      </c>
      <c r="G126" s="2">
        <v>44578</v>
      </c>
      <c r="H126" s="1" t="s">
        <v>257</v>
      </c>
      <c r="I126" s="1" t="s">
        <v>55</v>
      </c>
      <c r="J126" s="1" t="s">
        <v>56</v>
      </c>
      <c r="K126" s="1" t="s">
        <v>57</v>
      </c>
      <c r="L126" s="1">
        <v>7022</v>
      </c>
      <c r="M126" s="1">
        <v>3622</v>
      </c>
      <c r="N126" s="11">
        <v>44578</v>
      </c>
      <c r="O126" s="1" t="s">
        <v>58</v>
      </c>
      <c r="P126" s="4">
        <v>4680000</v>
      </c>
      <c r="Q126" s="6">
        <v>51324000</v>
      </c>
      <c r="R126" s="1" t="s">
        <v>57</v>
      </c>
      <c r="S126" s="1" t="s">
        <v>59</v>
      </c>
      <c r="T126" s="1" t="s">
        <v>60</v>
      </c>
      <c r="U126" s="1">
        <v>40601723</v>
      </c>
      <c r="V126" s="1" t="s">
        <v>57</v>
      </c>
      <c r="W126" s="1" t="s">
        <v>62</v>
      </c>
      <c r="X126" s="1" t="s">
        <v>57</v>
      </c>
      <c r="Y126" s="1" t="s">
        <v>256</v>
      </c>
      <c r="Z126" s="1" t="s">
        <v>63</v>
      </c>
      <c r="AA126" s="1" t="s">
        <v>64</v>
      </c>
      <c r="AB126" s="1" t="s">
        <v>65</v>
      </c>
      <c r="AC126" s="3">
        <v>44578</v>
      </c>
      <c r="AD126" s="1" t="s">
        <v>258</v>
      </c>
      <c r="AE126" s="1" t="s">
        <v>938</v>
      </c>
      <c r="AF126" s="1" t="s">
        <v>67</v>
      </c>
      <c r="AG126" s="1" t="s">
        <v>60</v>
      </c>
      <c r="AH126" s="1">
        <f>VLOOKUP(AI126,$AH$2:$AI$60,2,FALSE)</f>
        <v>28557787</v>
      </c>
      <c r="AI126" s="1" t="s">
        <v>259</v>
      </c>
      <c r="AJ126" s="1">
        <v>329</v>
      </c>
      <c r="AK126" s="1" t="s">
        <v>57</v>
      </c>
      <c r="AL126" s="5">
        <v>44578</v>
      </c>
      <c r="AM126" s="5">
        <v>44578</v>
      </c>
      <c r="AN126" s="1" t="s">
        <v>69</v>
      </c>
      <c r="AO126" s="1">
        <v>0</v>
      </c>
      <c r="AP126" s="1">
        <v>0</v>
      </c>
      <c r="AR126" s="1">
        <v>0</v>
      </c>
      <c r="AT126" s="3">
        <v>44578</v>
      </c>
      <c r="AU126" s="3">
        <v>44910</v>
      </c>
      <c r="AW126" s="1" t="s">
        <v>70</v>
      </c>
      <c r="AZ126" s="1" t="s">
        <v>70</v>
      </c>
      <c r="BA126" s="1">
        <v>0</v>
      </c>
      <c r="BF126" s="6">
        <v>51324000</v>
      </c>
      <c r="BG126" s="1" t="s">
        <v>82</v>
      </c>
      <c r="BH126" s="1" t="s">
        <v>260</v>
      </c>
      <c r="BI126" s="94" t="s">
        <v>73</v>
      </c>
      <c r="BJ126" s="1" t="s">
        <v>57</v>
      </c>
      <c r="BK126" s="1" t="s">
        <v>261</v>
      </c>
      <c r="BO126" s="1" t="s">
        <v>75</v>
      </c>
    </row>
    <row r="127" spans="1:67" x14ac:dyDescent="0.3">
      <c r="A127" s="1" t="s">
        <v>880</v>
      </c>
      <c r="B127" s="1" t="s">
        <v>262</v>
      </c>
      <c r="C127" s="1" t="s">
        <v>51</v>
      </c>
      <c r="D127" s="1" t="s">
        <v>263</v>
      </c>
      <c r="E127" s="49">
        <v>31</v>
      </c>
      <c r="F127" s="1" t="s">
        <v>264</v>
      </c>
      <c r="G127" s="2">
        <v>44579</v>
      </c>
      <c r="H127" s="1" t="s">
        <v>265</v>
      </c>
      <c r="I127" s="1" t="s">
        <v>55</v>
      </c>
      <c r="J127" s="1" t="s">
        <v>56</v>
      </c>
      <c r="K127" s="1" t="s">
        <v>57</v>
      </c>
      <c r="L127" s="1">
        <v>8122</v>
      </c>
      <c r="M127" s="1">
        <v>3922</v>
      </c>
      <c r="N127" s="11">
        <v>44579</v>
      </c>
      <c r="O127" s="1" t="s">
        <v>104</v>
      </c>
      <c r="P127" s="4">
        <v>2812000</v>
      </c>
      <c r="Q127" s="6">
        <v>30932000</v>
      </c>
      <c r="R127" s="1" t="s">
        <v>57</v>
      </c>
      <c r="S127" s="1" t="s">
        <v>59</v>
      </c>
      <c r="T127" s="1" t="s">
        <v>60</v>
      </c>
      <c r="U127" s="1">
        <v>1006840454</v>
      </c>
      <c r="V127" s="1" t="s">
        <v>57</v>
      </c>
      <c r="W127" s="1" t="s">
        <v>62</v>
      </c>
      <c r="X127" s="1" t="s">
        <v>57</v>
      </c>
      <c r="Y127" s="1" t="s">
        <v>264</v>
      </c>
      <c r="Z127" s="1" t="s">
        <v>89</v>
      </c>
      <c r="AA127" s="1" t="s">
        <v>57</v>
      </c>
      <c r="AB127" s="1" t="s">
        <v>57</v>
      </c>
      <c r="AC127" s="1" t="s">
        <v>57</v>
      </c>
      <c r="AD127" s="1" t="s">
        <v>57</v>
      </c>
      <c r="AE127" s="1" t="s">
        <v>907</v>
      </c>
      <c r="AF127" s="1" t="s">
        <v>67</v>
      </c>
      <c r="AG127" s="1" t="s">
        <v>60</v>
      </c>
      <c r="AH127" s="1">
        <f>VLOOKUP(AI127,$AH$2:$AI$60,2,FALSE)</f>
        <v>86014797</v>
      </c>
      <c r="AI127" s="1" t="s">
        <v>126</v>
      </c>
      <c r="AJ127" s="1">
        <v>330</v>
      </c>
      <c r="AK127" s="1" t="s">
        <v>57</v>
      </c>
      <c r="AL127" s="5" t="s">
        <v>57</v>
      </c>
      <c r="AM127" s="5">
        <v>44579</v>
      </c>
      <c r="AN127" s="1" t="s">
        <v>69</v>
      </c>
      <c r="AO127" s="1">
        <v>0</v>
      </c>
      <c r="AP127" s="1">
        <v>0</v>
      </c>
      <c r="AR127" s="1">
        <v>0</v>
      </c>
      <c r="AT127" s="3">
        <v>44579</v>
      </c>
      <c r="AU127" s="3">
        <v>44912</v>
      </c>
      <c r="AW127" s="1" t="s">
        <v>70</v>
      </c>
      <c r="AZ127" s="1" t="s">
        <v>70</v>
      </c>
      <c r="BA127" s="1">
        <v>0</v>
      </c>
      <c r="BF127" s="6">
        <v>30932000</v>
      </c>
      <c r="BG127" s="1" t="s">
        <v>82</v>
      </c>
      <c r="BH127" s="1" t="s">
        <v>266</v>
      </c>
      <c r="BI127" s="94" t="s">
        <v>73</v>
      </c>
      <c r="BJ127" s="1" t="s">
        <v>57</v>
      </c>
      <c r="BK127" s="1" t="s">
        <v>267</v>
      </c>
      <c r="BO127" s="1" t="s">
        <v>75</v>
      </c>
    </row>
    <row r="128" spans="1:67" x14ac:dyDescent="0.3">
      <c r="A128" s="1" t="s">
        <v>880</v>
      </c>
      <c r="B128" s="1" t="s">
        <v>268</v>
      </c>
      <c r="C128" s="1" t="s">
        <v>51</v>
      </c>
      <c r="D128" s="1" t="s">
        <v>269</v>
      </c>
      <c r="E128" s="49">
        <v>32</v>
      </c>
      <c r="F128" s="1" t="s">
        <v>270</v>
      </c>
      <c r="G128" s="2">
        <v>44579</v>
      </c>
      <c r="H128" s="1" t="s">
        <v>271</v>
      </c>
      <c r="I128" s="1" t="s">
        <v>55</v>
      </c>
      <c r="J128" s="1" t="s">
        <v>56</v>
      </c>
      <c r="K128" s="1" t="s">
        <v>57</v>
      </c>
      <c r="L128" s="1">
        <v>3822</v>
      </c>
      <c r="M128" s="1">
        <v>3822</v>
      </c>
      <c r="N128" s="11">
        <v>44579</v>
      </c>
      <c r="O128" s="1" t="s">
        <v>58</v>
      </c>
      <c r="P128" s="4">
        <v>2812000</v>
      </c>
      <c r="Q128" s="6">
        <v>30932000</v>
      </c>
      <c r="R128" s="1" t="s">
        <v>57</v>
      </c>
      <c r="S128" s="1" t="s">
        <v>59</v>
      </c>
      <c r="T128" s="1" t="s">
        <v>60</v>
      </c>
      <c r="U128" s="1">
        <v>63501128</v>
      </c>
      <c r="V128" s="1" t="s">
        <v>57</v>
      </c>
      <c r="W128" s="1" t="s">
        <v>62</v>
      </c>
      <c r="X128" s="1" t="s">
        <v>57</v>
      </c>
      <c r="Y128" s="1" t="s">
        <v>270</v>
      </c>
      <c r="Z128" s="1" t="s">
        <v>89</v>
      </c>
      <c r="AA128" s="1" t="s">
        <v>57</v>
      </c>
      <c r="AB128" s="1" t="s">
        <v>57</v>
      </c>
      <c r="AC128" s="1" t="s">
        <v>57</v>
      </c>
      <c r="AD128" s="1" t="s">
        <v>57</v>
      </c>
      <c r="AE128" s="1" t="s">
        <v>907</v>
      </c>
      <c r="AF128" s="1" t="s">
        <v>67</v>
      </c>
      <c r="AG128" s="1" t="s">
        <v>60</v>
      </c>
      <c r="AH128" s="1">
        <f>VLOOKUP(AI128,$AH$2:$AI$60,2,FALSE)</f>
        <v>86014797</v>
      </c>
      <c r="AI128" s="1" t="s">
        <v>126</v>
      </c>
      <c r="AJ128" s="1">
        <v>330</v>
      </c>
      <c r="AK128" s="1" t="s">
        <v>57</v>
      </c>
      <c r="AL128" s="5" t="s">
        <v>57</v>
      </c>
      <c r="AM128" s="5">
        <v>44579</v>
      </c>
      <c r="AN128" s="1" t="s">
        <v>69</v>
      </c>
      <c r="AO128" s="1">
        <v>0</v>
      </c>
      <c r="AP128" s="1">
        <v>0</v>
      </c>
      <c r="AR128" s="1">
        <v>0</v>
      </c>
      <c r="AT128" s="3">
        <v>44579</v>
      </c>
      <c r="AU128" s="3">
        <v>44912</v>
      </c>
      <c r="AW128" s="1" t="s">
        <v>70</v>
      </c>
      <c r="AZ128" s="1" t="s">
        <v>70</v>
      </c>
      <c r="BA128" s="1">
        <v>0</v>
      </c>
      <c r="BF128" s="6">
        <v>30932000</v>
      </c>
      <c r="BG128" s="1" t="s">
        <v>53</v>
      </c>
      <c r="BH128" s="1" t="s">
        <v>272</v>
      </c>
      <c r="BI128" s="94" t="s">
        <v>73</v>
      </c>
      <c r="BJ128" s="1" t="s">
        <v>57</v>
      </c>
      <c r="BK128" s="1" t="s">
        <v>273</v>
      </c>
      <c r="BO128" s="1" t="s">
        <v>75</v>
      </c>
    </row>
    <row r="129" spans="1:67" x14ac:dyDescent="0.3">
      <c r="A129" s="1" t="s">
        <v>880</v>
      </c>
      <c r="B129" s="1" t="s">
        <v>274</v>
      </c>
      <c r="C129" s="1" t="s">
        <v>51</v>
      </c>
      <c r="D129" s="1" t="s">
        <v>275</v>
      </c>
      <c r="E129" s="49">
        <v>33</v>
      </c>
      <c r="F129" s="1" t="s">
        <v>276</v>
      </c>
      <c r="G129" s="2">
        <v>44579</v>
      </c>
      <c r="H129" s="1" t="s">
        <v>277</v>
      </c>
      <c r="I129" s="1" t="s">
        <v>55</v>
      </c>
      <c r="J129" s="1" t="s">
        <v>56</v>
      </c>
      <c r="K129" s="1" t="s">
        <v>57</v>
      </c>
      <c r="L129" s="1">
        <v>8922</v>
      </c>
      <c r="M129" s="1">
        <v>4322</v>
      </c>
      <c r="N129" s="11">
        <v>44580</v>
      </c>
      <c r="O129" s="1" t="s">
        <v>58</v>
      </c>
      <c r="P129" s="4">
        <v>2812000</v>
      </c>
      <c r="Q129" s="6">
        <v>30932000</v>
      </c>
      <c r="R129" s="1" t="s">
        <v>57</v>
      </c>
      <c r="S129" s="1" t="s">
        <v>59</v>
      </c>
      <c r="T129" s="1" t="s">
        <v>60</v>
      </c>
      <c r="U129" s="1">
        <v>1022397856</v>
      </c>
      <c r="V129" s="1" t="s">
        <v>57</v>
      </c>
      <c r="W129" s="1" t="s">
        <v>62</v>
      </c>
      <c r="X129" s="1" t="s">
        <v>57</v>
      </c>
      <c r="Y129" s="1" t="s">
        <v>276</v>
      </c>
      <c r="Z129" s="1" t="s">
        <v>89</v>
      </c>
      <c r="AA129" s="1" t="s">
        <v>57</v>
      </c>
      <c r="AB129" s="1" t="s">
        <v>57</v>
      </c>
      <c r="AC129" s="1" t="s">
        <v>57</v>
      </c>
      <c r="AD129" s="1" t="s">
        <v>57</v>
      </c>
      <c r="AE129" s="1" t="s">
        <v>921</v>
      </c>
      <c r="AF129" s="1" t="s">
        <v>67</v>
      </c>
      <c r="AG129" s="1" t="s">
        <v>60</v>
      </c>
      <c r="AH129" s="1">
        <f>VLOOKUP(AI129,$AH$2:$AI$60,2,FALSE)</f>
        <v>41674698</v>
      </c>
      <c r="AI129" s="1" t="s">
        <v>81</v>
      </c>
      <c r="AJ129" s="1">
        <v>330</v>
      </c>
      <c r="AK129" s="1" t="s">
        <v>57</v>
      </c>
      <c r="AL129" s="5" t="s">
        <v>57</v>
      </c>
      <c r="AM129" s="5">
        <v>44581</v>
      </c>
      <c r="AN129" s="1" t="s">
        <v>69</v>
      </c>
      <c r="AO129" s="1">
        <v>0</v>
      </c>
      <c r="AP129" s="1">
        <v>0</v>
      </c>
      <c r="AR129" s="1">
        <v>0</v>
      </c>
      <c r="AT129" s="3">
        <v>44580</v>
      </c>
      <c r="AU129" s="3">
        <v>44913</v>
      </c>
      <c r="AW129" s="1" t="s">
        <v>70</v>
      </c>
      <c r="AZ129" s="1" t="s">
        <v>70</v>
      </c>
      <c r="BA129" s="1">
        <v>0</v>
      </c>
      <c r="BF129" s="6">
        <v>30932000</v>
      </c>
      <c r="BG129" s="1" t="s">
        <v>53</v>
      </c>
      <c r="BH129" s="1" t="s">
        <v>278</v>
      </c>
      <c r="BI129" s="94" t="s">
        <v>73</v>
      </c>
      <c r="BJ129" s="1" t="s">
        <v>57</v>
      </c>
      <c r="BK129" s="1" t="s">
        <v>279</v>
      </c>
      <c r="BO129" s="1" t="s">
        <v>75</v>
      </c>
    </row>
    <row r="130" spans="1:67" x14ac:dyDescent="0.3">
      <c r="A130" s="1" t="s">
        <v>880</v>
      </c>
      <c r="B130" s="1" t="s">
        <v>280</v>
      </c>
      <c r="C130" s="1" t="s">
        <v>51</v>
      </c>
      <c r="D130" s="1" t="s">
        <v>281</v>
      </c>
      <c r="E130" s="49">
        <v>34</v>
      </c>
      <c r="F130" s="1" t="s">
        <v>282</v>
      </c>
      <c r="G130" s="2">
        <v>44579</v>
      </c>
      <c r="H130" s="1" t="s">
        <v>283</v>
      </c>
      <c r="I130" s="1" t="s">
        <v>55</v>
      </c>
      <c r="J130" s="1" t="s">
        <v>56</v>
      </c>
      <c r="K130" s="1" t="s">
        <v>57</v>
      </c>
      <c r="L130" s="1">
        <v>8222</v>
      </c>
      <c r="M130" s="1">
        <v>4222</v>
      </c>
      <c r="N130" s="11">
        <v>44580</v>
      </c>
      <c r="O130" s="1" t="s">
        <v>58</v>
      </c>
      <c r="P130" s="4">
        <v>2812000</v>
      </c>
      <c r="Q130" s="6">
        <v>30932000</v>
      </c>
      <c r="R130" s="1" t="s">
        <v>57</v>
      </c>
      <c r="S130" s="1" t="s">
        <v>59</v>
      </c>
      <c r="T130" s="1" t="s">
        <v>60</v>
      </c>
      <c r="U130" s="1">
        <v>1121198647</v>
      </c>
      <c r="V130" s="1" t="s">
        <v>57</v>
      </c>
      <c r="W130" s="1" t="s">
        <v>62</v>
      </c>
      <c r="X130" s="1" t="s">
        <v>57</v>
      </c>
      <c r="Y130" s="1" t="s">
        <v>282</v>
      </c>
      <c r="Z130" s="1" t="s">
        <v>89</v>
      </c>
      <c r="AA130" s="1" t="s">
        <v>57</v>
      </c>
      <c r="AB130" s="1" t="s">
        <v>57</v>
      </c>
      <c r="AC130" s="1" t="s">
        <v>57</v>
      </c>
      <c r="AD130" s="1" t="s">
        <v>57</v>
      </c>
      <c r="AE130" s="1" t="s">
        <v>985</v>
      </c>
      <c r="AF130" s="1" t="s">
        <v>67</v>
      </c>
      <c r="AG130" s="1" t="s">
        <v>60</v>
      </c>
      <c r="AH130" s="1">
        <f>VLOOKUP(AI130,$AH$2:$AI$60,2,FALSE)</f>
        <v>79494598</v>
      </c>
      <c r="AI130" s="1" t="s">
        <v>284</v>
      </c>
      <c r="AJ130" s="1">
        <v>330</v>
      </c>
      <c r="AK130" s="1" t="s">
        <v>57</v>
      </c>
      <c r="AL130" s="5" t="s">
        <v>57</v>
      </c>
      <c r="AM130" s="5">
        <v>44580</v>
      </c>
      <c r="AN130" s="1" t="s">
        <v>69</v>
      </c>
      <c r="AO130" s="1">
        <v>0</v>
      </c>
      <c r="AP130" s="1">
        <v>0</v>
      </c>
      <c r="AR130" s="1">
        <v>0</v>
      </c>
      <c r="AT130" s="3">
        <v>44580</v>
      </c>
      <c r="AU130" s="3">
        <v>44913</v>
      </c>
      <c r="AW130" s="1" t="s">
        <v>70</v>
      </c>
      <c r="AZ130" s="1" t="s">
        <v>70</v>
      </c>
      <c r="BA130" s="1">
        <v>0</v>
      </c>
      <c r="BF130" s="6">
        <v>30932000</v>
      </c>
      <c r="BG130" s="1" t="s">
        <v>82</v>
      </c>
      <c r="BH130" s="1" t="s">
        <v>285</v>
      </c>
      <c r="BI130" s="94" t="s">
        <v>73</v>
      </c>
      <c r="BJ130" s="1" t="s">
        <v>57</v>
      </c>
      <c r="BK130" s="1" t="s">
        <v>286</v>
      </c>
      <c r="BO130" s="1" t="s">
        <v>75</v>
      </c>
    </row>
    <row r="131" spans="1:67" x14ac:dyDescent="0.3">
      <c r="A131" s="1" t="s">
        <v>880</v>
      </c>
      <c r="B131" s="1" t="s">
        <v>287</v>
      </c>
      <c r="C131" s="1" t="s">
        <v>51</v>
      </c>
      <c r="D131" s="1" t="s">
        <v>288</v>
      </c>
      <c r="E131" s="49">
        <v>35</v>
      </c>
      <c r="F131" s="1" t="s">
        <v>289</v>
      </c>
      <c r="G131" s="2">
        <v>44585</v>
      </c>
      <c r="H131" s="1" t="s">
        <v>290</v>
      </c>
      <c r="I131" s="1" t="s">
        <v>55</v>
      </c>
      <c r="J131" s="1" t="s">
        <v>56</v>
      </c>
      <c r="K131" s="1" t="s">
        <v>57</v>
      </c>
      <c r="L131" s="1">
        <v>8722</v>
      </c>
      <c r="M131" s="1">
        <v>8022</v>
      </c>
      <c r="N131" s="11">
        <v>44585</v>
      </c>
      <c r="O131" s="1" t="s">
        <v>58</v>
      </c>
      <c r="P131" s="4">
        <v>2812000</v>
      </c>
      <c r="Q131" s="6">
        <v>31588133</v>
      </c>
      <c r="R131" s="1" t="s">
        <v>57</v>
      </c>
      <c r="S131" s="1" t="s">
        <v>59</v>
      </c>
      <c r="T131" s="1" t="s">
        <v>60</v>
      </c>
      <c r="U131" s="1">
        <v>79866558</v>
      </c>
      <c r="V131" s="1" t="s">
        <v>57</v>
      </c>
      <c r="W131" s="1" t="s">
        <v>62</v>
      </c>
      <c r="X131" s="1" t="s">
        <v>57</v>
      </c>
      <c r="Y131" s="1" t="s">
        <v>289</v>
      </c>
      <c r="Z131" s="1" t="s">
        <v>89</v>
      </c>
      <c r="AA131" s="1" t="s">
        <v>57</v>
      </c>
      <c r="AB131" s="1" t="s">
        <v>57</v>
      </c>
      <c r="AC131" s="1" t="s">
        <v>57</v>
      </c>
      <c r="AD131" s="1" t="s">
        <v>57</v>
      </c>
      <c r="AE131" s="1" t="s">
        <v>921</v>
      </c>
      <c r="AF131" s="1" t="s">
        <v>67</v>
      </c>
      <c r="AG131" s="1" t="s">
        <v>60</v>
      </c>
      <c r="AH131" s="1">
        <f>VLOOKUP(AI131,$AH$2:$AI$60,2,FALSE)</f>
        <v>41674698</v>
      </c>
      <c r="AI131" s="1" t="s">
        <v>81</v>
      </c>
      <c r="AJ131" s="1">
        <v>337</v>
      </c>
      <c r="AK131" s="1" t="s">
        <v>57</v>
      </c>
      <c r="AL131" s="5" t="s">
        <v>57</v>
      </c>
      <c r="AM131" s="5">
        <v>44596</v>
      </c>
      <c r="AN131" s="1" t="s">
        <v>69</v>
      </c>
      <c r="AO131" s="1">
        <v>0</v>
      </c>
      <c r="AP131" s="1">
        <v>0</v>
      </c>
      <c r="AR131" s="1">
        <v>0</v>
      </c>
      <c r="AT131" s="3">
        <v>44585</v>
      </c>
      <c r="AU131" s="3">
        <v>44925</v>
      </c>
      <c r="AW131" s="1" t="s">
        <v>70</v>
      </c>
      <c r="AZ131" s="1" t="s">
        <v>70</v>
      </c>
      <c r="BA131" s="1">
        <v>0</v>
      </c>
      <c r="BF131" s="6">
        <v>31588133</v>
      </c>
      <c r="BG131" s="1" t="s">
        <v>82</v>
      </c>
      <c r="BH131" s="1" t="s">
        <v>291</v>
      </c>
      <c r="BI131" s="94" t="s">
        <v>73</v>
      </c>
      <c r="BJ131" s="1" t="s">
        <v>57</v>
      </c>
      <c r="BK131" s="1" t="s">
        <v>292</v>
      </c>
      <c r="BO131" s="1" t="s">
        <v>75</v>
      </c>
    </row>
    <row r="132" spans="1:67" x14ac:dyDescent="0.3">
      <c r="A132" s="1" t="s">
        <v>880</v>
      </c>
      <c r="B132" s="1" t="s">
        <v>293</v>
      </c>
      <c r="C132" s="1" t="s">
        <v>51</v>
      </c>
      <c r="D132" s="1" t="s">
        <v>294</v>
      </c>
      <c r="E132" s="49">
        <v>36</v>
      </c>
      <c r="F132" s="1" t="s">
        <v>295</v>
      </c>
      <c r="G132" s="2">
        <v>44581</v>
      </c>
      <c r="H132" s="1" t="s">
        <v>296</v>
      </c>
      <c r="I132" s="1" t="s">
        <v>55</v>
      </c>
      <c r="J132" s="1" t="s">
        <v>56</v>
      </c>
      <c r="K132" s="1" t="s">
        <v>57</v>
      </c>
      <c r="L132" s="1">
        <v>4722</v>
      </c>
      <c r="M132" s="1">
        <v>4722</v>
      </c>
      <c r="N132" s="11">
        <v>44581</v>
      </c>
      <c r="O132" s="1" t="s">
        <v>104</v>
      </c>
      <c r="P132" s="4">
        <v>1412000</v>
      </c>
      <c r="Q132" s="6">
        <v>15532000</v>
      </c>
      <c r="R132" s="1" t="s">
        <v>57</v>
      </c>
      <c r="S132" s="1" t="s">
        <v>59</v>
      </c>
      <c r="T132" s="1" t="s">
        <v>60</v>
      </c>
      <c r="U132" s="1">
        <v>17616332</v>
      </c>
      <c r="V132" s="1" t="s">
        <v>57</v>
      </c>
      <c r="W132" s="1" t="s">
        <v>62</v>
      </c>
      <c r="X132" s="1" t="s">
        <v>57</v>
      </c>
      <c r="Y132" s="1" t="s">
        <v>295</v>
      </c>
      <c r="Z132" s="1" t="s">
        <v>89</v>
      </c>
      <c r="AA132" s="1" t="s">
        <v>57</v>
      </c>
      <c r="AB132" s="1" t="s">
        <v>57</v>
      </c>
      <c r="AC132" s="1" t="s">
        <v>57</v>
      </c>
      <c r="AD132" s="1" t="s">
        <v>57</v>
      </c>
      <c r="AE132" s="1" t="s">
        <v>938</v>
      </c>
      <c r="AF132" s="1" t="s">
        <v>67</v>
      </c>
      <c r="AG132" s="1" t="s">
        <v>60</v>
      </c>
      <c r="AH132" s="1">
        <f>VLOOKUP(AI132,$AH$2:$AI$60,2,FALSE)</f>
        <v>28557787</v>
      </c>
      <c r="AI132" s="1" t="s">
        <v>259</v>
      </c>
      <c r="AJ132" s="1">
        <v>330</v>
      </c>
      <c r="AK132" s="1" t="s">
        <v>57</v>
      </c>
      <c r="AL132" s="5" t="s">
        <v>57</v>
      </c>
      <c r="AM132" s="5">
        <v>44581</v>
      </c>
      <c r="AN132" s="1" t="s">
        <v>69</v>
      </c>
      <c r="AO132" s="1">
        <v>0</v>
      </c>
      <c r="AP132" s="1">
        <v>0</v>
      </c>
      <c r="AR132" s="1">
        <v>0</v>
      </c>
      <c r="AT132" s="3">
        <v>44581</v>
      </c>
      <c r="AU132" s="3">
        <v>44925</v>
      </c>
      <c r="AW132" s="1" t="s">
        <v>70</v>
      </c>
      <c r="AZ132" s="1" t="s">
        <v>70</v>
      </c>
      <c r="BA132" s="1">
        <v>0</v>
      </c>
      <c r="BF132" s="6">
        <v>15532000</v>
      </c>
      <c r="BG132" s="1" t="s">
        <v>82</v>
      </c>
      <c r="BH132" s="1" t="s">
        <v>297</v>
      </c>
      <c r="BI132" s="94" t="s">
        <v>73</v>
      </c>
      <c r="BJ132" s="1" t="s">
        <v>57</v>
      </c>
      <c r="BK132" s="1" t="s">
        <v>298</v>
      </c>
      <c r="BO132" s="1" t="s">
        <v>75</v>
      </c>
    </row>
    <row r="133" spans="1:67" x14ac:dyDescent="0.3">
      <c r="A133" s="1" t="s">
        <v>880</v>
      </c>
      <c r="B133" s="1" t="s">
        <v>299</v>
      </c>
      <c r="C133" s="1" t="s">
        <v>51</v>
      </c>
      <c r="D133" s="1" t="s">
        <v>300</v>
      </c>
      <c r="E133" s="49">
        <v>37</v>
      </c>
      <c r="F133" s="1" t="s">
        <v>301</v>
      </c>
      <c r="G133" s="2">
        <v>44583</v>
      </c>
      <c r="H133" s="1" t="s">
        <v>302</v>
      </c>
      <c r="I133" s="1" t="s">
        <v>55</v>
      </c>
      <c r="J133" s="1" t="s">
        <v>56</v>
      </c>
      <c r="K133" s="1" t="s">
        <v>57</v>
      </c>
      <c r="L133" s="1">
        <v>7722</v>
      </c>
      <c r="M133" s="1">
        <v>6722</v>
      </c>
      <c r="N133" s="11">
        <v>44584</v>
      </c>
      <c r="O133" s="1" t="s">
        <v>58</v>
      </c>
      <c r="P133" s="4">
        <v>3333000</v>
      </c>
      <c r="Q133" s="6">
        <v>36440800</v>
      </c>
      <c r="R133" s="1" t="s">
        <v>57</v>
      </c>
      <c r="S133" s="1" t="s">
        <v>59</v>
      </c>
      <c r="T133" s="1" t="s">
        <v>60</v>
      </c>
      <c r="U133" s="1">
        <v>59395312</v>
      </c>
      <c r="V133" s="1" t="s">
        <v>57</v>
      </c>
      <c r="W133" s="1" t="s">
        <v>62</v>
      </c>
      <c r="X133" s="1" t="s">
        <v>57</v>
      </c>
      <c r="Y133" s="1" t="s">
        <v>301</v>
      </c>
      <c r="Z133" s="1" t="s">
        <v>89</v>
      </c>
      <c r="AA133" s="1" t="s">
        <v>57</v>
      </c>
      <c r="AB133" s="1" t="s">
        <v>57</v>
      </c>
      <c r="AC133" s="1" t="s">
        <v>57</v>
      </c>
      <c r="AD133" s="1" t="s">
        <v>57</v>
      </c>
      <c r="AE133" s="1" t="s">
        <v>999</v>
      </c>
      <c r="AF133" s="1" t="s">
        <v>67</v>
      </c>
      <c r="AG133" s="1" t="s">
        <v>60</v>
      </c>
      <c r="AH133" s="1">
        <f>VLOOKUP(AI133,$AH$2:$AI$60,2,FALSE)</f>
        <v>71114184</v>
      </c>
      <c r="AI133" s="1" t="s">
        <v>303</v>
      </c>
      <c r="AJ133" s="1">
        <v>328</v>
      </c>
      <c r="AK133" s="1" t="s">
        <v>57</v>
      </c>
      <c r="AL133" s="5" t="s">
        <v>57</v>
      </c>
      <c r="AM133" s="5">
        <v>44584</v>
      </c>
      <c r="AN133" s="1" t="s">
        <v>69</v>
      </c>
      <c r="AO133" s="1">
        <v>0</v>
      </c>
      <c r="AP133" s="1">
        <v>0</v>
      </c>
      <c r="AR133" s="1">
        <v>0</v>
      </c>
      <c r="AT133" s="3">
        <v>44584</v>
      </c>
      <c r="AU133" s="3">
        <v>44915</v>
      </c>
      <c r="AW133" s="1" t="s">
        <v>70</v>
      </c>
      <c r="AZ133" s="1" t="s">
        <v>70</v>
      </c>
      <c r="BA133" s="1">
        <v>0</v>
      </c>
      <c r="BF133" s="6">
        <v>36440800</v>
      </c>
      <c r="BG133" s="1" t="s">
        <v>131</v>
      </c>
      <c r="BH133" s="1" t="s">
        <v>304</v>
      </c>
      <c r="BI133" s="94" t="s">
        <v>73</v>
      </c>
      <c r="BJ133" s="1" t="s">
        <v>57</v>
      </c>
      <c r="BK133" s="1" t="s">
        <v>305</v>
      </c>
      <c r="BL133" s="1" t="s">
        <v>57</v>
      </c>
      <c r="BM133" s="1" t="s">
        <v>57</v>
      </c>
      <c r="BN133" s="1" t="s">
        <v>57</v>
      </c>
      <c r="BO133" s="1" t="s">
        <v>75</v>
      </c>
    </row>
    <row r="134" spans="1:67" x14ac:dyDescent="0.3">
      <c r="A134" s="1" t="s">
        <v>880</v>
      </c>
      <c r="B134" s="1" t="s">
        <v>306</v>
      </c>
      <c r="C134" s="1" t="s">
        <v>51</v>
      </c>
      <c r="D134" s="1" t="s">
        <v>307</v>
      </c>
      <c r="E134" s="49">
        <v>38</v>
      </c>
      <c r="F134" s="1" t="s">
        <v>308</v>
      </c>
      <c r="G134" s="2">
        <v>44585</v>
      </c>
      <c r="H134" s="1" t="s">
        <v>309</v>
      </c>
      <c r="I134" s="1" t="s">
        <v>55</v>
      </c>
      <c r="J134" s="1" t="s">
        <v>56</v>
      </c>
      <c r="K134" s="1" t="s">
        <v>57</v>
      </c>
      <c r="L134" s="1">
        <v>9822</v>
      </c>
      <c r="M134" s="1">
        <v>8822</v>
      </c>
      <c r="N134" s="11">
        <v>44586</v>
      </c>
      <c r="O134" s="1" t="s">
        <v>104</v>
      </c>
      <c r="P134" s="4">
        <v>1412000</v>
      </c>
      <c r="Q134" s="6">
        <v>15532000</v>
      </c>
      <c r="R134" s="1" t="s">
        <v>57</v>
      </c>
      <c r="S134" s="1" t="s">
        <v>59</v>
      </c>
      <c r="T134" s="1" t="s">
        <v>60</v>
      </c>
      <c r="U134" s="1">
        <v>1124865219</v>
      </c>
      <c r="V134" s="1" t="s">
        <v>57</v>
      </c>
      <c r="W134" s="1" t="s">
        <v>62</v>
      </c>
      <c r="X134" s="1" t="s">
        <v>57</v>
      </c>
      <c r="Y134" s="1" t="s">
        <v>308</v>
      </c>
      <c r="Z134" s="1" t="s">
        <v>89</v>
      </c>
      <c r="AA134" s="1" t="s">
        <v>57</v>
      </c>
      <c r="AB134" s="1" t="s">
        <v>57</v>
      </c>
      <c r="AC134" s="1" t="s">
        <v>57</v>
      </c>
      <c r="AD134" s="1" t="s">
        <v>57</v>
      </c>
      <c r="AE134" s="1" t="s">
        <v>999</v>
      </c>
      <c r="AF134" s="1" t="s">
        <v>67</v>
      </c>
      <c r="AG134" s="1" t="s">
        <v>60</v>
      </c>
      <c r="AH134" s="1">
        <f>VLOOKUP(AI134,$AH$2:$AI$60,2,FALSE)</f>
        <v>71114184</v>
      </c>
      <c r="AI134" s="1" t="s">
        <v>303</v>
      </c>
      <c r="AJ134" s="1">
        <v>330</v>
      </c>
      <c r="AK134" s="1" t="s">
        <v>57</v>
      </c>
      <c r="AL134" s="5" t="s">
        <v>57</v>
      </c>
      <c r="AM134" s="5">
        <v>44585</v>
      </c>
      <c r="AN134" s="1" t="s">
        <v>69</v>
      </c>
      <c r="AO134" s="1">
        <v>0</v>
      </c>
      <c r="AP134" s="1">
        <v>0</v>
      </c>
      <c r="AR134" s="1">
        <v>0</v>
      </c>
      <c r="AT134" s="3">
        <v>44920</v>
      </c>
      <c r="AU134" s="3">
        <v>44919</v>
      </c>
      <c r="AW134" s="1" t="s">
        <v>70</v>
      </c>
      <c r="AZ134" s="1" t="s">
        <v>70</v>
      </c>
      <c r="BA134" s="1">
        <v>0</v>
      </c>
      <c r="BF134" s="6">
        <v>15532000</v>
      </c>
      <c r="BG134" s="1" t="s">
        <v>131</v>
      </c>
      <c r="BH134" s="1" t="s">
        <v>310</v>
      </c>
      <c r="BI134" s="94" t="s">
        <v>73</v>
      </c>
      <c r="BJ134" s="1" t="s">
        <v>57</v>
      </c>
      <c r="BK134" s="1" t="s">
        <v>311</v>
      </c>
      <c r="BL134" s="1" t="s">
        <v>57</v>
      </c>
      <c r="BM134" s="1" t="s">
        <v>57</v>
      </c>
      <c r="BN134" s="1" t="s">
        <v>57</v>
      </c>
      <c r="BO134" s="1" t="s">
        <v>75</v>
      </c>
    </row>
    <row r="135" spans="1:67" x14ac:dyDescent="0.3">
      <c r="A135" s="1" t="s">
        <v>880</v>
      </c>
      <c r="B135" s="1" t="s">
        <v>312</v>
      </c>
      <c r="C135" s="1" t="s">
        <v>51</v>
      </c>
      <c r="D135" s="1" t="s">
        <v>313</v>
      </c>
      <c r="E135" s="49">
        <v>39</v>
      </c>
      <c r="F135" s="1" t="s">
        <v>314</v>
      </c>
      <c r="G135" s="2">
        <v>44585</v>
      </c>
      <c r="H135" s="1" t="s">
        <v>315</v>
      </c>
      <c r="I135" s="1" t="s">
        <v>55</v>
      </c>
      <c r="J135" s="1" t="s">
        <v>56</v>
      </c>
      <c r="K135" s="1" t="s">
        <v>57</v>
      </c>
      <c r="L135" s="1">
        <v>11222</v>
      </c>
      <c r="M135" s="1">
        <v>8722</v>
      </c>
      <c r="N135" s="11">
        <v>44586</v>
      </c>
      <c r="O135" s="1" t="s">
        <v>104</v>
      </c>
      <c r="P135" s="4">
        <v>2812000</v>
      </c>
      <c r="Q135" s="6">
        <v>30932000</v>
      </c>
      <c r="R135" s="1" t="s">
        <v>57</v>
      </c>
      <c r="S135" s="1" t="s">
        <v>59</v>
      </c>
      <c r="T135" s="1" t="s">
        <v>60</v>
      </c>
      <c r="U135" s="1">
        <v>83161648</v>
      </c>
      <c r="V135" s="1" t="s">
        <v>57</v>
      </c>
      <c r="W135" s="1" t="s">
        <v>62</v>
      </c>
      <c r="X135" s="1" t="s">
        <v>57</v>
      </c>
      <c r="Y135" s="1" t="s">
        <v>314</v>
      </c>
      <c r="Z135" s="1" t="s">
        <v>89</v>
      </c>
      <c r="AA135" s="1" t="s">
        <v>57</v>
      </c>
      <c r="AB135" s="1" t="s">
        <v>57</v>
      </c>
      <c r="AC135" s="1" t="s">
        <v>57</v>
      </c>
      <c r="AD135" s="1" t="s">
        <v>57</v>
      </c>
      <c r="AE135" s="1" t="s">
        <v>999</v>
      </c>
      <c r="AF135" s="1" t="s">
        <v>67</v>
      </c>
      <c r="AG135" s="1" t="s">
        <v>60</v>
      </c>
      <c r="AH135" s="1">
        <f>VLOOKUP(AI135,$AH$2:$AI$60,2,FALSE)</f>
        <v>71114184</v>
      </c>
      <c r="AI135" s="1" t="s">
        <v>303</v>
      </c>
      <c r="AJ135" s="1">
        <v>330</v>
      </c>
      <c r="AK135" s="1" t="s">
        <v>57</v>
      </c>
      <c r="AL135" s="5" t="s">
        <v>57</v>
      </c>
      <c r="AM135" s="5">
        <v>44586</v>
      </c>
      <c r="AN135" s="1" t="s">
        <v>69</v>
      </c>
      <c r="AO135" s="1">
        <v>0</v>
      </c>
      <c r="AP135" s="1">
        <v>0</v>
      </c>
      <c r="AR135" s="1">
        <v>0</v>
      </c>
      <c r="AT135" s="3">
        <v>44586</v>
      </c>
      <c r="AU135" s="3">
        <v>44919</v>
      </c>
      <c r="AW135" s="1" t="s">
        <v>70</v>
      </c>
      <c r="AZ135" s="1" t="s">
        <v>70</v>
      </c>
      <c r="BA135" s="1">
        <v>0</v>
      </c>
      <c r="BF135" s="6">
        <v>30932000</v>
      </c>
      <c r="BG135" s="1" t="s">
        <v>131</v>
      </c>
      <c r="BH135" s="1" t="s">
        <v>316</v>
      </c>
      <c r="BI135" s="94" t="s">
        <v>73</v>
      </c>
      <c r="BJ135" s="1" t="s">
        <v>57</v>
      </c>
      <c r="BK135" s="1" t="s">
        <v>317</v>
      </c>
      <c r="BL135" s="1" t="s">
        <v>57</v>
      </c>
      <c r="BM135" s="1" t="s">
        <v>57</v>
      </c>
      <c r="BN135" s="1" t="s">
        <v>57</v>
      </c>
      <c r="BO135" s="1" t="s">
        <v>75</v>
      </c>
    </row>
    <row r="136" spans="1:67" x14ac:dyDescent="0.3">
      <c r="A136" s="1" t="s">
        <v>880</v>
      </c>
      <c r="B136" s="1" t="s">
        <v>318</v>
      </c>
      <c r="C136" s="1" t="s">
        <v>51</v>
      </c>
      <c r="D136" s="1" t="s">
        <v>319</v>
      </c>
      <c r="E136" s="49">
        <v>40</v>
      </c>
      <c r="F136" s="1" t="s">
        <v>320</v>
      </c>
      <c r="G136" s="2">
        <v>44586</v>
      </c>
      <c r="H136" s="1" t="s">
        <v>321</v>
      </c>
      <c r="I136" s="1" t="s">
        <v>55</v>
      </c>
      <c r="J136" s="1" t="s">
        <v>56</v>
      </c>
      <c r="K136" s="1" t="s">
        <v>57</v>
      </c>
      <c r="L136" s="1">
        <v>13222</v>
      </c>
      <c r="M136" s="1">
        <v>9522</v>
      </c>
      <c r="N136" s="11">
        <v>44586</v>
      </c>
      <c r="O136" s="1" t="s">
        <v>104</v>
      </c>
      <c r="P136" s="4">
        <v>4100000</v>
      </c>
      <c r="Q136" s="6">
        <v>34850000</v>
      </c>
      <c r="R136" s="1" t="s">
        <v>57</v>
      </c>
      <c r="S136" s="1" t="s">
        <v>59</v>
      </c>
      <c r="T136" s="1" t="s">
        <v>60</v>
      </c>
      <c r="U136" s="1">
        <v>1026278637</v>
      </c>
      <c r="V136" s="1" t="s">
        <v>57</v>
      </c>
      <c r="W136" s="1" t="s">
        <v>62</v>
      </c>
      <c r="X136" s="1" t="s">
        <v>57</v>
      </c>
      <c r="Y136" s="1" t="s">
        <v>320</v>
      </c>
      <c r="Z136" s="1" t="s">
        <v>89</v>
      </c>
      <c r="AA136" s="1" t="s">
        <v>57</v>
      </c>
      <c r="AB136" s="1" t="s">
        <v>57</v>
      </c>
      <c r="AC136" s="1" t="s">
        <v>57</v>
      </c>
      <c r="AD136" s="1" t="s">
        <v>57</v>
      </c>
      <c r="AE136" s="1" t="s">
        <v>999</v>
      </c>
      <c r="AF136" s="1" t="s">
        <v>67</v>
      </c>
      <c r="AG136" s="1" t="s">
        <v>60</v>
      </c>
      <c r="AH136" s="1">
        <f>VLOOKUP(AI136,$AH$2:$AI$60,2,FALSE)</f>
        <v>71114184</v>
      </c>
      <c r="AI136" s="1" t="s">
        <v>303</v>
      </c>
      <c r="AJ136" s="1">
        <v>255</v>
      </c>
      <c r="AK136" s="1" t="s">
        <v>57</v>
      </c>
      <c r="AL136" s="5" t="s">
        <v>57</v>
      </c>
      <c r="AM136" s="5">
        <v>44586</v>
      </c>
      <c r="AN136" s="1" t="s">
        <v>69</v>
      </c>
      <c r="AO136" s="1">
        <v>0</v>
      </c>
      <c r="AP136" s="1">
        <v>0</v>
      </c>
      <c r="AR136" s="1">
        <v>0</v>
      </c>
      <c r="AT136" s="3">
        <v>44586</v>
      </c>
      <c r="AU136" s="3">
        <v>44812</v>
      </c>
      <c r="AW136" s="1" t="s">
        <v>70</v>
      </c>
      <c r="AZ136" s="1" t="s">
        <v>70</v>
      </c>
      <c r="BA136" s="1">
        <v>0</v>
      </c>
      <c r="BF136" s="6">
        <v>34850000</v>
      </c>
      <c r="BG136" s="1" t="s">
        <v>131</v>
      </c>
      <c r="BH136" s="1" t="s">
        <v>322</v>
      </c>
      <c r="BI136" s="94" t="s">
        <v>73</v>
      </c>
      <c r="BJ136" s="1" t="s">
        <v>57</v>
      </c>
      <c r="BK136" s="1" t="s">
        <v>323</v>
      </c>
      <c r="BL136" s="1" t="s">
        <v>57</v>
      </c>
      <c r="BM136" s="1" t="s">
        <v>57</v>
      </c>
      <c r="BN136" s="1" t="s">
        <v>57</v>
      </c>
      <c r="BO136" s="1" t="s">
        <v>75</v>
      </c>
    </row>
    <row r="137" spans="1:67" x14ac:dyDescent="0.3">
      <c r="A137" s="1" t="s">
        <v>880</v>
      </c>
      <c r="B137" s="1" t="s">
        <v>324</v>
      </c>
      <c r="C137" s="1" t="s">
        <v>51</v>
      </c>
      <c r="D137" s="1" t="s">
        <v>325</v>
      </c>
      <c r="E137" s="49">
        <v>41</v>
      </c>
      <c r="F137" s="1" t="s">
        <v>326</v>
      </c>
      <c r="G137" s="2">
        <v>44586</v>
      </c>
      <c r="H137" s="1" t="s">
        <v>327</v>
      </c>
      <c r="I137" s="1" t="s">
        <v>55</v>
      </c>
      <c r="J137" s="1" t="s">
        <v>56</v>
      </c>
      <c r="K137" s="1" t="s">
        <v>57</v>
      </c>
      <c r="L137" s="1">
        <v>11422</v>
      </c>
      <c r="M137" s="1">
        <v>9722</v>
      </c>
      <c r="N137" s="11">
        <v>44587</v>
      </c>
      <c r="O137" s="1" t="s">
        <v>104</v>
      </c>
      <c r="P137" s="4">
        <v>4100000</v>
      </c>
      <c r="Q137" s="6">
        <v>44689999</v>
      </c>
      <c r="R137" s="1" t="s">
        <v>57</v>
      </c>
      <c r="S137" s="1" t="s">
        <v>59</v>
      </c>
      <c r="T137" s="1" t="s">
        <v>60</v>
      </c>
      <c r="U137" s="1">
        <v>1052385536</v>
      </c>
      <c r="V137" s="1" t="s">
        <v>57</v>
      </c>
      <c r="W137" s="1" t="s">
        <v>62</v>
      </c>
      <c r="X137" s="1" t="s">
        <v>57</v>
      </c>
      <c r="Y137" s="1" t="s">
        <v>326</v>
      </c>
      <c r="Z137" s="1" t="s">
        <v>89</v>
      </c>
      <c r="AA137" s="1" t="s">
        <v>57</v>
      </c>
      <c r="AB137" s="1" t="s">
        <v>57</v>
      </c>
      <c r="AC137" s="1" t="s">
        <v>57</v>
      </c>
      <c r="AD137" s="1" t="s">
        <v>57</v>
      </c>
      <c r="AE137" s="1" t="s">
        <v>999</v>
      </c>
      <c r="AF137" s="1" t="s">
        <v>67</v>
      </c>
      <c r="AG137" s="1" t="s">
        <v>60</v>
      </c>
      <c r="AH137" s="1">
        <f>VLOOKUP(AI137,$AH$2:$AI$60,2,FALSE)</f>
        <v>71114184</v>
      </c>
      <c r="AI137" s="1" t="s">
        <v>303</v>
      </c>
      <c r="AJ137" s="1">
        <v>327</v>
      </c>
      <c r="AK137" s="1" t="s">
        <v>57</v>
      </c>
      <c r="AL137" s="5" t="s">
        <v>57</v>
      </c>
      <c r="AM137" s="5">
        <v>44587</v>
      </c>
      <c r="AN137" s="1" t="s">
        <v>69</v>
      </c>
      <c r="AO137" s="1">
        <v>0</v>
      </c>
      <c r="AP137" s="1">
        <v>0</v>
      </c>
      <c r="AR137" s="1">
        <v>0</v>
      </c>
      <c r="AT137" s="3">
        <v>44222</v>
      </c>
      <c r="AU137" s="3">
        <v>44916</v>
      </c>
      <c r="AW137" s="1" t="s">
        <v>70</v>
      </c>
      <c r="AZ137" s="1" t="s">
        <v>70</v>
      </c>
      <c r="BA137" s="1">
        <v>0</v>
      </c>
      <c r="BF137" s="6">
        <v>44689999</v>
      </c>
      <c r="BG137" s="1" t="s">
        <v>131</v>
      </c>
      <c r="BH137" s="1" t="s">
        <v>328</v>
      </c>
      <c r="BI137" s="94" t="s">
        <v>73</v>
      </c>
      <c r="BJ137" s="1" t="s">
        <v>57</v>
      </c>
      <c r="BK137" s="1" t="s">
        <v>329</v>
      </c>
      <c r="BL137" s="1" t="s">
        <v>57</v>
      </c>
      <c r="BM137" s="1" t="s">
        <v>57</v>
      </c>
      <c r="BN137" s="1" t="s">
        <v>57</v>
      </c>
      <c r="BO137" s="1" t="s">
        <v>75</v>
      </c>
    </row>
    <row r="138" spans="1:67" x14ac:dyDescent="0.3">
      <c r="A138" s="1" t="s">
        <v>880</v>
      </c>
      <c r="B138" s="1" t="s">
        <v>330</v>
      </c>
      <c r="C138" s="1" t="s">
        <v>51</v>
      </c>
      <c r="D138" s="1" t="s">
        <v>331</v>
      </c>
      <c r="E138" s="49">
        <v>42</v>
      </c>
      <c r="F138" s="1" t="s">
        <v>332</v>
      </c>
      <c r="G138" s="2">
        <v>44587</v>
      </c>
      <c r="H138" s="1" t="s">
        <v>333</v>
      </c>
      <c r="I138" s="1" t="s">
        <v>55</v>
      </c>
      <c r="J138" s="1" t="s">
        <v>56</v>
      </c>
      <c r="K138" s="1" t="s">
        <v>57</v>
      </c>
      <c r="L138" s="1">
        <v>11922</v>
      </c>
      <c r="M138" s="1">
        <v>11522</v>
      </c>
      <c r="N138" s="11">
        <v>44587</v>
      </c>
      <c r="O138" s="1" t="s">
        <v>104</v>
      </c>
      <c r="P138" s="4">
        <v>1412000</v>
      </c>
      <c r="Q138" s="6">
        <v>15532000</v>
      </c>
      <c r="R138" s="1" t="s">
        <v>57</v>
      </c>
      <c r="S138" s="1" t="s">
        <v>59</v>
      </c>
      <c r="T138" s="1" t="s">
        <v>60</v>
      </c>
      <c r="U138" s="1">
        <v>1126454352</v>
      </c>
      <c r="V138" s="1" t="s">
        <v>57</v>
      </c>
      <c r="W138" s="1" t="s">
        <v>62</v>
      </c>
      <c r="X138" s="1" t="s">
        <v>57</v>
      </c>
      <c r="Y138" s="1" t="s">
        <v>332</v>
      </c>
      <c r="Z138" s="1" t="s">
        <v>89</v>
      </c>
      <c r="AA138" s="1" t="s">
        <v>57</v>
      </c>
      <c r="AB138" s="1" t="s">
        <v>57</v>
      </c>
      <c r="AC138" s="1" t="s">
        <v>57</v>
      </c>
      <c r="AD138" s="1" t="s">
        <v>57</v>
      </c>
      <c r="AE138" s="1" t="s">
        <v>999</v>
      </c>
      <c r="AF138" s="1" t="s">
        <v>67</v>
      </c>
      <c r="AG138" s="1" t="s">
        <v>60</v>
      </c>
      <c r="AH138" s="1">
        <f>VLOOKUP(AI138,$AH$2:$AI$60,2,FALSE)</f>
        <v>71114184</v>
      </c>
      <c r="AI138" s="1" t="s">
        <v>303</v>
      </c>
      <c r="AJ138" s="1">
        <v>330</v>
      </c>
      <c r="AK138" s="1" t="s">
        <v>57</v>
      </c>
      <c r="AL138" s="5" t="s">
        <v>57</v>
      </c>
      <c r="AM138" s="5">
        <v>44587</v>
      </c>
      <c r="AN138" s="1" t="s">
        <v>69</v>
      </c>
      <c r="AO138" s="1">
        <v>0</v>
      </c>
      <c r="AP138" s="1">
        <v>0</v>
      </c>
      <c r="AR138" s="1">
        <v>0</v>
      </c>
      <c r="AT138" s="3">
        <v>44587</v>
      </c>
      <c r="AU138" s="3">
        <v>44589</v>
      </c>
      <c r="AV138" s="3">
        <v>44589</v>
      </c>
      <c r="AW138" s="1" t="s">
        <v>70</v>
      </c>
      <c r="AZ138" s="1" t="s">
        <v>70</v>
      </c>
      <c r="BA138" s="1">
        <v>0</v>
      </c>
      <c r="BF138" s="6">
        <v>15532000</v>
      </c>
      <c r="BG138" s="1" t="s">
        <v>131</v>
      </c>
      <c r="BH138" s="1" t="s">
        <v>334</v>
      </c>
      <c r="BI138" s="94" t="s">
        <v>777</v>
      </c>
      <c r="BJ138" s="1" t="s">
        <v>778</v>
      </c>
      <c r="BL138" s="1" t="s">
        <v>57</v>
      </c>
      <c r="BM138" s="1" t="s">
        <v>57</v>
      </c>
      <c r="BN138" s="1" t="s">
        <v>57</v>
      </c>
      <c r="BO138" s="1" t="s">
        <v>75</v>
      </c>
    </row>
    <row r="139" spans="1:67" x14ac:dyDescent="0.3">
      <c r="A139" s="1" t="s">
        <v>880</v>
      </c>
      <c r="B139" s="1" t="s">
        <v>335</v>
      </c>
      <c r="C139" s="1" t="s">
        <v>51</v>
      </c>
      <c r="D139" s="1" t="s">
        <v>336</v>
      </c>
      <c r="E139" s="49">
        <v>43</v>
      </c>
      <c r="F139" s="1" t="s">
        <v>337</v>
      </c>
      <c r="G139" s="2">
        <v>44617</v>
      </c>
      <c r="H139" s="1" t="s">
        <v>338</v>
      </c>
      <c r="I139" s="1" t="s">
        <v>55</v>
      </c>
      <c r="J139" s="1" t="s">
        <v>56</v>
      </c>
      <c r="K139" s="1" t="s">
        <v>57</v>
      </c>
      <c r="L139" s="1">
        <v>12022</v>
      </c>
      <c r="M139" s="1">
        <v>9022</v>
      </c>
      <c r="N139" s="11">
        <v>44586</v>
      </c>
      <c r="O139" s="1" t="s">
        <v>104</v>
      </c>
      <c r="P139" s="4">
        <v>1412000</v>
      </c>
      <c r="Q139" s="6">
        <v>15532000</v>
      </c>
      <c r="R139" s="1" t="s">
        <v>57</v>
      </c>
      <c r="S139" s="1" t="s">
        <v>59</v>
      </c>
      <c r="T139" s="1" t="s">
        <v>60</v>
      </c>
      <c r="U139" s="1">
        <v>1123201138</v>
      </c>
      <c r="V139" s="1" t="s">
        <v>57</v>
      </c>
      <c r="W139" s="1" t="s">
        <v>62</v>
      </c>
      <c r="X139" s="1" t="s">
        <v>57</v>
      </c>
      <c r="Y139" s="1" t="s">
        <v>337</v>
      </c>
      <c r="Z139" s="1" t="s">
        <v>89</v>
      </c>
      <c r="AA139" s="1" t="s">
        <v>57</v>
      </c>
      <c r="AB139" s="1" t="s">
        <v>57</v>
      </c>
      <c r="AC139" s="1" t="s">
        <v>57</v>
      </c>
      <c r="AD139" s="1" t="s">
        <v>57</v>
      </c>
      <c r="AE139" s="1" t="s">
        <v>999</v>
      </c>
      <c r="AF139" s="1" t="s">
        <v>67</v>
      </c>
      <c r="AG139" s="1" t="s">
        <v>60</v>
      </c>
      <c r="AH139" s="1">
        <f>VLOOKUP(AI139,$AH$2:$AI$60,2,FALSE)</f>
        <v>71114184</v>
      </c>
      <c r="AI139" s="1" t="s">
        <v>303</v>
      </c>
      <c r="AJ139" s="1">
        <v>330</v>
      </c>
      <c r="AK139" s="1" t="s">
        <v>57</v>
      </c>
      <c r="AL139" s="5" t="s">
        <v>57</v>
      </c>
      <c r="AM139" s="5">
        <v>44586</v>
      </c>
      <c r="AN139" s="1" t="s">
        <v>69</v>
      </c>
      <c r="AO139" s="1">
        <v>0</v>
      </c>
      <c r="AP139" s="1">
        <v>0</v>
      </c>
      <c r="AR139" s="1">
        <v>0</v>
      </c>
      <c r="AT139" s="3">
        <v>44586</v>
      </c>
      <c r="AU139" s="3">
        <v>44919</v>
      </c>
      <c r="AW139" s="1" t="s">
        <v>70</v>
      </c>
      <c r="AZ139" s="1" t="s">
        <v>70</v>
      </c>
      <c r="BA139" s="1">
        <v>0</v>
      </c>
      <c r="BF139" s="6">
        <v>15532000</v>
      </c>
      <c r="BG139" s="1" t="s">
        <v>131</v>
      </c>
      <c r="BH139" s="1" t="s">
        <v>339</v>
      </c>
      <c r="BI139" s="94" t="s">
        <v>73</v>
      </c>
      <c r="BJ139" s="1" t="s">
        <v>57</v>
      </c>
      <c r="BK139" s="1" t="s">
        <v>340</v>
      </c>
      <c r="BL139" s="1" t="s">
        <v>57</v>
      </c>
      <c r="BM139" s="1" t="s">
        <v>57</v>
      </c>
      <c r="BN139" s="1" t="s">
        <v>57</v>
      </c>
      <c r="BO139" s="1" t="s">
        <v>75</v>
      </c>
    </row>
    <row r="140" spans="1:67" x14ac:dyDescent="0.3">
      <c r="A140" s="1" t="s">
        <v>880</v>
      </c>
      <c r="B140" s="1" t="s">
        <v>341</v>
      </c>
      <c r="C140" s="1" t="s">
        <v>51</v>
      </c>
      <c r="D140" s="1" t="s">
        <v>342</v>
      </c>
      <c r="E140" s="49">
        <v>44</v>
      </c>
      <c r="F140" s="1" t="s">
        <v>343</v>
      </c>
      <c r="G140" s="2">
        <v>44587</v>
      </c>
      <c r="H140" s="1" t="s">
        <v>344</v>
      </c>
      <c r="I140" s="1" t="s">
        <v>55</v>
      </c>
      <c r="J140" s="1" t="s">
        <v>56</v>
      </c>
      <c r="K140" s="1" t="s">
        <v>57</v>
      </c>
      <c r="L140" s="1">
        <v>12122</v>
      </c>
      <c r="M140" s="1">
        <v>11722</v>
      </c>
      <c r="N140" s="11">
        <v>44587</v>
      </c>
      <c r="O140" s="1" t="s">
        <v>104</v>
      </c>
      <c r="P140" s="4">
        <v>1412000</v>
      </c>
      <c r="Q140" s="6">
        <v>15532000</v>
      </c>
      <c r="R140" s="1" t="s">
        <v>57</v>
      </c>
      <c r="S140" s="1" t="s">
        <v>59</v>
      </c>
      <c r="T140" s="1" t="s">
        <v>60</v>
      </c>
      <c r="U140" s="1">
        <v>1123335541</v>
      </c>
      <c r="V140" s="1" t="s">
        <v>57</v>
      </c>
      <c r="W140" s="1" t="s">
        <v>62</v>
      </c>
      <c r="X140" s="1" t="s">
        <v>57</v>
      </c>
      <c r="Y140" s="1" t="s">
        <v>343</v>
      </c>
      <c r="Z140" s="1" t="s">
        <v>89</v>
      </c>
      <c r="AA140" s="1" t="s">
        <v>57</v>
      </c>
      <c r="AB140" s="1" t="s">
        <v>57</v>
      </c>
      <c r="AC140" s="1" t="s">
        <v>57</v>
      </c>
      <c r="AD140" s="1" t="s">
        <v>57</v>
      </c>
      <c r="AE140" s="1" t="s">
        <v>999</v>
      </c>
      <c r="AF140" s="1" t="s">
        <v>67</v>
      </c>
      <c r="AG140" s="1" t="s">
        <v>60</v>
      </c>
      <c r="AH140" s="1">
        <f>VLOOKUP(AI140,$AH$2:$AI$60,2,FALSE)</f>
        <v>71114184</v>
      </c>
      <c r="AI140" s="1" t="s">
        <v>303</v>
      </c>
      <c r="AJ140" s="1">
        <v>330</v>
      </c>
      <c r="AK140" s="1" t="s">
        <v>57</v>
      </c>
      <c r="AL140" s="5" t="s">
        <v>57</v>
      </c>
      <c r="AM140" s="5">
        <v>44587</v>
      </c>
      <c r="AN140" s="1" t="s">
        <v>69</v>
      </c>
      <c r="AO140" s="1">
        <v>0</v>
      </c>
      <c r="AP140" s="1">
        <v>0</v>
      </c>
      <c r="AR140" s="1">
        <v>0</v>
      </c>
      <c r="AT140" s="3">
        <v>44587</v>
      </c>
      <c r="AU140" s="3">
        <v>44920</v>
      </c>
      <c r="AW140" s="1" t="s">
        <v>70</v>
      </c>
      <c r="AZ140" s="1" t="s">
        <v>70</v>
      </c>
      <c r="BA140" s="1">
        <v>0</v>
      </c>
      <c r="BF140" s="6">
        <v>15532000</v>
      </c>
      <c r="BG140" s="1" t="s">
        <v>131</v>
      </c>
      <c r="BH140" s="1" t="s">
        <v>345</v>
      </c>
      <c r="BI140" s="94" t="s">
        <v>73</v>
      </c>
      <c r="BJ140" s="1" t="s">
        <v>57</v>
      </c>
      <c r="BK140" s="1" t="s">
        <v>346</v>
      </c>
      <c r="BL140" s="1" t="s">
        <v>57</v>
      </c>
      <c r="BM140" s="1" t="s">
        <v>57</v>
      </c>
      <c r="BN140" s="1" t="s">
        <v>57</v>
      </c>
      <c r="BO140" s="1" t="s">
        <v>75</v>
      </c>
    </row>
    <row r="141" spans="1:67" x14ac:dyDescent="0.3">
      <c r="A141" s="1" t="s">
        <v>880</v>
      </c>
      <c r="B141" s="1" t="s">
        <v>347</v>
      </c>
      <c r="C141" s="1" t="s">
        <v>51</v>
      </c>
      <c r="D141" s="1" t="s">
        <v>348</v>
      </c>
      <c r="E141" s="49">
        <v>45</v>
      </c>
      <c r="F141" s="1" t="s">
        <v>349</v>
      </c>
      <c r="G141" s="2">
        <v>44582</v>
      </c>
      <c r="H141" s="1" t="s">
        <v>350</v>
      </c>
      <c r="I141" s="1" t="s">
        <v>55</v>
      </c>
      <c r="J141" s="1" t="s">
        <v>56</v>
      </c>
      <c r="K141" s="1" t="s">
        <v>57</v>
      </c>
      <c r="L141" s="1">
        <v>7922</v>
      </c>
      <c r="M141" s="1">
        <v>4822</v>
      </c>
      <c r="N141" s="11">
        <v>44582</v>
      </c>
      <c r="O141" s="1" t="s">
        <v>104</v>
      </c>
      <c r="P141" s="4">
        <v>3333000</v>
      </c>
      <c r="Q141" s="6">
        <v>36551900</v>
      </c>
      <c r="R141" s="1" t="s">
        <v>57</v>
      </c>
      <c r="S141" s="1" t="s">
        <v>59</v>
      </c>
      <c r="T141" s="1" t="s">
        <v>60</v>
      </c>
      <c r="U141" s="1">
        <v>1118473558</v>
      </c>
      <c r="V141" s="1" t="s">
        <v>57</v>
      </c>
      <c r="W141" s="1" t="s">
        <v>62</v>
      </c>
      <c r="X141" s="1" t="s">
        <v>57</v>
      </c>
      <c r="Y141" s="1" t="s">
        <v>349</v>
      </c>
      <c r="Z141" s="1" t="s">
        <v>89</v>
      </c>
      <c r="AA141" s="1" t="s">
        <v>57</v>
      </c>
      <c r="AB141" s="1" t="s">
        <v>57</v>
      </c>
      <c r="AC141" s="1" t="s">
        <v>57</v>
      </c>
      <c r="AD141" s="1" t="s">
        <v>57</v>
      </c>
      <c r="AE141" s="1" t="s">
        <v>938</v>
      </c>
      <c r="AF141" s="1" t="s">
        <v>67</v>
      </c>
      <c r="AG141" s="1" t="s">
        <v>60</v>
      </c>
      <c r="AH141" s="1">
        <f>VLOOKUP(AI141,$AH$2:$AI$60,2,FALSE)</f>
        <v>28557787</v>
      </c>
      <c r="AI141" s="1" t="s">
        <v>259</v>
      </c>
      <c r="AJ141" s="1">
        <v>329</v>
      </c>
      <c r="AK141" s="1" t="s">
        <v>57</v>
      </c>
      <c r="AL141" s="5" t="s">
        <v>57</v>
      </c>
      <c r="AM141" s="5">
        <v>44582</v>
      </c>
      <c r="AN141" s="1" t="s">
        <v>69</v>
      </c>
      <c r="AO141" s="1">
        <v>0</v>
      </c>
      <c r="AP141" s="1">
        <v>0</v>
      </c>
      <c r="AR141" s="1">
        <v>0</v>
      </c>
      <c r="AT141" s="3">
        <v>44582</v>
      </c>
      <c r="AU141" s="3">
        <v>44914</v>
      </c>
      <c r="AW141" s="1" t="s">
        <v>70</v>
      </c>
      <c r="AZ141" s="1" t="s">
        <v>70</v>
      </c>
      <c r="BA141" s="1">
        <v>0</v>
      </c>
      <c r="BF141" s="6">
        <v>36551900</v>
      </c>
      <c r="BG141" s="1" t="s">
        <v>82</v>
      </c>
      <c r="BH141" s="1" t="s">
        <v>351</v>
      </c>
      <c r="BI141" s="94" t="s">
        <v>73</v>
      </c>
      <c r="BJ141" s="1" t="s">
        <v>57</v>
      </c>
      <c r="BK141" s="1" t="s">
        <v>352</v>
      </c>
      <c r="BO141" s="1" t="s">
        <v>75</v>
      </c>
    </row>
    <row r="142" spans="1:67" x14ac:dyDescent="0.3">
      <c r="A142" s="1" t="s">
        <v>880</v>
      </c>
      <c r="B142" s="1" t="s">
        <v>353</v>
      </c>
      <c r="C142" s="1" t="s">
        <v>51</v>
      </c>
      <c r="D142" s="1" t="s">
        <v>354</v>
      </c>
      <c r="E142" s="49">
        <v>46</v>
      </c>
      <c r="F142" s="1" t="s">
        <v>355</v>
      </c>
      <c r="G142" s="2">
        <v>44582</v>
      </c>
      <c r="H142" s="1" t="s">
        <v>356</v>
      </c>
      <c r="I142" s="1" t="s">
        <v>55</v>
      </c>
      <c r="J142" s="1" t="s">
        <v>56</v>
      </c>
      <c r="K142" s="1" t="s">
        <v>57</v>
      </c>
      <c r="L142" s="1">
        <v>9222</v>
      </c>
      <c r="M142" s="1">
        <v>4922</v>
      </c>
      <c r="N142" s="11">
        <v>44582</v>
      </c>
      <c r="O142" s="1" t="s">
        <v>104</v>
      </c>
      <c r="P142" s="4">
        <v>4860000</v>
      </c>
      <c r="Q142" s="6">
        <v>51324000</v>
      </c>
      <c r="R142" s="1" t="s">
        <v>57</v>
      </c>
      <c r="S142" s="1" t="s">
        <v>59</v>
      </c>
      <c r="T142" s="1" t="s">
        <v>60</v>
      </c>
      <c r="U142" s="1">
        <v>17616147</v>
      </c>
      <c r="V142" s="1" t="s">
        <v>57</v>
      </c>
      <c r="W142" s="1" t="s">
        <v>62</v>
      </c>
      <c r="X142" s="1" t="s">
        <v>57</v>
      </c>
      <c r="Y142" s="1" t="s">
        <v>355</v>
      </c>
      <c r="Z142" s="1" t="s">
        <v>63</v>
      </c>
      <c r="AA142" s="1" t="s">
        <v>64</v>
      </c>
      <c r="AB142" s="1" t="s">
        <v>65</v>
      </c>
      <c r="AC142" s="3">
        <v>44582</v>
      </c>
      <c r="AD142" s="1" t="s">
        <v>357</v>
      </c>
      <c r="AE142" s="1" t="s">
        <v>938</v>
      </c>
      <c r="AF142" s="1" t="s">
        <v>67</v>
      </c>
      <c r="AG142" s="1" t="s">
        <v>60</v>
      </c>
      <c r="AH142" s="1">
        <f>VLOOKUP(AI142,$AH$2:$AI$60,2,FALSE)</f>
        <v>28557787</v>
      </c>
      <c r="AI142" s="1" t="s">
        <v>259</v>
      </c>
      <c r="AJ142" s="1">
        <v>329</v>
      </c>
      <c r="AK142" s="1" t="s">
        <v>57</v>
      </c>
      <c r="AL142" s="5">
        <v>44582</v>
      </c>
      <c r="AM142" s="5">
        <v>44582</v>
      </c>
      <c r="AN142" s="1" t="s">
        <v>69</v>
      </c>
      <c r="AO142" s="1">
        <v>0</v>
      </c>
      <c r="AP142" s="1">
        <v>0</v>
      </c>
      <c r="AR142" s="1">
        <v>0</v>
      </c>
      <c r="AT142" s="3">
        <v>44582</v>
      </c>
      <c r="AU142" s="3">
        <v>44914</v>
      </c>
      <c r="AW142" s="1" t="s">
        <v>70</v>
      </c>
      <c r="AZ142" s="1" t="s">
        <v>70</v>
      </c>
      <c r="BA142" s="1">
        <v>0</v>
      </c>
      <c r="BF142" s="6">
        <v>51324000</v>
      </c>
      <c r="BG142" s="1" t="s">
        <v>82</v>
      </c>
      <c r="BH142" s="1" t="s">
        <v>358</v>
      </c>
      <c r="BI142" s="94" t="s">
        <v>73</v>
      </c>
      <c r="BJ142" s="1" t="s">
        <v>57</v>
      </c>
      <c r="BK142" s="1" t="s">
        <v>359</v>
      </c>
      <c r="BO142" s="1" t="s">
        <v>75</v>
      </c>
    </row>
    <row r="143" spans="1:67" x14ac:dyDescent="0.3">
      <c r="A143" s="1" t="s">
        <v>880</v>
      </c>
      <c r="B143" s="1" t="s">
        <v>360</v>
      </c>
      <c r="C143" s="1" t="s">
        <v>51</v>
      </c>
      <c r="D143" s="1" t="s">
        <v>361</v>
      </c>
      <c r="E143" s="49">
        <v>47</v>
      </c>
      <c r="F143" s="1" t="s">
        <v>362</v>
      </c>
      <c r="G143" s="2">
        <v>44582</v>
      </c>
      <c r="H143" s="1" t="s">
        <v>363</v>
      </c>
      <c r="I143" s="1" t="s">
        <v>55</v>
      </c>
      <c r="J143" s="1" t="s">
        <v>56</v>
      </c>
      <c r="K143" s="1" t="s">
        <v>57</v>
      </c>
      <c r="L143" s="1">
        <v>8022</v>
      </c>
      <c r="M143" s="1">
        <v>5522</v>
      </c>
      <c r="N143" s="11">
        <v>44582</v>
      </c>
      <c r="O143" s="1" t="s">
        <v>104</v>
      </c>
      <c r="P143" s="4">
        <v>4680000</v>
      </c>
      <c r="Q143" s="6">
        <v>51324000</v>
      </c>
      <c r="R143" s="1" t="s">
        <v>57</v>
      </c>
      <c r="S143" s="1" t="s">
        <v>59</v>
      </c>
      <c r="T143" s="1" t="s">
        <v>60</v>
      </c>
      <c r="U143" s="1">
        <v>17616115</v>
      </c>
      <c r="V143" s="1" t="s">
        <v>57</v>
      </c>
      <c r="W143" s="1" t="s">
        <v>62</v>
      </c>
      <c r="X143" s="1" t="s">
        <v>57</v>
      </c>
      <c r="Y143" s="1" t="s">
        <v>362</v>
      </c>
      <c r="Z143" s="1" t="s">
        <v>63</v>
      </c>
      <c r="AA143" s="1" t="s">
        <v>64</v>
      </c>
      <c r="AB143" s="1" t="s">
        <v>65</v>
      </c>
      <c r="AC143" s="3">
        <v>44582</v>
      </c>
      <c r="AD143" s="1" t="s">
        <v>364</v>
      </c>
      <c r="AE143" s="1" t="s">
        <v>938</v>
      </c>
      <c r="AF143" s="1" t="s">
        <v>67</v>
      </c>
      <c r="AG143" s="1" t="s">
        <v>60</v>
      </c>
      <c r="AH143" s="1">
        <f>VLOOKUP(AI143,$AH$2:$AI$60,2,FALSE)</f>
        <v>28557787</v>
      </c>
      <c r="AI143" s="1" t="s">
        <v>259</v>
      </c>
      <c r="AJ143" s="1">
        <v>329</v>
      </c>
      <c r="AK143" s="1" t="s">
        <v>57</v>
      </c>
      <c r="AL143" s="5">
        <v>44582</v>
      </c>
      <c r="AM143" s="5">
        <v>44582</v>
      </c>
      <c r="AN143" s="1" t="s">
        <v>69</v>
      </c>
      <c r="AO143" s="1">
        <v>0</v>
      </c>
      <c r="AP143" s="1">
        <v>0</v>
      </c>
      <c r="AR143" s="1">
        <v>0</v>
      </c>
      <c r="AT143" s="3">
        <v>44582</v>
      </c>
      <c r="AU143" s="3">
        <v>44914</v>
      </c>
      <c r="AW143" s="1" t="s">
        <v>70</v>
      </c>
      <c r="AZ143" s="1" t="s">
        <v>70</v>
      </c>
      <c r="BA143" s="1">
        <v>0</v>
      </c>
      <c r="BF143" s="6">
        <v>51324000</v>
      </c>
      <c r="BG143" s="1" t="s">
        <v>82</v>
      </c>
      <c r="BH143" s="1" t="s">
        <v>365</v>
      </c>
      <c r="BI143" s="94" t="s">
        <v>73</v>
      </c>
      <c r="BJ143" s="1" t="s">
        <v>57</v>
      </c>
      <c r="BK143" s="1" t="s">
        <v>366</v>
      </c>
      <c r="BO143" s="1" t="s">
        <v>75</v>
      </c>
    </row>
    <row r="144" spans="1:67" s="94" customFormat="1" x14ac:dyDescent="0.3">
      <c r="A144" s="1" t="s">
        <v>880</v>
      </c>
      <c r="B144" s="1" t="s">
        <v>367</v>
      </c>
      <c r="C144" s="1" t="s">
        <v>51</v>
      </c>
      <c r="D144" s="1" t="s">
        <v>368</v>
      </c>
      <c r="E144" s="49">
        <v>48</v>
      </c>
      <c r="F144" s="1" t="s">
        <v>369</v>
      </c>
      <c r="G144" s="2">
        <v>44583</v>
      </c>
      <c r="H144" s="1" t="s">
        <v>370</v>
      </c>
      <c r="I144" s="1" t="s">
        <v>55</v>
      </c>
      <c r="J144" s="1" t="s">
        <v>56</v>
      </c>
      <c r="K144" s="1" t="s">
        <v>57</v>
      </c>
      <c r="L144" s="1">
        <v>9922</v>
      </c>
      <c r="M144" s="1">
        <v>7322</v>
      </c>
      <c r="N144" s="11">
        <v>44585</v>
      </c>
      <c r="O144" s="1" t="s">
        <v>104</v>
      </c>
      <c r="P144" s="4">
        <v>4100000</v>
      </c>
      <c r="Q144" s="6">
        <v>44690000</v>
      </c>
      <c r="R144" s="1" t="s">
        <v>57</v>
      </c>
      <c r="S144" s="1" t="s">
        <v>59</v>
      </c>
      <c r="T144" s="1" t="s">
        <v>60</v>
      </c>
      <c r="U144" s="1">
        <v>1135014116</v>
      </c>
      <c r="V144" s="1" t="s">
        <v>57</v>
      </c>
      <c r="W144" s="1" t="s">
        <v>62</v>
      </c>
      <c r="X144" s="1" t="s">
        <v>57</v>
      </c>
      <c r="Y144" s="1" t="s">
        <v>369</v>
      </c>
      <c r="Z144" s="1" t="s">
        <v>89</v>
      </c>
      <c r="AA144" s="1" t="s">
        <v>57</v>
      </c>
      <c r="AB144" s="1" t="s">
        <v>57</v>
      </c>
      <c r="AC144" s="1" t="s">
        <v>57</v>
      </c>
      <c r="AD144" s="1" t="s">
        <v>57</v>
      </c>
      <c r="AE144" s="1" t="s">
        <v>980</v>
      </c>
      <c r="AF144" s="1" t="s">
        <v>67</v>
      </c>
      <c r="AG144" s="1" t="s">
        <v>60</v>
      </c>
      <c r="AH144" s="1">
        <f>VLOOKUP(AI144,$AH$2:$AI$60,2,FALSE)</f>
        <v>19481189</v>
      </c>
      <c r="AI144" s="1" t="s">
        <v>251</v>
      </c>
      <c r="AJ144" s="1">
        <v>327</v>
      </c>
      <c r="AK144" s="1" t="s">
        <v>57</v>
      </c>
      <c r="AL144" s="5" t="s">
        <v>57</v>
      </c>
      <c r="AM144" s="5">
        <v>44586</v>
      </c>
      <c r="AN144" s="1" t="s">
        <v>69</v>
      </c>
      <c r="AO144" s="1">
        <v>0</v>
      </c>
      <c r="AP144" s="1">
        <v>0</v>
      </c>
      <c r="AQ144" s="1"/>
      <c r="AR144" s="1">
        <v>0</v>
      </c>
      <c r="AS144" s="1"/>
      <c r="AT144" s="3">
        <v>44585</v>
      </c>
      <c r="AU144" s="3">
        <v>44915</v>
      </c>
      <c r="AV144" s="1"/>
      <c r="AW144" s="1" t="s">
        <v>70</v>
      </c>
      <c r="AX144" s="1"/>
      <c r="AY144" s="1"/>
      <c r="AZ144" s="1" t="s">
        <v>70</v>
      </c>
      <c r="BA144" s="1">
        <v>0</v>
      </c>
      <c r="BB144" s="1"/>
      <c r="BC144" s="1"/>
      <c r="BD144" s="1"/>
      <c r="BE144" s="1"/>
      <c r="BF144" s="6">
        <v>44690000</v>
      </c>
      <c r="BG144" s="1" t="s">
        <v>82</v>
      </c>
      <c r="BH144" s="1" t="s">
        <v>371</v>
      </c>
      <c r="BI144" s="94" t="s">
        <v>73</v>
      </c>
      <c r="BJ144" s="1" t="s">
        <v>57</v>
      </c>
      <c r="BK144" s="1" t="s">
        <v>372</v>
      </c>
      <c r="BL144" s="1"/>
      <c r="BM144" s="1"/>
      <c r="BN144" s="1"/>
      <c r="BO144" s="1" t="s">
        <v>75</v>
      </c>
    </row>
    <row r="145" spans="1:67" s="94" customFormat="1" x14ac:dyDescent="0.3">
      <c r="A145" s="1" t="s">
        <v>880</v>
      </c>
      <c r="B145" s="1" t="s">
        <v>373</v>
      </c>
      <c r="C145" s="1" t="s">
        <v>51</v>
      </c>
      <c r="D145" s="1" t="s">
        <v>374</v>
      </c>
      <c r="E145" s="49">
        <v>49</v>
      </c>
      <c r="F145" s="1" t="s">
        <v>375</v>
      </c>
      <c r="G145" s="2">
        <v>44585</v>
      </c>
      <c r="H145" s="1" t="s">
        <v>376</v>
      </c>
      <c r="I145" s="1" t="s">
        <v>55</v>
      </c>
      <c r="J145" s="1" t="s">
        <v>56</v>
      </c>
      <c r="K145" s="1" t="s">
        <v>57</v>
      </c>
      <c r="L145" s="1">
        <v>5022</v>
      </c>
      <c r="M145" s="1">
        <v>8422</v>
      </c>
      <c r="N145" s="11">
        <v>44586</v>
      </c>
      <c r="O145" s="1" t="s">
        <v>104</v>
      </c>
      <c r="P145" s="4">
        <v>1412000</v>
      </c>
      <c r="Q145" s="6">
        <v>15861467</v>
      </c>
      <c r="R145" s="1" t="s">
        <v>57</v>
      </c>
      <c r="S145" s="1" t="s">
        <v>59</v>
      </c>
      <c r="T145" s="1" t="s">
        <v>60</v>
      </c>
      <c r="U145" s="1">
        <v>1122266459</v>
      </c>
      <c r="V145" s="1" t="s">
        <v>57</v>
      </c>
      <c r="W145" s="1" t="s">
        <v>62</v>
      </c>
      <c r="X145" s="1" t="s">
        <v>57</v>
      </c>
      <c r="Y145" s="1" t="s">
        <v>375</v>
      </c>
      <c r="Z145" s="1" t="s">
        <v>89</v>
      </c>
      <c r="AA145" s="1" t="s">
        <v>57</v>
      </c>
      <c r="AB145" s="1" t="s">
        <v>57</v>
      </c>
      <c r="AC145" s="1" t="s">
        <v>57</v>
      </c>
      <c r="AD145" s="1" t="s">
        <v>57</v>
      </c>
      <c r="AE145" s="1" t="s">
        <v>946</v>
      </c>
      <c r="AF145" s="1" t="s">
        <v>67</v>
      </c>
      <c r="AG145" s="1" t="s">
        <v>60</v>
      </c>
      <c r="AH145" s="1">
        <f>VLOOKUP(AI145,$AH$2:$AI$60,2,FALSE)</f>
        <v>51935320</v>
      </c>
      <c r="AI145" s="1" t="s">
        <v>112</v>
      </c>
      <c r="AJ145" s="1">
        <v>337</v>
      </c>
      <c r="AK145" s="1" t="s">
        <v>57</v>
      </c>
      <c r="AL145" s="5" t="s">
        <v>57</v>
      </c>
      <c r="AM145" s="5">
        <v>44586</v>
      </c>
      <c r="AN145" s="1" t="s">
        <v>69</v>
      </c>
      <c r="AO145" s="1">
        <v>0</v>
      </c>
      <c r="AP145" s="1">
        <v>0</v>
      </c>
      <c r="AQ145" s="1"/>
      <c r="AR145" s="1">
        <v>0</v>
      </c>
      <c r="AS145" s="1"/>
      <c r="AT145" s="3">
        <v>44586</v>
      </c>
      <c r="AU145" s="3">
        <v>44925</v>
      </c>
      <c r="AV145" s="1"/>
      <c r="AW145" s="1" t="s">
        <v>70</v>
      </c>
      <c r="AX145" s="1"/>
      <c r="AY145" s="1"/>
      <c r="AZ145" s="1" t="s">
        <v>70</v>
      </c>
      <c r="BA145" s="1">
        <v>0</v>
      </c>
      <c r="BB145" s="1"/>
      <c r="BC145" s="1"/>
      <c r="BD145" s="1"/>
      <c r="BE145" s="1"/>
      <c r="BF145" s="6">
        <v>15861467</v>
      </c>
      <c r="BG145" s="1" t="s">
        <v>53</v>
      </c>
      <c r="BH145" s="1" t="s">
        <v>377</v>
      </c>
      <c r="BI145" s="94" t="s">
        <v>73</v>
      </c>
      <c r="BJ145" s="1" t="s">
        <v>57</v>
      </c>
      <c r="BK145" s="1" t="s">
        <v>378</v>
      </c>
      <c r="BL145" s="1"/>
      <c r="BM145" s="1"/>
      <c r="BN145" s="1"/>
      <c r="BO145" s="1" t="s">
        <v>75</v>
      </c>
    </row>
    <row r="146" spans="1:67" x14ac:dyDescent="0.3">
      <c r="A146" s="1" t="s">
        <v>880</v>
      </c>
      <c r="B146" s="1" t="s">
        <v>379</v>
      </c>
      <c r="C146" s="1" t="s">
        <v>51</v>
      </c>
      <c r="D146" s="1" t="s">
        <v>380</v>
      </c>
      <c r="E146" s="49">
        <v>50</v>
      </c>
      <c r="F146" s="1" t="s">
        <v>381</v>
      </c>
      <c r="G146" s="2">
        <v>44583</v>
      </c>
      <c r="H146" s="1" t="s">
        <v>382</v>
      </c>
      <c r="I146" s="1" t="s">
        <v>55</v>
      </c>
      <c r="J146" s="1" t="s">
        <v>56</v>
      </c>
      <c r="K146" s="1" t="s">
        <v>57</v>
      </c>
      <c r="L146" s="1">
        <v>9622</v>
      </c>
      <c r="M146" s="1">
        <v>7422</v>
      </c>
      <c r="N146" s="11">
        <v>44585</v>
      </c>
      <c r="O146" s="1" t="s">
        <v>104</v>
      </c>
      <c r="P146" s="4">
        <v>1412000</v>
      </c>
      <c r="Q146" s="6">
        <v>15532000</v>
      </c>
      <c r="R146" s="1" t="s">
        <v>57</v>
      </c>
      <c r="S146" s="1" t="s">
        <v>59</v>
      </c>
      <c r="T146" s="1" t="s">
        <v>60</v>
      </c>
      <c r="U146" s="1">
        <v>1127077392</v>
      </c>
      <c r="V146" s="1" t="s">
        <v>57</v>
      </c>
      <c r="W146" s="1" t="s">
        <v>62</v>
      </c>
      <c r="X146" s="1" t="s">
        <v>57</v>
      </c>
      <c r="Y146" s="1" t="s">
        <v>381</v>
      </c>
      <c r="Z146" s="1" t="s">
        <v>89</v>
      </c>
      <c r="AA146" s="1" t="s">
        <v>57</v>
      </c>
      <c r="AB146" s="1" t="s">
        <v>57</v>
      </c>
      <c r="AC146" s="1" t="s">
        <v>57</v>
      </c>
      <c r="AD146" s="1" t="s">
        <v>57</v>
      </c>
      <c r="AE146" s="1" t="s">
        <v>980</v>
      </c>
      <c r="AF146" s="1" t="s">
        <v>67</v>
      </c>
      <c r="AG146" s="1" t="s">
        <v>60</v>
      </c>
      <c r="AH146" s="1">
        <f>VLOOKUP(AI146,$AH$2:$AI$60,2,FALSE)</f>
        <v>19481189</v>
      </c>
      <c r="AI146" s="1" t="s">
        <v>251</v>
      </c>
      <c r="AJ146" s="1">
        <v>330</v>
      </c>
      <c r="AK146" s="1" t="s">
        <v>57</v>
      </c>
      <c r="AL146" s="5" t="s">
        <v>57</v>
      </c>
      <c r="AM146" s="5">
        <v>44586</v>
      </c>
      <c r="AN146" s="1" t="s">
        <v>69</v>
      </c>
      <c r="AO146" s="1">
        <v>0</v>
      </c>
      <c r="AP146" s="1">
        <v>0</v>
      </c>
      <c r="AR146" s="1">
        <v>0</v>
      </c>
      <c r="AT146" s="3">
        <v>44585</v>
      </c>
      <c r="AU146" s="3">
        <v>44918</v>
      </c>
      <c r="AW146" s="1" t="s">
        <v>70</v>
      </c>
      <c r="AZ146" s="1" t="s">
        <v>70</v>
      </c>
      <c r="BA146" s="1">
        <v>0</v>
      </c>
      <c r="BF146" s="6">
        <v>15532000</v>
      </c>
      <c r="BG146" s="1" t="s">
        <v>82</v>
      </c>
      <c r="BH146" s="1" t="s">
        <v>383</v>
      </c>
      <c r="BI146" s="94" t="s">
        <v>73</v>
      </c>
      <c r="BJ146" s="1" t="s">
        <v>57</v>
      </c>
      <c r="BK146" s="1" t="s">
        <v>384</v>
      </c>
      <c r="BO146" s="1" t="s">
        <v>75</v>
      </c>
    </row>
    <row r="147" spans="1:67" x14ac:dyDescent="0.3">
      <c r="A147" s="1" t="s">
        <v>880</v>
      </c>
      <c r="B147" s="1" t="s">
        <v>385</v>
      </c>
      <c r="C147" s="1" t="s">
        <v>51</v>
      </c>
      <c r="D147" s="1" t="s">
        <v>386</v>
      </c>
      <c r="E147" s="49">
        <v>51</v>
      </c>
      <c r="F147" s="1" t="s">
        <v>387</v>
      </c>
      <c r="G147" s="2">
        <v>44585</v>
      </c>
      <c r="H147" s="1" t="s">
        <v>388</v>
      </c>
      <c r="I147" s="1" t="s">
        <v>55</v>
      </c>
      <c r="J147" s="1" t="s">
        <v>56</v>
      </c>
      <c r="K147" s="1" t="s">
        <v>57</v>
      </c>
      <c r="L147" s="1">
        <v>8322</v>
      </c>
      <c r="M147" s="1">
        <v>8622</v>
      </c>
      <c r="N147" s="11">
        <v>44586</v>
      </c>
      <c r="O147" s="1" t="s">
        <v>104</v>
      </c>
      <c r="P147" s="4">
        <v>1412000</v>
      </c>
      <c r="Q147" s="6">
        <v>15532000</v>
      </c>
      <c r="R147" s="1" t="s">
        <v>57</v>
      </c>
      <c r="S147" s="1" t="s">
        <v>59</v>
      </c>
      <c r="T147" s="1" t="s">
        <v>60</v>
      </c>
      <c r="U147" s="1">
        <v>1121208185</v>
      </c>
      <c r="V147" s="1" t="s">
        <v>57</v>
      </c>
      <c r="W147" s="1" t="s">
        <v>62</v>
      </c>
      <c r="X147" s="1" t="s">
        <v>57</v>
      </c>
      <c r="Y147" s="1" t="s">
        <v>387</v>
      </c>
      <c r="Z147" s="1" t="s">
        <v>89</v>
      </c>
      <c r="AA147" s="1" t="s">
        <v>57</v>
      </c>
      <c r="AB147" s="1" t="s">
        <v>57</v>
      </c>
      <c r="AC147" s="1" t="s">
        <v>57</v>
      </c>
      <c r="AD147" s="1" t="s">
        <v>57</v>
      </c>
      <c r="AE147" s="1" t="s">
        <v>946</v>
      </c>
      <c r="AF147" s="1" t="s">
        <v>67</v>
      </c>
      <c r="AG147" s="1" t="s">
        <v>60</v>
      </c>
      <c r="AH147" s="1">
        <f>VLOOKUP(AI147,$AH$2:$AI$60,2,FALSE)</f>
        <v>51935320</v>
      </c>
      <c r="AI147" s="1" t="s">
        <v>112</v>
      </c>
      <c r="AJ147" s="1">
        <v>330</v>
      </c>
      <c r="AK147" s="1" t="s">
        <v>57</v>
      </c>
      <c r="AL147" s="5" t="s">
        <v>57</v>
      </c>
      <c r="AM147" s="5">
        <v>44586</v>
      </c>
      <c r="AN147" s="1" t="s">
        <v>69</v>
      </c>
      <c r="AO147" s="1">
        <v>0</v>
      </c>
      <c r="AP147" s="1">
        <v>0</v>
      </c>
      <c r="AR147" s="1">
        <v>0</v>
      </c>
      <c r="AT147" s="3">
        <v>44586</v>
      </c>
      <c r="AU147" s="3">
        <v>44919</v>
      </c>
      <c r="AW147" s="1" t="s">
        <v>70</v>
      </c>
      <c r="AZ147" s="1" t="s">
        <v>70</v>
      </c>
      <c r="BA147" s="1">
        <v>0</v>
      </c>
      <c r="BF147" s="6">
        <v>15532000</v>
      </c>
      <c r="BG147" s="1" t="s">
        <v>53</v>
      </c>
      <c r="BH147" s="1" t="s">
        <v>389</v>
      </c>
      <c r="BI147" s="94" t="s">
        <v>73</v>
      </c>
      <c r="BJ147" s="1" t="s">
        <v>57</v>
      </c>
      <c r="BK147" s="1" t="s">
        <v>390</v>
      </c>
      <c r="BO147" s="1" t="s">
        <v>75</v>
      </c>
    </row>
    <row r="148" spans="1:67" x14ac:dyDescent="0.3">
      <c r="A148" s="1" t="s">
        <v>880</v>
      </c>
      <c r="B148" s="1" t="s">
        <v>391</v>
      </c>
      <c r="C148" s="1" t="s">
        <v>51</v>
      </c>
      <c r="D148" s="1" t="s">
        <v>392</v>
      </c>
      <c r="E148" s="49">
        <v>52</v>
      </c>
      <c r="F148" s="1" t="s">
        <v>393</v>
      </c>
      <c r="G148" s="2">
        <v>44585</v>
      </c>
      <c r="H148" s="1" t="s">
        <v>394</v>
      </c>
      <c r="I148" s="1" t="s">
        <v>55</v>
      </c>
      <c r="J148" s="1" t="s">
        <v>56</v>
      </c>
      <c r="K148" s="1" t="s">
        <v>57</v>
      </c>
      <c r="L148" s="1">
        <v>10022</v>
      </c>
      <c r="M148" s="1">
        <v>8222</v>
      </c>
      <c r="N148" s="11">
        <v>44585</v>
      </c>
      <c r="O148" s="1" t="s">
        <v>58</v>
      </c>
      <c r="P148" s="4">
        <v>2330000</v>
      </c>
      <c r="Q148" s="6">
        <v>25630000</v>
      </c>
      <c r="R148" s="1" t="s">
        <v>57</v>
      </c>
      <c r="S148" s="1" t="s">
        <v>59</v>
      </c>
      <c r="T148" s="1" t="s">
        <v>60</v>
      </c>
      <c r="U148" s="1">
        <v>80131060</v>
      </c>
      <c r="V148" s="1" t="s">
        <v>57</v>
      </c>
      <c r="W148" s="1" t="s">
        <v>62</v>
      </c>
      <c r="X148" s="1" t="s">
        <v>57</v>
      </c>
      <c r="Y148" s="1" t="s">
        <v>393</v>
      </c>
      <c r="Z148" s="1" t="s">
        <v>89</v>
      </c>
      <c r="AA148" s="1" t="s">
        <v>57</v>
      </c>
      <c r="AB148" s="1" t="s">
        <v>57</v>
      </c>
      <c r="AC148" s="1" t="s">
        <v>57</v>
      </c>
      <c r="AD148" s="1" t="s">
        <v>57</v>
      </c>
      <c r="AE148" s="1" t="s">
        <v>994</v>
      </c>
      <c r="AF148" s="1" t="s">
        <v>67</v>
      </c>
      <c r="AG148" s="1" t="s">
        <v>60</v>
      </c>
      <c r="AH148" s="1">
        <f>VLOOKUP(AI148,$AH$2:$AI$60,2,FALSE)</f>
        <v>19363081</v>
      </c>
      <c r="AI148" s="1" t="s">
        <v>395</v>
      </c>
      <c r="AJ148" s="1">
        <v>330</v>
      </c>
      <c r="AK148" s="1" t="s">
        <v>57</v>
      </c>
      <c r="AL148" s="5" t="s">
        <v>57</v>
      </c>
      <c r="AM148" s="5">
        <v>44586</v>
      </c>
      <c r="AN148" s="1" t="s">
        <v>69</v>
      </c>
      <c r="AO148" s="1">
        <v>0</v>
      </c>
      <c r="AP148" s="1">
        <v>0</v>
      </c>
      <c r="AR148" s="1">
        <v>0</v>
      </c>
      <c r="AT148" s="3">
        <v>44585</v>
      </c>
      <c r="AU148" s="3">
        <v>44918</v>
      </c>
      <c r="AW148" s="1" t="s">
        <v>70</v>
      </c>
      <c r="AZ148" s="1" t="s">
        <v>70</v>
      </c>
      <c r="BA148" s="1">
        <v>0</v>
      </c>
      <c r="BF148" s="6">
        <v>25630000</v>
      </c>
      <c r="BG148" s="1" t="s">
        <v>82</v>
      </c>
      <c r="BH148" s="1" t="s">
        <v>396</v>
      </c>
      <c r="BI148" s="94" t="s">
        <v>73</v>
      </c>
      <c r="BJ148" s="1" t="s">
        <v>57</v>
      </c>
      <c r="BK148" s="1" t="s">
        <v>397</v>
      </c>
      <c r="BO148" s="1" t="s">
        <v>75</v>
      </c>
    </row>
    <row r="149" spans="1:67" x14ac:dyDescent="0.3">
      <c r="A149" s="1" t="s">
        <v>880</v>
      </c>
      <c r="B149" s="1" t="s">
        <v>398</v>
      </c>
      <c r="C149" s="1" t="s">
        <v>51</v>
      </c>
      <c r="D149" s="1" t="s">
        <v>399</v>
      </c>
      <c r="E149" s="49">
        <v>53</v>
      </c>
      <c r="F149" s="1" t="s">
        <v>400</v>
      </c>
      <c r="G149" s="2">
        <v>44584</v>
      </c>
      <c r="H149" s="1" t="s">
        <v>401</v>
      </c>
      <c r="I149" s="1" t="s">
        <v>55</v>
      </c>
      <c r="J149" s="1" t="s">
        <v>56</v>
      </c>
      <c r="K149" s="1" t="s">
        <v>57</v>
      </c>
      <c r="L149" s="1">
        <v>9022</v>
      </c>
      <c r="M149" s="1">
        <v>6922</v>
      </c>
      <c r="N149" s="11">
        <v>44585</v>
      </c>
      <c r="O149" s="1" t="s">
        <v>58</v>
      </c>
      <c r="P149" s="4">
        <v>2812000</v>
      </c>
      <c r="Q149" s="6">
        <v>25308000</v>
      </c>
      <c r="R149" s="1" t="s">
        <v>57</v>
      </c>
      <c r="S149" s="1" t="s">
        <v>59</v>
      </c>
      <c r="T149" s="1" t="s">
        <v>60</v>
      </c>
      <c r="U149" s="1">
        <v>1018457708</v>
      </c>
      <c r="V149" s="1" t="s">
        <v>57</v>
      </c>
      <c r="W149" s="1" t="s">
        <v>62</v>
      </c>
      <c r="X149" s="1" t="s">
        <v>57</v>
      </c>
      <c r="Y149" s="1" t="s">
        <v>400</v>
      </c>
      <c r="Z149" s="1" t="s">
        <v>89</v>
      </c>
      <c r="AA149" s="1" t="s">
        <v>57</v>
      </c>
      <c r="AB149" s="1" t="s">
        <v>57</v>
      </c>
      <c r="AC149" s="1" t="s">
        <v>57</v>
      </c>
      <c r="AD149" s="1" t="s">
        <v>57</v>
      </c>
      <c r="AE149" s="1" t="s">
        <v>921</v>
      </c>
      <c r="AF149" s="1" t="s">
        <v>67</v>
      </c>
      <c r="AG149" s="1" t="s">
        <v>60</v>
      </c>
      <c r="AH149" s="1">
        <f>VLOOKUP(AI149,$AH$2:$AI$60,2,FALSE)</f>
        <v>41674698</v>
      </c>
      <c r="AI149" s="1" t="s">
        <v>81</v>
      </c>
      <c r="AJ149" s="1">
        <v>270</v>
      </c>
      <c r="AK149" s="1" t="s">
        <v>57</v>
      </c>
      <c r="AL149" s="5" t="s">
        <v>57</v>
      </c>
      <c r="AM149" s="5">
        <v>44585</v>
      </c>
      <c r="AN149" s="1" t="s">
        <v>69</v>
      </c>
      <c r="AO149" s="1">
        <v>0</v>
      </c>
      <c r="AP149" s="1">
        <v>0</v>
      </c>
      <c r="AR149" s="1">
        <v>0</v>
      </c>
      <c r="AT149" s="3">
        <v>44585</v>
      </c>
      <c r="AU149" s="3">
        <v>44857</v>
      </c>
      <c r="AW149" s="1" t="s">
        <v>70</v>
      </c>
      <c r="AZ149" s="1" t="s">
        <v>70</v>
      </c>
      <c r="BA149" s="1">
        <v>0</v>
      </c>
      <c r="BF149" s="6">
        <v>25308000</v>
      </c>
      <c r="BG149" s="1" t="s">
        <v>402</v>
      </c>
      <c r="BH149" s="1" t="s">
        <v>403</v>
      </c>
      <c r="BI149" s="94" t="s">
        <v>73</v>
      </c>
      <c r="BJ149" s="1" t="s">
        <v>57</v>
      </c>
      <c r="BK149" s="1" t="s">
        <v>404</v>
      </c>
      <c r="BO149" s="1" t="s">
        <v>75</v>
      </c>
    </row>
    <row r="150" spans="1:67" x14ac:dyDescent="0.3">
      <c r="A150" s="1" t="s">
        <v>880</v>
      </c>
      <c r="B150" s="1" t="s">
        <v>405</v>
      </c>
      <c r="C150" s="1" t="s">
        <v>51</v>
      </c>
      <c r="D150" s="1" t="s">
        <v>406</v>
      </c>
      <c r="E150" s="49">
        <v>54</v>
      </c>
      <c r="F150" s="1" t="s">
        <v>407</v>
      </c>
      <c r="G150" s="2">
        <v>44585</v>
      </c>
      <c r="H150" s="1" t="s">
        <v>408</v>
      </c>
      <c r="I150" s="1" t="s">
        <v>55</v>
      </c>
      <c r="J150" s="1" t="s">
        <v>56</v>
      </c>
      <c r="K150" s="1" t="s">
        <v>57</v>
      </c>
      <c r="L150" s="1">
        <v>4822</v>
      </c>
      <c r="M150" s="1">
        <v>7722</v>
      </c>
      <c r="N150" s="11">
        <v>44585</v>
      </c>
      <c r="O150" s="1" t="s">
        <v>104</v>
      </c>
      <c r="P150" s="4">
        <v>1412000</v>
      </c>
      <c r="Q150" s="6">
        <v>15532000</v>
      </c>
      <c r="R150" s="1" t="s">
        <v>57</v>
      </c>
      <c r="S150" s="1" t="s">
        <v>59</v>
      </c>
      <c r="T150" s="1" t="s">
        <v>60</v>
      </c>
      <c r="U150" s="1">
        <v>15878679</v>
      </c>
      <c r="V150" s="1" t="s">
        <v>57</v>
      </c>
      <c r="W150" s="1" t="s">
        <v>62</v>
      </c>
      <c r="X150" s="1" t="s">
        <v>57</v>
      </c>
      <c r="Y150" s="1" t="s">
        <v>407</v>
      </c>
      <c r="Z150" s="1" t="s">
        <v>89</v>
      </c>
      <c r="AA150" s="1" t="s">
        <v>57</v>
      </c>
      <c r="AB150" s="1" t="s">
        <v>57</v>
      </c>
      <c r="AC150" s="1" t="s">
        <v>57</v>
      </c>
      <c r="AD150" s="1" t="s">
        <v>57</v>
      </c>
      <c r="AE150" s="1" t="s">
        <v>946</v>
      </c>
      <c r="AF150" s="1" t="s">
        <v>67</v>
      </c>
      <c r="AG150" s="1" t="s">
        <v>60</v>
      </c>
      <c r="AH150" s="1">
        <f>VLOOKUP(AI150,$AH$2:$AI$60,2,FALSE)</f>
        <v>51935320</v>
      </c>
      <c r="AI150" s="1" t="s">
        <v>112</v>
      </c>
      <c r="AJ150" s="1">
        <v>330</v>
      </c>
      <c r="AK150" s="1" t="s">
        <v>57</v>
      </c>
      <c r="AL150" s="5" t="s">
        <v>57</v>
      </c>
      <c r="AM150" s="5">
        <v>44585</v>
      </c>
      <c r="AN150" s="1" t="s">
        <v>69</v>
      </c>
      <c r="AO150" s="1">
        <v>0</v>
      </c>
      <c r="AP150" s="1">
        <v>0</v>
      </c>
      <c r="AR150" s="1">
        <v>0</v>
      </c>
      <c r="AT150" s="3">
        <v>44585</v>
      </c>
      <c r="AU150" s="3">
        <v>44918</v>
      </c>
      <c r="AW150" s="1" t="s">
        <v>70</v>
      </c>
      <c r="AZ150" s="1" t="s">
        <v>70</v>
      </c>
      <c r="BA150" s="1">
        <v>0</v>
      </c>
      <c r="BF150" s="6">
        <v>15532000</v>
      </c>
      <c r="BG150" s="1" t="s">
        <v>53</v>
      </c>
      <c r="BH150" s="1" t="s">
        <v>409</v>
      </c>
      <c r="BI150" s="94" t="s">
        <v>73</v>
      </c>
      <c r="BJ150" s="1" t="s">
        <v>57</v>
      </c>
      <c r="BK150" s="1" t="s">
        <v>410</v>
      </c>
      <c r="BO150" s="1" t="s">
        <v>75</v>
      </c>
    </row>
    <row r="151" spans="1:67" x14ac:dyDescent="0.3">
      <c r="A151" s="1" t="s">
        <v>880</v>
      </c>
      <c r="B151" s="1" t="s">
        <v>411</v>
      </c>
      <c r="C151" s="1" t="s">
        <v>51</v>
      </c>
      <c r="D151" s="1" t="s">
        <v>412</v>
      </c>
      <c r="E151" s="49">
        <v>55</v>
      </c>
      <c r="F151" s="1" t="s">
        <v>413</v>
      </c>
      <c r="G151" s="2">
        <v>44587</v>
      </c>
      <c r="H151" s="1" t="s">
        <v>414</v>
      </c>
      <c r="I151" s="1" t="s">
        <v>55</v>
      </c>
      <c r="J151" s="1" t="s">
        <v>56</v>
      </c>
      <c r="K151" s="1" t="s">
        <v>57</v>
      </c>
      <c r="L151" s="1">
        <v>12222</v>
      </c>
      <c r="M151" s="1">
        <v>11822</v>
      </c>
      <c r="N151" s="11">
        <v>44587</v>
      </c>
      <c r="O151" s="1" t="s">
        <v>104</v>
      </c>
      <c r="P151" s="4">
        <v>1412000</v>
      </c>
      <c r="Q151" s="6">
        <v>15532000</v>
      </c>
      <c r="R151" s="1" t="s">
        <v>57</v>
      </c>
      <c r="S151" s="1" t="s">
        <v>59</v>
      </c>
      <c r="T151" s="1" t="s">
        <v>60</v>
      </c>
      <c r="U151" s="1">
        <v>1123328549</v>
      </c>
      <c r="V151" s="1" t="s">
        <v>57</v>
      </c>
      <c r="W151" s="1" t="s">
        <v>62</v>
      </c>
      <c r="X151" s="1" t="s">
        <v>57</v>
      </c>
      <c r="Y151" s="1" t="s">
        <v>413</v>
      </c>
      <c r="Z151" s="1" t="s">
        <v>89</v>
      </c>
      <c r="AA151" s="1" t="s">
        <v>57</v>
      </c>
      <c r="AB151" s="1" t="s">
        <v>57</v>
      </c>
      <c r="AC151" s="1" t="s">
        <v>57</v>
      </c>
      <c r="AD151" s="1" t="s">
        <v>57</v>
      </c>
      <c r="AE151" s="1" t="s">
        <v>999</v>
      </c>
      <c r="AF151" s="1" t="s">
        <v>67</v>
      </c>
      <c r="AG151" s="1" t="s">
        <v>60</v>
      </c>
      <c r="AH151" s="1">
        <f>VLOOKUP(AI151,$AH$2:$AI$60,2,FALSE)</f>
        <v>71114184</v>
      </c>
      <c r="AI151" s="1" t="s">
        <v>303</v>
      </c>
      <c r="AJ151" s="1">
        <v>330</v>
      </c>
      <c r="AK151" s="1" t="s">
        <v>57</v>
      </c>
      <c r="AL151" s="5" t="s">
        <v>57</v>
      </c>
      <c r="AM151" s="5">
        <v>44587</v>
      </c>
      <c r="AN151" s="1" t="s">
        <v>69</v>
      </c>
      <c r="AO151" s="1">
        <v>0</v>
      </c>
      <c r="AP151" s="1">
        <v>0</v>
      </c>
      <c r="AR151" s="1">
        <v>0</v>
      </c>
      <c r="AT151" s="3">
        <v>44587</v>
      </c>
      <c r="AU151" s="3">
        <v>44920</v>
      </c>
      <c r="AW151" s="1" t="s">
        <v>70</v>
      </c>
      <c r="AZ151" s="1" t="s">
        <v>70</v>
      </c>
      <c r="BA151" s="1">
        <v>0</v>
      </c>
      <c r="BF151" s="6">
        <v>15532000</v>
      </c>
      <c r="BG151" s="1" t="s">
        <v>131</v>
      </c>
      <c r="BH151" s="1" t="s">
        <v>415</v>
      </c>
      <c r="BI151" s="94" t="s">
        <v>73</v>
      </c>
      <c r="BJ151" s="1" t="s">
        <v>57</v>
      </c>
      <c r="BK151" s="1" t="s">
        <v>416</v>
      </c>
      <c r="BL151" s="1" t="s">
        <v>57</v>
      </c>
      <c r="BM151" s="1" t="s">
        <v>57</v>
      </c>
      <c r="BN151" s="1" t="s">
        <v>57</v>
      </c>
      <c r="BO151" s="1" t="s">
        <v>75</v>
      </c>
    </row>
    <row r="152" spans="1:67" x14ac:dyDescent="0.3">
      <c r="A152" s="1" t="s">
        <v>880</v>
      </c>
      <c r="B152" s="1" t="s">
        <v>417</v>
      </c>
      <c r="C152" s="1" t="s">
        <v>51</v>
      </c>
      <c r="D152" s="1" t="s">
        <v>418</v>
      </c>
      <c r="E152" s="49">
        <v>56</v>
      </c>
      <c r="F152" s="1" t="s">
        <v>419</v>
      </c>
      <c r="G152" s="2">
        <v>44585</v>
      </c>
      <c r="H152" s="1" t="s">
        <v>420</v>
      </c>
      <c r="I152" s="1" t="s">
        <v>55</v>
      </c>
      <c r="J152" s="1" t="s">
        <v>56</v>
      </c>
      <c r="K152" s="1" t="s">
        <v>57</v>
      </c>
      <c r="L152" s="1">
        <v>8822</v>
      </c>
      <c r="M152" s="1">
        <v>7522</v>
      </c>
      <c r="N152" s="11">
        <v>44585</v>
      </c>
      <c r="O152" s="1" t="s">
        <v>58</v>
      </c>
      <c r="P152" s="4">
        <v>2812000</v>
      </c>
      <c r="Q152" s="6">
        <v>31588133</v>
      </c>
      <c r="R152" s="1" t="s">
        <v>57</v>
      </c>
      <c r="S152" s="1" t="s">
        <v>59</v>
      </c>
      <c r="T152" s="1" t="s">
        <v>60</v>
      </c>
      <c r="U152" s="1">
        <v>52704416</v>
      </c>
      <c r="V152" s="1" t="s">
        <v>57</v>
      </c>
      <c r="W152" s="1" t="s">
        <v>62</v>
      </c>
      <c r="X152" s="1" t="s">
        <v>57</v>
      </c>
      <c r="Y152" s="1" t="s">
        <v>419</v>
      </c>
      <c r="Z152" s="1" t="s">
        <v>89</v>
      </c>
      <c r="AA152" s="1" t="s">
        <v>57</v>
      </c>
      <c r="AB152" s="1" t="s">
        <v>57</v>
      </c>
      <c r="AC152" s="1" t="s">
        <v>57</v>
      </c>
      <c r="AD152" s="1" t="s">
        <v>57</v>
      </c>
      <c r="AE152" s="1" t="s">
        <v>921</v>
      </c>
      <c r="AF152" s="1" t="s">
        <v>67</v>
      </c>
      <c r="AG152" s="1" t="s">
        <v>60</v>
      </c>
      <c r="AH152" s="1">
        <f>VLOOKUP(AI152,$AH$2:$AI$60,2,FALSE)</f>
        <v>41674698</v>
      </c>
      <c r="AI152" s="1" t="s">
        <v>81</v>
      </c>
      <c r="AJ152" s="1">
        <v>337</v>
      </c>
      <c r="AK152" s="1" t="s">
        <v>57</v>
      </c>
      <c r="AL152" s="5" t="s">
        <v>57</v>
      </c>
      <c r="AM152" s="5">
        <v>44585</v>
      </c>
      <c r="AN152" s="1" t="s">
        <v>69</v>
      </c>
      <c r="AO152" s="1">
        <v>0</v>
      </c>
      <c r="AP152" s="1">
        <v>0</v>
      </c>
      <c r="AR152" s="1">
        <v>0</v>
      </c>
      <c r="AT152" s="3">
        <v>44585</v>
      </c>
      <c r="AU152" s="3">
        <v>44925</v>
      </c>
      <c r="AW152" s="1" t="s">
        <v>70</v>
      </c>
      <c r="AZ152" s="1" t="s">
        <v>70</v>
      </c>
      <c r="BA152" s="1">
        <v>0</v>
      </c>
      <c r="BF152" s="6">
        <v>31588133</v>
      </c>
      <c r="BG152" s="1" t="s">
        <v>53</v>
      </c>
      <c r="BH152" s="1" t="s">
        <v>421</v>
      </c>
      <c r="BI152" s="94" t="s">
        <v>73</v>
      </c>
      <c r="BJ152" s="1" t="s">
        <v>57</v>
      </c>
      <c r="BK152" s="1" t="s">
        <v>422</v>
      </c>
      <c r="BO152" s="1" t="s">
        <v>75</v>
      </c>
    </row>
    <row r="153" spans="1:67" x14ac:dyDescent="0.3">
      <c r="A153" s="94" t="s">
        <v>880</v>
      </c>
      <c r="B153" s="94" t="s">
        <v>423</v>
      </c>
      <c r="C153" s="94" t="s">
        <v>51</v>
      </c>
      <c r="D153" s="94" t="s">
        <v>424</v>
      </c>
      <c r="E153" s="97">
        <v>57</v>
      </c>
      <c r="F153" s="94" t="s">
        <v>425</v>
      </c>
      <c r="G153" s="99">
        <v>44584</v>
      </c>
      <c r="H153" s="94" t="s">
        <v>426</v>
      </c>
      <c r="I153" s="1" t="s">
        <v>55</v>
      </c>
      <c r="J153" s="1" t="s">
        <v>56</v>
      </c>
      <c r="K153" s="1" t="s">
        <v>57</v>
      </c>
      <c r="L153" s="1">
        <v>9522</v>
      </c>
      <c r="M153" s="1">
        <v>7622</v>
      </c>
      <c r="N153" s="11">
        <v>44585</v>
      </c>
      <c r="O153" s="1" t="s">
        <v>104</v>
      </c>
      <c r="P153" s="4">
        <v>2330000</v>
      </c>
      <c r="Q153" s="6">
        <v>25552333</v>
      </c>
      <c r="R153" s="94" t="s">
        <v>57</v>
      </c>
      <c r="S153" s="94" t="s">
        <v>59</v>
      </c>
      <c r="T153" s="94" t="s">
        <v>60</v>
      </c>
      <c r="U153" s="94">
        <v>18129506</v>
      </c>
      <c r="V153" s="94" t="s">
        <v>57</v>
      </c>
      <c r="W153" s="94" t="s">
        <v>62</v>
      </c>
      <c r="X153" s="94" t="s">
        <v>57</v>
      </c>
      <c r="Y153" s="94" t="s">
        <v>425</v>
      </c>
      <c r="Z153" s="94" t="s">
        <v>89</v>
      </c>
      <c r="AA153" s="1" t="s">
        <v>57</v>
      </c>
      <c r="AB153" s="1" t="s">
        <v>57</v>
      </c>
      <c r="AC153" s="1" t="s">
        <v>57</v>
      </c>
      <c r="AD153" s="1" t="s">
        <v>57</v>
      </c>
      <c r="AE153" s="94" t="s">
        <v>980</v>
      </c>
      <c r="AF153" s="1" t="s">
        <v>67</v>
      </c>
      <c r="AG153" s="1" t="s">
        <v>60</v>
      </c>
      <c r="AH153" s="94">
        <f>VLOOKUP(AI153,$AH$2:$AI$60,2,FALSE)</f>
        <v>19481189</v>
      </c>
      <c r="AI153" s="94" t="s">
        <v>251</v>
      </c>
      <c r="AJ153" s="94">
        <v>329</v>
      </c>
      <c r="AK153" s="94" t="s">
        <v>57</v>
      </c>
      <c r="AL153" s="107" t="s">
        <v>57</v>
      </c>
      <c r="AM153" s="107">
        <v>44586</v>
      </c>
      <c r="AN153" s="94" t="s">
        <v>69</v>
      </c>
      <c r="AO153" s="94">
        <v>0</v>
      </c>
      <c r="AP153" s="94">
        <v>0</v>
      </c>
      <c r="AQ153" s="94"/>
      <c r="AR153" s="94">
        <v>0</v>
      </c>
      <c r="AS153" s="94"/>
      <c r="AT153" s="108">
        <v>44585</v>
      </c>
      <c r="AU153" s="108">
        <v>44589</v>
      </c>
      <c r="AV153" s="94"/>
      <c r="AW153" s="94" t="s">
        <v>70</v>
      </c>
      <c r="AX153" s="94"/>
      <c r="AY153" s="94"/>
      <c r="AZ153" s="94" t="s">
        <v>70</v>
      </c>
      <c r="BA153" s="94">
        <v>0</v>
      </c>
      <c r="BB153" s="94"/>
      <c r="BC153" s="94"/>
      <c r="BD153" s="94"/>
      <c r="BE153" s="94"/>
      <c r="BF153" s="6">
        <v>25552333</v>
      </c>
      <c r="BG153" s="94" t="s">
        <v>82</v>
      </c>
      <c r="BH153" s="94" t="s">
        <v>427</v>
      </c>
      <c r="BI153" s="94" t="s">
        <v>1455</v>
      </c>
      <c r="BJ153" s="94" t="s">
        <v>1456</v>
      </c>
      <c r="BK153" s="94" t="s">
        <v>428</v>
      </c>
      <c r="BL153" s="94"/>
      <c r="BM153" s="94"/>
      <c r="BN153" s="94"/>
      <c r="BO153" s="94" t="s">
        <v>75</v>
      </c>
    </row>
    <row r="154" spans="1:67" x14ac:dyDescent="0.3">
      <c r="A154" s="94" t="s">
        <v>880</v>
      </c>
      <c r="B154" s="94" t="s">
        <v>730</v>
      </c>
      <c r="C154" s="94" t="s">
        <v>51</v>
      </c>
      <c r="D154" s="94" t="s">
        <v>1396</v>
      </c>
      <c r="E154" s="97" t="s">
        <v>739</v>
      </c>
      <c r="F154" s="103" t="s">
        <v>740</v>
      </c>
      <c r="G154" s="99">
        <v>44589</v>
      </c>
      <c r="H154" s="94" t="s">
        <v>426</v>
      </c>
      <c r="I154" s="1" t="s">
        <v>55</v>
      </c>
      <c r="J154" s="1" t="s">
        <v>56</v>
      </c>
      <c r="K154" s="1" t="s">
        <v>57</v>
      </c>
      <c r="L154" s="1">
        <v>9522</v>
      </c>
      <c r="M154" s="1">
        <v>7622</v>
      </c>
      <c r="N154" s="11">
        <v>44585</v>
      </c>
      <c r="O154" s="1" t="s">
        <v>104</v>
      </c>
      <c r="P154" s="4">
        <v>2330000</v>
      </c>
      <c r="Q154" s="6">
        <v>25552333</v>
      </c>
      <c r="R154" s="94" t="s">
        <v>57</v>
      </c>
      <c r="S154" s="94" t="s">
        <v>59</v>
      </c>
      <c r="T154" s="94" t="s">
        <v>60</v>
      </c>
      <c r="U154" s="103">
        <v>1083917069</v>
      </c>
      <c r="V154" s="94" t="s">
        <v>57</v>
      </c>
      <c r="W154" s="94" t="s">
        <v>62</v>
      </c>
      <c r="X154" s="94" t="s">
        <v>57</v>
      </c>
      <c r="Y154" s="94" t="s">
        <v>740</v>
      </c>
      <c r="Z154" s="94" t="s">
        <v>89</v>
      </c>
      <c r="AA154" s="1" t="s">
        <v>57</v>
      </c>
      <c r="AB154" s="1" t="s">
        <v>57</v>
      </c>
      <c r="AC154" s="1" t="s">
        <v>57</v>
      </c>
      <c r="AD154" s="1" t="s">
        <v>57</v>
      </c>
      <c r="AE154" s="94" t="s">
        <v>980</v>
      </c>
      <c r="AF154" s="1" t="s">
        <v>67</v>
      </c>
      <c r="AG154" s="1" t="s">
        <v>60</v>
      </c>
      <c r="AH154" s="94">
        <f>VLOOKUP(AI154,$AH$2:$AI$60,2,FALSE)</f>
        <v>19481189</v>
      </c>
      <c r="AI154" s="94" t="s">
        <v>251</v>
      </c>
      <c r="AJ154" s="94">
        <v>329</v>
      </c>
      <c r="AK154" s="94" t="s">
        <v>57</v>
      </c>
      <c r="AL154" s="107" t="s">
        <v>57</v>
      </c>
      <c r="AM154" s="107">
        <v>44596</v>
      </c>
      <c r="AN154" s="94" t="s">
        <v>69</v>
      </c>
      <c r="AO154" s="94">
        <v>0</v>
      </c>
      <c r="AP154" s="94">
        <v>0</v>
      </c>
      <c r="AQ154" s="94"/>
      <c r="AR154" s="94">
        <v>0</v>
      </c>
      <c r="AS154" s="94"/>
      <c r="AT154" s="108">
        <v>44585</v>
      </c>
      <c r="AU154" s="108">
        <v>44917</v>
      </c>
      <c r="AV154" s="94"/>
      <c r="AW154" s="94" t="s">
        <v>70</v>
      </c>
      <c r="AX154" s="94"/>
      <c r="AY154" s="94"/>
      <c r="AZ154" s="94" t="s">
        <v>70</v>
      </c>
      <c r="BA154" s="94">
        <v>0</v>
      </c>
      <c r="BB154" s="94"/>
      <c r="BC154" s="94"/>
      <c r="BD154" s="94"/>
      <c r="BE154" s="94"/>
      <c r="BG154" s="112" t="s">
        <v>53</v>
      </c>
      <c r="BH154" s="94" t="s">
        <v>427</v>
      </c>
      <c r="BI154" s="94" t="s">
        <v>73</v>
      </c>
      <c r="BJ154" s="94" t="s">
        <v>57</v>
      </c>
      <c r="BK154" s="94" t="s">
        <v>428</v>
      </c>
      <c r="BL154" s="94"/>
      <c r="BM154" s="94"/>
      <c r="BN154" s="94"/>
      <c r="BO154" s="94" t="s">
        <v>75</v>
      </c>
    </row>
    <row r="155" spans="1:67" x14ac:dyDescent="0.3">
      <c r="A155" s="1" t="s">
        <v>880</v>
      </c>
      <c r="B155" s="1" t="s">
        <v>429</v>
      </c>
      <c r="C155" s="1" t="s">
        <v>51</v>
      </c>
      <c r="D155" s="1" t="s">
        <v>430</v>
      </c>
      <c r="E155" s="49">
        <v>58</v>
      </c>
      <c r="F155" s="1" t="s">
        <v>431</v>
      </c>
      <c r="G155" s="2">
        <v>44584</v>
      </c>
      <c r="H155" s="1" t="s">
        <v>432</v>
      </c>
      <c r="I155" s="1" t="s">
        <v>55</v>
      </c>
      <c r="J155" s="1" t="s">
        <v>56</v>
      </c>
      <c r="K155" s="1" t="s">
        <v>57</v>
      </c>
      <c r="L155" s="1">
        <v>10222</v>
      </c>
      <c r="M155" s="1">
        <v>6822</v>
      </c>
      <c r="N155" s="11">
        <v>44584</v>
      </c>
      <c r="O155" s="1" t="s">
        <v>104</v>
      </c>
      <c r="P155" s="4">
        <v>5100000</v>
      </c>
      <c r="Q155" s="6">
        <v>55930000</v>
      </c>
      <c r="R155" s="1" t="s">
        <v>57</v>
      </c>
      <c r="S155" s="1" t="s">
        <v>59</v>
      </c>
      <c r="T155" s="1" t="s">
        <v>60</v>
      </c>
      <c r="U155" s="1">
        <v>1075287094</v>
      </c>
      <c r="V155" s="1" t="s">
        <v>57</v>
      </c>
      <c r="W155" s="1" t="s">
        <v>62</v>
      </c>
      <c r="X155" s="1" t="s">
        <v>57</v>
      </c>
      <c r="Y155" s="1" t="s">
        <v>431</v>
      </c>
      <c r="Z155" s="1" t="s">
        <v>89</v>
      </c>
      <c r="AA155" s="1" t="s">
        <v>57</v>
      </c>
      <c r="AB155" s="1" t="s">
        <v>57</v>
      </c>
      <c r="AC155" s="1" t="s">
        <v>57</v>
      </c>
      <c r="AD155" s="1" t="s">
        <v>57</v>
      </c>
      <c r="AE155" s="1" t="s">
        <v>965</v>
      </c>
      <c r="AF155" s="1" t="s">
        <v>67</v>
      </c>
      <c r="AG155" s="1" t="s">
        <v>60</v>
      </c>
      <c r="AH155" s="1">
        <f>VLOOKUP(AI155,$AH$2:$AI$60,2,FALSE)</f>
        <v>93404206</v>
      </c>
      <c r="AI155" s="1" t="s">
        <v>433</v>
      </c>
      <c r="AJ155" s="1">
        <v>329</v>
      </c>
      <c r="AK155" s="1" t="s">
        <v>57</v>
      </c>
      <c r="AL155" s="5" t="s">
        <v>57</v>
      </c>
      <c r="AM155" s="5">
        <v>44585</v>
      </c>
      <c r="AN155" s="1" t="s">
        <v>69</v>
      </c>
      <c r="AO155" s="1">
        <v>0</v>
      </c>
      <c r="AP155" s="1">
        <v>0</v>
      </c>
      <c r="AR155" s="1">
        <v>0</v>
      </c>
      <c r="AT155" s="3">
        <v>44585</v>
      </c>
      <c r="AU155" s="3">
        <v>44917</v>
      </c>
      <c r="AW155" s="1" t="s">
        <v>70</v>
      </c>
      <c r="AZ155" s="1" t="s">
        <v>70</v>
      </c>
      <c r="BA155" s="1">
        <v>0</v>
      </c>
      <c r="BF155" s="6">
        <v>55930000</v>
      </c>
      <c r="BG155" s="1" t="s">
        <v>53</v>
      </c>
      <c r="BH155" s="1" t="s">
        <v>434</v>
      </c>
      <c r="BI155" s="94" t="s">
        <v>73</v>
      </c>
      <c r="BJ155" s="1" t="s">
        <v>57</v>
      </c>
      <c r="BK155" s="1" t="s">
        <v>428</v>
      </c>
      <c r="BO155" s="1" t="s">
        <v>75</v>
      </c>
    </row>
    <row r="156" spans="1:67" x14ac:dyDescent="0.3">
      <c r="A156" s="1" t="s">
        <v>880</v>
      </c>
      <c r="B156" s="1" t="s">
        <v>435</v>
      </c>
      <c r="C156" s="1" t="s">
        <v>51</v>
      </c>
      <c r="D156" s="1" t="s">
        <v>436</v>
      </c>
      <c r="E156" s="49">
        <v>59</v>
      </c>
      <c r="F156" s="1" t="s">
        <v>437</v>
      </c>
      <c r="G156" s="2">
        <v>44584</v>
      </c>
      <c r="H156" s="1" t="s">
        <v>438</v>
      </c>
      <c r="I156" s="1" t="s">
        <v>55</v>
      </c>
      <c r="J156" s="1" t="s">
        <v>56</v>
      </c>
      <c r="K156" s="1" t="s">
        <v>57</v>
      </c>
      <c r="L156" s="1">
        <v>9322</v>
      </c>
      <c r="M156" s="1">
        <v>8122</v>
      </c>
      <c r="N156" s="11">
        <v>44585</v>
      </c>
      <c r="O156" s="1" t="s">
        <v>104</v>
      </c>
      <c r="P156" s="4">
        <v>2330000</v>
      </c>
      <c r="Q156" s="6">
        <v>25552333</v>
      </c>
      <c r="R156" s="1" t="s">
        <v>57</v>
      </c>
      <c r="S156" s="1" t="s">
        <v>59</v>
      </c>
      <c r="T156" s="1" t="s">
        <v>60</v>
      </c>
      <c r="U156" s="1">
        <v>1060206323</v>
      </c>
      <c r="V156" s="1" t="s">
        <v>57</v>
      </c>
      <c r="W156" s="1" t="s">
        <v>62</v>
      </c>
      <c r="X156" s="1" t="s">
        <v>57</v>
      </c>
      <c r="Y156" s="1" t="s">
        <v>437</v>
      </c>
      <c r="Z156" s="1" t="s">
        <v>89</v>
      </c>
      <c r="AA156" s="1" t="s">
        <v>57</v>
      </c>
      <c r="AB156" s="1" t="s">
        <v>57</v>
      </c>
      <c r="AC156" s="1" t="s">
        <v>57</v>
      </c>
      <c r="AD156" s="1" t="s">
        <v>57</v>
      </c>
      <c r="AE156" s="1" t="s">
        <v>980</v>
      </c>
      <c r="AF156" s="1" t="s">
        <v>67</v>
      </c>
      <c r="AG156" s="1" t="s">
        <v>60</v>
      </c>
      <c r="AH156" s="1">
        <f>VLOOKUP(AI156,$AH$2:$AI$60,2,FALSE)</f>
        <v>19481189</v>
      </c>
      <c r="AI156" s="1" t="s">
        <v>251</v>
      </c>
      <c r="AJ156" s="1">
        <v>329</v>
      </c>
      <c r="AK156" s="1" t="s">
        <v>57</v>
      </c>
      <c r="AL156" s="5" t="s">
        <v>57</v>
      </c>
      <c r="AM156" s="5">
        <v>44586</v>
      </c>
      <c r="AN156" s="1" t="s">
        <v>69</v>
      </c>
      <c r="AO156" s="1">
        <v>0</v>
      </c>
      <c r="AP156" s="1">
        <v>0</v>
      </c>
      <c r="AR156" s="1">
        <v>0</v>
      </c>
      <c r="AT156" s="3">
        <v>44584</v>
      </c>
      <c r="AU156" s="3">
        <v>44916</v>
      </c>
      <c r="AW156" s="1" t="s">
        <v>70</v>
      </c>
      <c r="AZ156" s="1" t="s">
        <v>70</v>
      </c>
      <c r="BA156" s="1">
        <v>0</v>
      </c>
      <c r="BF156" s="6">
        <v>25552333</v>
      </c>
      <c r="BG156" s="1" t="s">
        <v>82</v>
      </c>
      <c r="BH156" s="1" t="s">
        <v>439</v>
      </c>
      <c r="BI156" s="94" t="s">
        <v>73</v>
      </c>
      <c r="BJ156" s="1" t="s">
        <v>57</v>
      </c>
      <c r="BK156" s="1" t="s">
        <v>440</v>
      </c>
      <c r="BO156" s="1" t="s">
        <v>75</v>
      </c>
    </row>
    <row r="157" spans="1:67" x14ac:dyDescent="0.3">
      <c r="A157" s="1" t="s">
        <v>880</v>
      </c>
      <c r="B157" s="1" t="s">
        <v>441</v>
      </c>
      <c r="C157" s="1" t="s">
        <v>51</v>
      </c>
      <c r="D157" s="1" t="s">
        <v>442</v>
      </c>
      <c r="E157" s="49">
        <v>60</v>
      </c>
      <c r="F157" s="1" t="s">
        <v>443</v>
      </c>
      <c r="G157" s="2">
        <v>44584</v>
      </c>
      <c r="H157" s="1" t="s">
        <v>444</v>
      </c>
      <c r="I157" s="1" t="s">
        <v>55</v>
      </c>
      <c r="J157" s="1" t="s">
        <v>56</v>
      </c>
      <c r="K157" s="1" t="s">
        <v>57</v>
      </c>
      <c r="L157" s="1">
        <v>10422</v>
      </c>
      <c r="M157" s="1">
        <v>7822</v>
      </c>
      <c r="N157" s="11">
        <v>44585</v>
      </c>
      <c r="O157" s="1" t="s">
        <v>104</v>
      </c>
      <c r="P157" s="4">
        <v>2812000</v>
      </c>
      <c r="Q157" s="6">
        <v>30932000</v>
      </c>
      <c r="R157" s="1" t="s">
        <v>57</v>
      </c>
      <c r="S157" s="1" t="s">
        <v>59</v>
      </c>
      <c r="T157" s="1" t="s">
        <v>60</v>
      </c>
      <c r="U157" s="1">
        <v>1121714474</v>
      </c>
      <c r="V157" s="1" t="s">
        <v>57</v>
      </c>
      <c r="W157" s="1" t="s">
        <v>62</v>
      </c>
      <c r="X157" s="1" t="s">
        <v>57</v>
      </c>
      <c r="Y157" s="1" t="s">
        <v>443</v>
      </c>
      <c r="Z157" s="1" t="s">
        <v>89</v>
      </c>
      <c r="AA157" s="1" t="s">
        <v>57</v>
      </c>
      <c r="AB157" s="1" t="s">
        <v>57</v>
      </c>
      <c r="AC157" s="1" t="s">
        <v>57</v>
      </c>
      <c r="AD157" s="1" t="s">
        <v>57</v>
      </c>
      <c r="AE157" s="1" t="s">
        <v>994</v>
      </c>
      <c r="AF157" s="1" t="s">
        <v>67</v>
      </c>
      <c r="AG157" s="1" t="s">
        <v>60</v>
      </c>
      <c r="AH157" s="1">
        <f>VLOOKUP(AI157,$AH$2:$AI$60,2,FALSE)</f>
        <v>19363081</v>
      </c>
      <c r="AI157" s="1" t="s">
        <v>395</v>
      </c>
      <c r="AJ157" s="1">
        <v>329</v>
      </c>
      <c r="AK157" s="1" t="s">
        <v>57</v>
      </c>
      <c r="AL157" s="5" t="s">
        <v>57</v>
      </c>
      <c r="AM157" s="5">
        <v>44586</v>
      </c>
      <c r="AN157" s="1" t="s">
        <v>69</v>
      </c>
      <c r="AO157" s="1">
        <v>0</v>
      </c>
      <c r="AP157" s="1">
        <v>0</v>
      </c>
      <c r="AR157" s="1">
        <v>0</v>
      </c>
      <c r="AT157" s="3">
        <v>44585</v>
      </c>
      <c r="AU157" s="3">
        <v>44917</v>
      </c>
      <c r="AW157" s="1" t="s">
        <v>70</v>
      </c>
      <c r="AZ157" s="1" t="s">
        <v>70</v>
      </c>
      <c r="BA157" s="1">
        <v>0</v>
      </c>
      <c r="BF157" s="6">
        <v>30932000</v>
      </c>
      <c r="BG157" s="1" t="s">
        <v>82</v>
      </c>
      <c r="BH157" s="1" t="s">
        <v>445</v>
      </c>
      <c r="BI157" s="94" t="s">
        <v>73</v>
      </c>
      <c r="BJ157" s="1" t="s">
        <v>57</v>
      </c>
      <c r="BK157" s="1" t="s">
        <v>446</v>
      </c>
      <c r="BO157" s="1" t="s">
        <v>75</v>
      </c>
    </row>
    <row r="158" spans="1:67" x14ac:dyDescent="0.3">
      <c r="A158" s="1" t="s">
        <v>880</v>
      </c>
      <c r="B158" s="1" t="s">
        <v>447</v>
      </c>
      <c r="C158" s="1" t="s">
        <v>51</v>
      </c>
      <c r="D158" s="1" t="s">
        <v>448</v>
      </c>
      <c r="E158" s="49">
        <v>61</v>
      </c>
      <c r="F158" s="1" t="s">
        <v>449</v>
      </c>
      <c r="G158" s="2">
        <v>44587</v>
      </c>
      <c r="H158" s="1" t="s">
        <v>450</v>
      </c>
      <c r="I158" s="1" t="s">
        <v>55</v>
      </c>
      <c r="J158" s="1" t="s">
        <v>56</v>
      </c>
      <c r="K158" s="1" t="s">
        <v>57</v>
      </c>
      <c r="L158" s="1">
        <v>11122</v>
      </c>
      <c r="M158" s="1">
        <v>8522</v>
      </c>
      <c r="N158" s="11">
        <v>44586</v>
      </c>
      <c r="O158" s="1" t="s">
        <v>104</v>
      </c>
      <c r="P158" s="4">
        <v>4680000</v>
      </c>
      <c r="Q158" s="6">
        <v>51324000</v>
      </c>
      <c r="R158" s="1" t="s">
        <v>57</v>
      </c>
      <c r="S158" s="1" t="s">
        <v>59</v>
      </c>
      <c r="T158" s="1" t="s">
        <v>60</v>
      </c>
      <c r="U158" s="1">
        <v>1019061161</v>
      </c>
      <c r="V158" s="1" t="s">
        <v>57</v>
      </c>
      <c r="W158" s="1" t="s">
        <v>62</v>
      </c>
      <c r="X158" s="1" t="s">
        <v>57</v>
      </c>
      <c r="Y158" s="1" t="s">
        <v>449</v>
      </c>
      <c r="Z158" s="1" t="s">
        <v>89</v>
      </c>
      <c r="AA158" s="1" t="s">
        <v>57</v>
      </c>
      <c r="AB158" s="1" t="s">
        <v>57</v>
      </c>
      <c r="AC158" s="1" t="s">
        <v>57</v>
      </c>
      <c r="AD158" s="1" t="s">
        <v>57</v>
      </c>
      <c r="AE158" s="1" t="s">
        <v>985</v>
      </c>
      <c r="AF158" s="1" t="s">
        <v>67</v>
      </c>
      <c r="AG158" s="1" t="s">
        <v>60</v>
      </c>
      <c r="AH158" s="1">
        <f>VLOOKUP(AI158,$AH$2:$AI$60,2,FALSE)</f>
        <v>79494598</v>
      </c>
      <c r="AI158" s="1" t="s">
        <v>284</v>
      </c>
      <c r="AJ158" s="1">
        <v>330</v>
      </c>
      <c r="AK158" s="1" t="s">
        <v>57</v>
      </c>
      <c r="AL158" s="5" t="s">
        <v>57</v>
      </c>
      <c r="AM158" s="5">
        <v>44594</v>
      </c>
      <c r="AN158" s="1" t="s">
        <v>69</v>
      </c>
      <c r="AO158" s="1">
        <v>0</v>
      </c>
      <c r="AP158" s="1">
        <v>0</v>
      </c>
      <c r="AR158" s="1">
        <v>0</v>
      </c>
      <c r="AT158" s="3">
        <v>44585</v>
      </c>
      <c r="AU158" s="3">
        <v>44918</v>
      </c>
      <c r="AW158" s="1" t="s">
        <v>70</v>
      </c>
      <c r="AZ158" s="1" t="s">
        <v>70</v>
      </c>
      <c r="BA158" s="1">
        <v>0</v>
      </c>
      <c r="BF158" s="6">
        <v>51324000</v>
      </c>
      <c r="BG158" s="1" t="s">
        <v>82</v>
      </c>
      <c r="BH158" s="1" t="s">
        <v>451</v>
      </c>
      <c r="BI158" s="94" t="s">
        <v>73</v>
      </c>
      <c r="BJ158" s="1" t="s">
        <v>57</v>
      </c>
      <c r="BK158" s="1" t="s">
        <v>452</v>
      </c>
      <c r="BO158" s="1" t="s">
        <v>75</v>
      </c>
    </row>
    <row r="159" spans="1:67" x14ac:dyDescent="0.3">
      <c r="A159" s="1" t="s">
        <v>880</v>
      </c>
      <c r="B159" s="1" t="s">
        <v>453</v>
      </c>
      <c r="C159" s="1" t="s">
        <v>51</v>
      </c>
      <c r="D159" s="1" t="s">
        <v>454</v>
      </c>
      <c r="E159" s="49">
        <v>62</v>
      </c>
      <c r="F159" s="1" t="s">
        <v>455</v>
      </c>
      <c r="G159" s="2">
        <v>44585</v>
      </c>
      <c r="H159" s="1" t="s">
        <v>456</v>
      </c>
      <c r="I159" s="1" t="s">
        <v>55</v>
      </c>
      <c r="J159" s="1" t="s">
        <v>56</v>
      </c>
      <c r="K159" s="1" t="s">
        <v>57</v>
      </c>
      <c r="L159" s="1">
        <v>10522</v>
      </c>
      <c r="M159" s="1">
        <v>8522</v>
      </c>
      <c r="N159" s="11">
        <v>44586</v>
      </c>
      <c r="O159" s="1" t="s">
        <v>104</v>
      </c>
      <c r="P159" s="4">
        <v>3764000</v>
      </c>
      <c r="Q159" s="6">
        <v>41278533</v>
      </c>
      <c r="R159" s="1" t="s">
        <v>57</v>
      </c>
      <c r="S159" s="1" t="s">
        <v>59</v>
      </c>
      <c r="T159" s="1" t="s">
        <v>60</v>
      </c>
      <c r="U159" s="1">
        <v>1117524595</v>
      </c>
      <c r="V159" s="1" t="s">
        <v>57</v>
      </c>
      <c r="W159" s="1" t="s">
        <v>62</v>
      </c>
      <c r="X159" s="1" t="s">
        <v>57</v>
      </c>
      <c r="Y159" s="1" t="s">
        <v>455</v>
      </c>
      <c r="Z159" s="1" t="s">
        <v>89</v>
      </c>
      <c r="AA159" s="1" t="s">
        <v>57</v>
      </c>
      <c r="AB159" s="1" t="s">
        <v>57</v>
      </c>
      <c r="AC159" s="1" t="s">
        <v>57</v>
      </c>
      <c r="AD159" s="1" t="s">
        <v>57</v>
      </c>
      <c r="AE159" s="1" t="s">
        <v>965</v>
      </c>
      <c r="AF159" s="1" t="s">
        <v>67</v>
      </c>
      <c r="AG159" s="1" t="s">
        <v>60</v>
      </c>
      <c r="AH159" s="1">
        <f>VLOOKUP(AI159,$AH$2:$AI$60,2,FALSE)</f>
        <v>93404206</v>
      </c>
      <c r="AI159" s="1" t="s">
        <v>433</v>
      </c>
      <c r="AJ159" s="1">
        <v>329</v>
      </c>
      <c r="AK159" s="1" t="s">
        <v>57</v>
      </c>
      <c r="AL159" s="5" t="s">
        <v>57</v>
      </c>
      <c r="AM159" s="5">
        <v>44586</v>
      </c>
      <c r="AN159" s="1" t="s">
        <v>69</v>
      </c>
      <c r="AO159" s="1">
        <v>0</v>
      </c>
      <c r="AP159" s="1">
        <v>0</v>
      </c>
      <c r="AR159" s="1">
        <v>0</v>
      </c>
      <c r="AT159" s="3">
        <v>44587</v>
      </c>
      <c r="AU159" s="3">
        <v>44919</v>
      </c>
      <c r="AW159" s="1" t="s">
        <v>70</v>
      </c>
      <c r="AZ159" s="1" t="s">
        <v>70</v>
      </c>
      <c r="BA159" s="1">
        <v>0</v>
      </c>
      <c r="BF159" s="6">
        <v>41278533</v>
      </c>
      <c r="BG159" s="1" t="s">
        <v>53</v>
      </c>
      <c r="BH159" s="1" t="s">
        <v>457</v>
      </c>
      <c r="BI159" s="94" t="s">
        <v>73</v>
      </c>
      <c r="BJ159" s="1" t="s">
        <v>57</v>
      </c>
      <c r="BK159" s="1" t="s">
        <v>458</v>
      </c>
      <c r="BO159" s="1" t="s">
        <v>75</v>
      </c>
    </row>
    <row r="160" spans="1:67" x14ac:dyDescent="0.3">
      <c r="A160" s="1" t="s">
        <v>880</v>
      </c>
      <c r="B160" s="1" t="s">
        <v>459</v>
      </c>
      <c r="C160" s="1" t="s">
        <v>51</v>
      </c>
      <c r="D160" s="1" t="s">
        <v>460</v>
      </c>
      <c r="E160" s="49">
        <v>63</v>
      </c>
      <c r="F160" s="1" t="s">
        <v>461</v>
      </c>
      <c r="G160" s="2">
        <v>44585</v>
      </c>
      <c r="H160" s="1" t="s">
        <v>462</v>
      </c>
      <c r="I160" s="1" t="s">
        <v>55</v>
      </c>
      <c r="J160" s="1" t="s">
        <v>56</v>
      </c>
      <c r="K160" s="1" t="s">
        <v>57</v>
      </c>
      <c r="L160" s="1">
        <v>10822</v>
      </c>
      <c r="M160" s="1">
        <v>9322</v>
      </c>
      <c r="N160" s="11">
        <v>44586</v>
      </c>
      <c r="O160" s="1" t="s">
        <v>104</v>
      </c>
      <c r="P160" s="4">
        <v>1412000</v>
      </c>
      <c r="Q160" s="6">
        <v>15532000</v>
      </c>
      <c r="R160" s="1" t="s">
        <v>57</v>
      </c>
      <c r="S160" s="1" t="s">
        <v>59</v>
      </c>
      <c r="T160" s="1" t="s">
        <v>60</v>
      </c>
      <c r="U160" s="1">
        <v>1118203589</v>
      </c>
      <c r="V160" s="1" t="s">
        <v>57</v>
      </c>
      <c r="W160" s="1" t="s">
        <v>62</v>
      </c>
      <c r="X160" s="1" t="s">
        <v>57</v>
      </c>
      <c r="Y160" s="1" t="s">
        <v>461</v>
      </c>
      <c r="Z160" s="1" t="s">
        <v>89</v>
      </c>
      <c r="AA160" s="1" t="s">
        <v>57</v>
      </c>
      <c r="AB160" s="1" t="s">
        <v>57</v>
      </c>
      <c r="AC160" s="1" t="s">
        <v>57</v>
      </c>
      <c r="AD160" s="1" t="s">
        <v>57</v>
      </c>
      <c r="AE160" s="1" t="s">
        <v>907</v>
      </c>
      <c r="AF160" s="1" t="s">
        <v>67</v>
      </c>
      <c r="AG160" s="1" t="s">
        <v>60</v>
      </c>
      <c r="AH160" s="1">
        <f>VLOOKUP(AI160,$AH$2:$AI$60,2,FALSE)</f>
        <v>86014797</v>
      </c>
      <c r="AI160" s="1" t="s">
        <v>126</v>
      </c>
      <c r="AJ160" s="1">
        <v>329</v>
      </c>
      <c r="AK160" s="1" t="s">
        <v>57</v>
      </c>
      <c r="AL160" s="5" t="s">
        <v>57</v>
      </c>
      <c r="AM160" s="5">
        <v>44586</v>
      </c>
      <c r="AN160" s="1" t="s">
        <v>69</v>
      </c>
      <c r="AO160" s="1">
        <v>0</v>
      </c>
      <c r="AP160" s="1">
        <v>0</v>
      </c>
      <c r="AR160" s="1">
        <v>0</v>
      </c>
      <c r="AT160" s="3">
        <v>44586</v>
      </c>
      <c r="AU160" s="3">
        <v>44918</v>
      </c>
      <c r="AW160" s="1" t="s">
        <v>70</v>
      </c>
      <c r="AZ160" s="1" t="s">
        <v>70</v>
      </c>
      <c r="BA160" s="1">
        <v>0</v>
      </c>
      <c r="BF160" s="6">
        <v>15532000</v>
      </c>
      <c r="BG160" s="1" t="s">
        <v>82</v>
      </c>
      <c r="BH160" s="1" t="s">
        <v>463</v>
      </c>
      <c r="BI160" s="94" t="s">
        <v>73</v>
      </c>
      <c r="BJ160" s="1" t="s">
        <v>57</v>
      </c>
      <c r="BK160" s="1" t="s">
        <v>464</v>
      </c>
      <c r="BO160" s="1" t="s">
        <v>75</v>
      </c>
    </row>
    <row r="161" spans="1:67" x14ac:dyDescent="0.3">
      <c r="A161" s="1" t="s">
        <v>880</v>
      </c>
      <c r="B161" s="1" t="s">
        <v>465</v>
      </c>
      <c r="C161" s="1" t="s">
        <v>51</v>
      </c>
      <c r="D161" s="1" t="s">
        <v>466</v>
      </c>
      <c r="E161" s="49">
        <v>64</v>
      </c>
      <c r="F161" s="1" t="s">
        <v>467</v>
      </c>
      <c r="G161" s="2">
        <v>44585</v>
      </c>
      <c r="H161" s="1" t="s">
        <v>468</v>
      </c>
      <c r="I161" s="1" t="s">
        <v>55</v>
      </c>
      <c r="J161" s="1" t="s">
        <v>56</v>
      </c>
      <c r="K161" s="1" t="s">
        <v>57</v>
      </c>
      <c r="L161" s="1">
        <v>4122</v>
      </c>
      <c r="M161" s="1">
        <v>7922</v>
      </c>
      <c r="N161" s="11">
        <v>44585</v>
      </c>
      <c r="O161" s="1" t="s">
        <v>104</v>
      </c>
      <c r="P161" s="4">
        <v>1412000</v>
      </c>
      <c r="Q161" s="6">
        <v>15532000</v>
      </c>
      <c r="R161" s="1" t="s">
        <v>57</v>
      </c>
      <c r="S161" s="1" t="s">
        <v>59</v>
      </c>
      <c r="T161" s="1" t="s">
        <v>60</v>
      </c>
      <c r="U161" s="1">
        <v>1121202032</v>
      </c>
      <c r="V161" s="1" t="s">
        <v>57</v>
      </c>
      <c r="W161" s="1" t="s">
        <v>62</v>
      </c>
      <c r="X161" s="1" t="s">
        <v>57</v>
      </c>
      <c r="Y161" s="1" t="s">
        <v>467</v>
      </c>
      <c r="Z161" s="1" t="s">
        <v>89</v>
      </c>
      <c r="AA161" s="1" t="s">
        <v>57</v>
      </c>
      <c r="AB161" s="1" t="s">
        <v>57</v>
      </c>
      <c r="AC161" s="1" t="s">
        <v>57</v>
      </c>
      <c r="AD161" s="1" t="s">
        <v>57</v>
      </c>
      <c r="AE161" s="1" t="s">
        <v>971</v>
      </c>
      <c r="AF161" s="1" t="s">
        <v>67</v>
      </c>
      <c r="AG161" s="1" t="s">
        <v>60</v>
      </c>
      <c r="AH161" s="1">
        <f>VLOOKUP(AI161,$AH$2:$AI$60,2,FALSE)</f>
        <v>79672176</v>
      </c>
      <c r="AI161" s="1" t="s">
        <v>119</v>
      </c>
      <c r="AJ161" s="1">
        <v>330</v>
      </c>
      <c r="AK161" s="1" t="s">
        <v>57</v>
      </c>
      <c r="AL161" s="5" t="s">
        <v>57</v>
      </c>
      <c r="AM161" s="5">
        <v>44585</v>
      </c>
      <c r="AN161" s="1" t="s">
        <v>69</v>
      </c>
      <c r="AO161" s="1">
        <v>0</v>
      </c>
      <c r="AP161" s="1">
        <v>0</v>
      </c>
      <c r="AR161" s="1">
        <v>0</v>
      </c>
      <c r="AT161" s="3">
        <v>44586</v>
      </c>
      <c r="AU161" s="3">
        <v>44919</v>
      </c>
      <c r="AW161" s="1" t="s">
        <v>70</v>
      </c>
      <c r="AZ161" s="1" t="s">
        <v>70</v>
      </c>
      <c r="BA161" s="1">
        <v>0</v>
      </c>
      <c r="BF161" s="6">
        <v>15532000</v>
      </c>
      <c r="BG161" s="1" t="s">
        <v>402</v>
      </c>
      <c r="BH161" s="1" t="s">
        <v>469</v>
      </c>
      <c r="BI161" s="94" t="s">
        <v>73</v>
      </c>
      <c r="BJ161" s="1" t="s">
        <v>57</v>
      </c>
      <c r="BK161" s="1" t="s">
        <v>470</v>
      </c>
      <c r="BO161" s="1" t="s">
        <v>75</v>
      </c>
    </row>
    <row r="162" spans="1:67" x14ac:dyDescent="0.3">
      <c r="A162" s="1" t="s">
        <v>880</v>
      </c>
      <c r="B162" s="1" t="s">
        <v>471</v>
      </c>
      <c r="C162" s="1" t="s">
        <v>51</v>
      </c>
      <c r="D162" s="1" t="s">
        <v>472</v>
      </c>
      <c r="E162" s="49">
        <v>65</v>
      </c>
      <c r="F162" s="1" t="s">
        <v>473</v>
      </c>
      <c r="G162" s="2">
        <v>44587</v>
      </c>
      <c r="H162" s="1" t="s">
        <v>474</v>
      </c>
      <c r="I162" s="1" t="s">
        <v>55</v>
      </c>
      <c r="J162" s="1" t="s">
        <v>56</v>
      </c>
      <c r="K162" s="1" t="s">
        <v>57</v>
      </c>
      <c r="L162" s="1">
        <v>12322</v>
      </c>
      <c r="M162" s="1">
        <v>11922</v>
      </c>
      <c r="N162" s="11">
        <v>44587</v>
      </c>
      <c r="O162" s="1" t="s">
        <v>104</v>
      </c>
      <c r="P162" s="4">
        <v>1412000</v>
      </c>
      <c r="Q162" s="6">
        <v>15532000</v>
      </c>
      <c r="R162" s="1" t="s">
        <v>57</v>
      </c>
      <c r="S162" s="1" t="s">
        <v>59</v>
      </c>
      <c r="T162" s="1" t="s">
        <v>60</v>
      </c>
      <c r="U162" s="1">
        <v>1126449637</v>
      </c>
      <c r="V162" s="1" t="s">
        <v>57</v>
      </c>
      <c r="W162" s="1" t="s">
        <v>62</v>
      </c>
      <c r="X162" s="1" t="s">
        <v>57</v>
      </c>
      <c r="Y162" s="1" t="s">
        <v>473</v>
      </c>
      <c r="Z162" s="1" t="s">
        <v>89</v>
      </c>
      <c r="AA162" s="1" t="s">
        <v>57</v>
      </c>
      <c r="AB162" s="1" t="s">
        <v>57</v>
      </c>
      <c r="AC162" s="1" t="s">
        <v>57</v>
      </c>
      <c r="AD162" s="1" t="s">
        <v>57</v>
      </c>
      <c r="AE162" s="1" t="s">
        <v>999</v>
      </c>
      <c r="AF162" s="1" t="s">
        <v>67</v>
      </c>
      <c r="AG162" s="1" t="s">
        <v>60</v>
      </c>
      <c r="AH162" s="1">
        <f>VLOOKUP(AI162,$AH$2:$AI$60,2,FALSE)</f>
        <v>71114184</v>
      </c>
      <c r="AI162" s="1" t="s">
        <v>303</v>
      </c>
      <c r="AJ162" s="1">
        <v>330</v>
      </c>
      <c r="AK162" s="1" t="s">
        <v>57</v>
      </c>
      <c r="AL162" s="5" t="s">
        <v>57</v>
      </c>
      <c r="AM162" s="5">
        <v>44587</v>
      </c>
      <c r="AN162" s="1" t="s">
        <v>69</v>
      </c>
      <c r="AO162" s="1">
        <v>0</v>
      </c>
      <c r="AP162" s="1">
        <v>0</v>
      </c>
      <c r="AR162" s="1">
        <v>0</v>
      </c>
      <c r="AT162" s="3">
        <v>44585</v>
      </c>
      <c r="AU162" s="3">
        <v>44919</v>
      </c>
      <c r="AW162" s="1" t="s">
        <v>70</v>
      </c>
      <c r="AZ162" s="1" t="s">
        <v>70</v>
      </c>
      <c r="BA162" s="1">
        <v>0</v>
      </c>
      <c r="BF162" s="6">
        <v>15532000</v>
      </c>
      <c r="BG162" s="1" t="s">
        <v>131</v>
      </c>
      <c r="BH162" s="1" t="s">
        <v>475</v>
      </c>
      <c r="BI162" s="94" t="s">
        <v>73</v>
      </c>
      <c r="BJ162" s="1" t="s">
        <v>57</v>
      </c>
      <c r="BK162" s="1" t="s">
        <v>476</v>
      </c>
      <c r="BL162" s="1" t="s">
        <v>57</v>
      </c>
      <c r="BM162" s="1" t="s">
        <v>57</v>
      </c>
      <c r="BN162" s="1" t="s">
        <v>57</v>
      </c>
      <c r="BO162" s="1" t="s">
        <v>75</v>
      </c>
    </row>
    <row r="163" spans="1:67" x14ac:dyDescent="0.3">
      <c r="A163" s="1" t="s">
        <v>880</v>
      </c>
      <c r="B163" s="1" t="s">
        <v>477</v>
      </c>
      <c r="C163" s="1" t="s">
        <v>51</v>
      </c>
      <c r="D163" s="1" t="s">
        <v>478</v>
      </c>
      <c r="E163" s="49">
        <v>66</v>
      </c>
      <c r="F163" s="1" t="s">
        <v>479</v>
      </c>
      <c r="G163" s="2">
        <v>44585</v>
      </c>
      <c r="H163" s="1" t="s">
        <v>480</v>
      </c>
      <c r="I163" s="1" t="s">
        <v>55</v>
      </c>
      <c r="J163" s="1" t="s">
        <v>56</v>
      </c>
      <c r="K163" s="1" t="s">
        <v>57</v>
      </c>
      <c r="L163" s="1">
        <v>4422</v>
      </c>
      <c r="M163" s="1">
        <v>8322</v>
      </c>
      <c r="N163" s="11">
        <v>44586</v>
      </c>
      <c r="O163" s="1" t="s">
        <v>104</v>
      </c>
      <c r="P163" s="4">
        <v>2330000</v>
      </c>
      <c r="Q163" s="6">
        <v>25552333</v>
      </c>
      <c r="R163" s="1" t="s">
        <v>57</v>
      </c>
      <c r="S163" s="1" t="s">
        <v>59</v>
      </c>
      <c r="T163" s="1" t="s">
        <v>60</v>
      </c>
      <c r="U163" s="1">
        <v>6567970</v>
      </c>
      <c r="V163" s="1" t="s">
        <v>57</v>
      </c>
      <c r="W163" s="1" t="s">
        <v>62</v>
      </c>
      <c r="X163" s="1" t="s">
        <v>57</v>
      </c>
      <c r="Y163" s="1" t="s">
        <v>479</v>
      </c>
      <c r="Z163" s="1" t="s">
        <v>89</v>
      </c>
      <c r="AA163" s="1" t="s">
        <v>57</v>
      </c>
      <c r="AB163" s="1" t="s">
        <v>57</v>
      </c>
      <c r="AC163" s="1" t="s">
        <v>57</v>
      </c>
      <c r="AD163" s="1" t="s">
        <v>57</v>
      </c>
      <c r="AE163" s="1" t="s">
        <v>971</v>
      </c>
      <c r="AF163" s="1" t="s">
        <v>67</v>
      </c>
      <c r="AG163" s="1" t="s">
        <v>60</v>
      </c>
      <c r="AH163" s="1">
        <f>VLOOKUP(AI163,$AH$2:$AI$60,2,FALSE)</f>
        <v>79672176</v>
      </c>
      <c r="AI163" s="1" t="s">
        <v>119</v>
      </c>
      <c r="AJ163" s="1">
        <v>330</v>
      </c>
      <c r="AK163" s="1" t="s">
        <v>57</v>
      </c>
      <c r="AL163" s="5" t="s">
        <v>57</v>
      </c>
      <c r="AM163" s="5">
        <v>44586</v>
      </c>
      <c r="AN163" s="1" t="s">
        <v>69</v>
      </c>
      <c r="AO163" s="1">
        <v>0</v>
      </c>
      <c r="AP163" s="1">
        <v>0</v>
      </c>
      <c r="AR163" s="1">
        <v>0</v>
      </c>
      <c r="AT163" s="3">
        <v>44587</v>
      </c>
      <c r="AU163" s="3">
        <v>44920</v>
      </c>
      <c r="AW163" s="1" t="s">
        <v>70</v>
      </c>
      <c r="AZ163" s="1" t="s">
        <v>70</v>
      </c>
      <c r="BA163" s="1">
        <v>0</v>
      </c>
      <c r="BF163" s="6">
        <v>25552333</v>
      </c>
      <c r="BG163" s="1" t="s">
        <v>402</v>
      </c>
      <c r="BH163" s="1" t="s">
        <v>481</v>
      </c>
      <c r="BI163" s="94" t="s">
        <v>73</v>
      </c>
      <c r="BJ163" s="1" t="s">
        <v>57</v>
      </c>
      <c r="BK163" s="1" t="s">
        <v>482</v>
      </c>
      <c r="BO163" s="1" t="s">
        <v>75</v>
      </c>
    </row>
    <row r="164" spans="1:67" x14ac:dyDescent="0.3">
      <c r="A164" s="1" t="s">
        <v>880</v>
      </c>
      <c r="B164" s="1" t="s">
        <v>483</v>
      </c>
      <c r="C164" s="1" t="s">
        <v>51</v>
      </c>
      <c r="D164" s="1" t="s">
        <v>484</v>
      </c>
      <c r="E164" s="49">
        <v>67</v>
      </c>
      <c r="F164" s="1" t="s">
        <v>485</v>
      </c>
      <c r="G164" s="2">
        <v>44586</v>
      </c>
      <c r="H164" s="1" t="s">
        <v>486</v>
      </c>
      <c r="I164" s="1" t="s">
        <v>55</v>
      </c>
      <c r="J164" s="1" t="s">
        <v>56</v>
      </c>
      <c r="K164" s="1" t="s">
        <v>57</v>
      </c>
      <c r="L164" s="1">
        <v>4322</v>
      </c>
      <c r="M164" s="1">
        <v>9422</v>
      </c>
      <c r="N164" s="11">
        <v>44586</v>
      </c>
      <c r="O164" s="1" t="s">
        <v>104</v>
      </c>
      <c r="P164" s="4">
        <v>2330000</v>
      </c>
      <c r="Q164" s="6">
        <v>25630000</v>
      </c>
      <c r="R164" s="1" t="s">
        <v>57</v>
      </c>
      <c r="S164" s="1" t="s">
        <v>59</v>
      </c>
      <c r="T164" s="1" t="s">
        <v>60</v>
      </c>
      <c r="U164" s="1">
        <v>1121198753</v>
      </c>
      <c r="V164" s="1" t="s">
        <v>57</v>
      </c>
      <c r="W164" s="1" t="s">
        <v>62</v>
      </c>
      <c r="X164" s="1" t="s">
        <v>57</v>
      </c>
      <c r="Y164" s="1" t="s">
        <v>485</v>
      </c>
      <c r="Z164" s="1" t="s">
        <v>89</v>
      </c>
      <c r="AA164" s="1" t="s">
        <v>57</v>
      </c>
      <c r="AB164" s="1" t="s">
        <v>57</v>
      </c>
      <c r="AC164" s="1" t="s">
        <v>57</v>
      </c>
      <c r="AD164" s="1" t="s">
        <v>57</v>
      </c>
      <c r="AE164" s="1" t="s">
        <v>971</v>
      </c>
      <c r="AF164" s="1" t="s">
        <v>67</v>
      </c>
      <c r="AG164" s="1" t="s">
        <v>60</v>
      </c>
      <c r="AH164" s="1">
        <f>VLOOKUP(AI164,$AH$2:$AI$60,2,FALSE)</f>
        <v>79672176</v>
      </c>
      <c r="AI164" s="1" t="s">
        <v>119</v>
      </c>
      <c r="AJ164" s="1">
        <v>329</v>
      </c>
      <c r="AK164" s="1" t="s">
        <v>57</v>
      </c>
      <c r="AL164" s="5" t="s">
        <v>57</v>
      </c>
      <c r="AM164" s="5">
        <v>44586</v>
      </c>
      <c r="AN164" s="1" t="s">
        <v>69</v>
      </c>
      <c r="AO164" s="1">
        <v>0</v>
      </c>
      <c r="AP164" s="1">
        <v>0</v>
      </c>
      <c r="AR164" s="1">
        <v>0</v>
      </c>
      <c r="AT164" s="3">
        <v>44586</v>
      </c>
      <c r="AU164" s="3">
        <v>44918</v>
      </c>
      <c r="AW164" s="1" t="s">
        <v>70</v>
      </c>
      <c r="AZ164" s="1" t="s">
        <v>70</v>
      </c>
      <c r="BA164" s="1">
        <v>0</v>
      </c>
      <c r="BF164" s="6">
        <v>25630000</v>
      </c>
      <c r="BG164" s="1" t="s">
        <v>402</v>
      </c>
      <c r="BH164" s="1" t="s">
        <v>487</v>
      </c>
      <c r="BI164" s="94" t="s">
        <v>73</v>
      </c>
      <c r="BJ164" s="1" t="s">
        <v>57</v>
      </c>
      <c r="BK164" s="1" t="s">
        <v>488</v>
      </c>
      <c r="BO164" s="1" t="s">
        <v>75</v>
      </c>
    </row>
    <row r="165" spans="1:67" x14ac:dyDescent="0.3">
      <c r="A165" s="1" t="s">
        <v>880</v>
      </c>
      <c r="B165" s="1" t="s">
        <v>489</v>
      </c>
      <c r="C165" s="1" t="s">
        <v>51</v>
      </c>
      <c r="D165" s="1" t="s">
        <v>490</v>
      </c>
      <c r="E165" s="49">
        <v>68</v>
      </c>
      <c r="F165" s="1" t="s">
        <v>491</v>
      </c>
      <c r="G165" s="2">
        <v>44586</v>
      </c>
      <c r="H165" s="1" t="s">
        <v>492</v>
      </c>
      <c r="I165" s="1" t="s">
        <v>55</v>
      </c>
      <c r="J165" s="1" t="s">
        <v>56</v>
      </c>
      <c r="K165" s="1" t="s">
        <v>57</v>
      </c>
      <c r="L165" s="1">
        <v>10722</v>
      </c>
      <c r="M165" s="1">
        <v>9622</v>
      </c>
      <c r="N165" s="11">
        <v>44587</v>
      </c>
      <c r="O165" s="1" t="s">
        <v>104</v>
      </c>
      <c r="P165" s="4">
        <v>1412000</v>
      </c>
      <c r="Q165" s="6">
        <v>15532000</v>
      </c>
      <c r="R165" s="1" t="s">
        <v>57</v>
      </c>
      <c r="S165" s="1" t="s">
        <v>59</v>
      </c>
      <c r="T165" s="1" t="s">
        <v>60</v>
      </c>
      <c r="U165" s="1">
        <v>1121202177</v>
      </c>
      <c r="V165" s="1" t="s">
        <v>57</v>
      </c>
      <c r="W165" s="1" t="s">
        <v>62</v>
      </c>
      <c r="X165" s="1" t="s">
        <v>57</v>
      </c>
      <c r="Y165" s="1" t="s">
        <v>491</v>
      </c>
      <c r="Z165" s="1" t="s">
        <v>89</v>
      </c>
      <c r="AA165" s="1" t="s">
        <v>57</v>
      </c>
      <c r="AB165" s="1" t="s">
        <v>57</v>
      </c>
      <c r="AC165" s="1" t="s">
        <v>57</v>
      </c>
      <c r="AD165" s="1" t="s">
        <v>57</v>
      </c>
      <c r="AE165" s="1" t="s">
        <v>956</v>
      </c>
      <c r="AF165" s="1" t="s">
        <v>67</v>
      </c>
      <c r="AG165" s="1" t="s">
        <v>60</v>
      </c>
      <c r="AH165" s="1">
        <f>VLOOKUP(AI165,$AH$2:$AI$60,2,FALSE)</f>
        <v>10289238</v>
      </c>
      <c r="AI165" s="1" t="s">
        <v>493</v>
      </c>
      <c r="AJ165" s="1">
        <v>330</v>
      </c>
      <c r="AK165" s="1" t="s">
        <v>57</v>
      </c>
      <c r="AL165" s="5" t="s">
        <v>57</v>
      </c>
      <c r="AM165" s="5">
        <v>44587</v>
      </c>
      <c r="AN165" s="1" t="s">
        <v>69</v>
      </c>
      <c r="AO165" s="1">
        <v>0</v>
      </c>
      <c r="AP165" s="1">
        <v>0</v>
      </c>
      <c r="AR165" s="1">
        <v>0</v>
      </c>
      <c r="AT165" s="3">
        <v>44586</v>
      </c>
      <c r="AU165" s="3">
        <v>44919</v>
      </c>
      <c r="AW165" s="1" t="s">
        <v>70</v>
      </c>
      <c r="AZ165" s="1" t="s">
        <v>70</v>
      </c>
      <c r="BA165" s="1">
        <v>0</v>
      </c>
      <c r="BF165" s="6">
        <v>15532000</v>
      </c>
      <c r="BG165" s="1" t="s">
        <v>53</v>
      </c>
      <c r="BH165" s="1" t="s">
        <v>494</v>
      </c>
      <c r="BI165" s="94" t="s">
        <v>73</v>
      </c>
      <c r="BJ165" s="1" t="s">
        <v>57</v>
      </c>
      <c r="BK165" s="1" t="s">
        <v>495</v>
      </c>
      <c r="BO165" s="1" t="s">
        <v>75</v>
      </c>
    </row>
    <row r="166" spans="1:67" x14ac:dyDescent="0.3">
      <c r="A166" s="1" t="s">
        <v>880</v>
      </c>
      <c r="B166" s="1" t="s">
        <v>496</v>
      </c>
      <c r="C166" s="1" t="s">
        <v>51</v>
      </c>
      <c r="D166" s="1" t="s">
        <v>497</v>
      </c>
      <c r="E166" s="49">
        <v>69</v>
      </c>
      <c r="F166" s="1" t="s">
        <v>498</v>
      </c>
      <c r="G166" s="2">
        <v>44587</v>
      </c>
      <c r="H166" s="1" t="s">
        <v>499</v>
      </c>
      <c r="I166" s="1" t="s">
        <v>55</v>
      </c>
      <c r="J166" s="1" t="s">
        <v>56</v>
      </c>
      <c r="K166" s="1" t="s">
        <v>57</v>
      </c>
      <c r="L166" s="1">
        <v>11022</v>
      </c>
      <c r="M166" s="1">
        <v>12422</v>
      </c>
      <c r="N166" s="11">
        <v>44588</v>
      </c>
      <c r="O166" s="1" t="s">
        <v>58</v>
      </c>
      <c r="P166" s="4">
        <v>2812000</v>
      </c>
      <c r="Q166" s="6">
        <v>30935000</v>
      </c>
      <c r="R166" s="1" t="s">
        <v>57</v>
      </c>
      <c r="S166" s="1" t="s">
        <v>59</v>
      </c>
      <c r="T166" s="1" t="s">
        <v>60</v>
      </c>
      <c r="U166" s="1">
        <v>1122726060</v>
      </c>
      <c r="V166" s="1" t="s">
        <v>57</v>
      </c>
      <c r="W166" s="1" t="s">
        <v>62</v>
      </c>
      <c r="X166" s="1" t="s">
        <v>57</v>
      </c>
      <c r="Y166" s="1" t="s">
        <v>498</v>
      </c>
      <c r="Z166" s="1" t="s">
        <v>89</v>
      </c>
      <c r="AA166" s="1" t="s">
        <v>57</v>
      </c>
      <c r="AB166" s="1" t="s">
        <v>876</v>
      </c>
      <c r="AC166" s="1" t="s">
        <v>57</v>
      </c>
      <c r="AD166" s="1" t="s">
        <v>57</v>
      </c>
      <c r="AE166" s="1" t="s">
        <v>965</v>
      </c>
      <c r="AF166" s="1" t="s">
        <v>67</v>
      </c>
      <c r="AG166" s="1" t="s">
        <v>60</v>
      </c>
      <c r="AH166" s="1">
        <f>VLOOKUP(AI166,$AH$2:$AI$60,2,FALSE)</f>
        <v>93404206</v>
      </c>
      <c r="AI166" s="1" t="s">
        <v>433</v>
      </c>
      <c r="AJ166" s="1">
        <v>330</v>
      </c>
      <c r="AK166" s="1" t="s">
        <v>57</v>
      </c>
      <c r="AL166" s="5" t="s">
        <v>57</v>
      </c>
      <c r="AM166" s="5">
        <v>44588</v>
      </c>
      <c r="AN166" s="1" t="s">
        <v>69</v>
      </c>
      <c r="AO166" s="1">
        <v>0</v>
      </c>
      <c r="AP166" s="1">
        <v>0</v>
      </c>
      <c r="AR166" s="1">
        <v>0</v>
      </c>
      <c r="AT166" s="3">
        <v>44587</v>
      </c>
      <c r="AU166" s="3">
        <v>44919</v>
      </c>
      <c r="AW166" s="1" t="s">
        <v>70</v>
      </c>
      <c r="AZ166" s="1" t="s">
        <v>70</v>
      </c>
      <c r="BA166" s="1">
        <v>0</v>
      </c>
      <c r="BF166" s="6">
        <v>30935000</v>
      </c>
      <c r="BG166" s="1" t="s">
        <v>131</v>
      </c>
      <c r="BH166" s="1" t="s">
        <v>500</v>
      </c>
      <c r="BI166" s="94" t="s">
        <v>73</v>
      </c>
      <c r="BJ166" s="1" t="s">
        <v>57</v>
      </c>
      <c r="BK166" s="1" t="s">
        <v>501</v>
      </c>
      <c r="BL166" s="1" t="s">
        <v>57</v>
      </c>
      <c r="BM166" s="1" t="s">
        <v>57</v>
      </c>
      <c r="BN166" s="1" t="s">
        <v>57</v>
      </c>
      <c r="BO166" s="1" t="s">
        <v>75</v>
      </c>
    </row>
    <row r="167" spans="1:67" x14ac:dyDescent="0.3">
      <c r="A167" s="1" t="s">
        <v>880</v>
      </c>
      <c r="B167" s="1" t="s">
        <v>502</v>
      </c>
      <c r="C167" s="1" t="s">
        <v>51</v>
      </c>
      <c r="D167" s="1" t="s">
        <v>503</v>
      </c>
      <c r="E167" s="49">
        <v>70</v>
      </c>
      <c r="F167" s="1" t="s">
        <v>504</v>
      </c>
      <c r="G167" s="2">
        <v>44587</v>
      </c>
      <c r="H167" s="1" t="s">
        <v>505</v>
      </c>
      <c r="I167" s="1" t="s">
        <v>55</v>
      </c>
      <c r="J167" s="1" t="s">
        <v>56</v>
      </c>
      <c r="K167" s="1" t="s">
        <v>57</v>
      </c>
      <c r="L167" s="1">
        <v>11622</v>
      </c>
      <c r="M167" s="1">
        <v>12322</v>
      </c>
      <c r="N167" s="11">
        <v>44588</v>
      </c>
      <c r="O167" s="1" t="s">
        <v>104</v>
      </c>
      <c r="P167" s="4">
        <v>2329000</v>
      </c>
      <c r="Q167" s="6">
        <v>25629000</v>
      </c>
      <c r="R167" s="1" t="s">
        <v>57</v>
      </c>
      <c r="S167" s="1" t="s">
        <v>59</v>
      </c>
      <c r="T167" s="1" t="s">
        <v>60</v>
      </c>
      <c r="U167" s="1">
        <v>1122725851</v>
      </c>
      <c r="V167" s="1" t="s">
        <v>57</v>
      </c>
      <c r="W167" s="1" t="s">
        <v>62</v>
      </c>
      <c r="X167" s="1" t="s">
        <v>57</v>
      </c>
      <c r="Y167" s="1" t="s">
        <v>504</v>
      </c>
      <c r="Z167" s="1" t="s">
        <v>89</v>
      </c>
      <c r="AA167" s="1" t="s">
        <v>57</v>
      </c>
      <c r="AB167" s="1" t="s">
        <v>57</v>
      </c>
      <c r="AC167" s="1" t="s">
        <v>57</v>
      </c>
      <c r="AD167" s="1" t="s">
        <v>57</v>
      </c>
      <c r="AE167" s="1" t="s">
        <v>965</v>
      </c>
      <c r="AF167" s="1" t="s">
        <v>67</v>
      </c>
      <c r="AG167" s="1" t="s">
        <v>60</v>
      </c>
      <c r="AH167" s="1">
        <f>VLOOKUP(AI167,$AH$2:$AI$60,2,FALSE)</f>
        <v>93404206</v>
      </c>
      <c r="AI167" s="1" t="s">
        <v>433</v>
      </c>
      <c r="AJ167" s="1">
        <v>330</v>
      </c>
      <c r="AK167" s="1" t="s">
        <v>57</v>
      </c>
      <c r="AL167" s="5" t="s">
        <v>57</v>
      </c>
      <c r="AM167" s="5">
        <v>44588</v>
      </c>
      <c r="AN167" s="1" t="s">
        <v>69</v>
      </c>
      <c r="AO167" s="1">
        <v>0</v>
      </c>
      <c r="AP167" s="1">
        <v>0</v>
      </c>
      <c r="AR167" s="1">
        <v>0</v>
      </c>
      <c r="AT167" s="3">
        <v>44588</v>
      </c>
      <c r="AU167" s="3">
        <v>44921</v>
      </c>
      <c r="AW167" s="1" t="s">
        <v>70</v>
      </c>
      <c r="AZ167" s="1" t="s">
        <v>70</v>
      </c>
      <c r="BA167" s="1">
        <v>0</v>
      </c>
      <c r="BF167" s="6">
        <v>25629000</v>
      </c>
      <c r="BG167" s="1" t="s">
        <v>131</v>
      </c>
      <c r="BH167" s="1" t="s">
        <v>506</v>
      </c>
      <c r="BI167" s="94" t="s">
        <v>73</v>
      </c>
      <c r="BJ167" s="1" t="s">
        <v>57</v>
      </c>
      <c r="BK167" s="1" t="s">
        <v>507</v>
      </c>
      <c r="BL167" s="1" t="s">
        <v>57</v>
      </c>
      <c r="BM167" s="1" t="s">
        <v>57</v>
      </c>
      <c r="BN167" s="1" t="s">
        <v>57</v>
      </c>
      <c r="BO167" s="1" t="s">
        <v>75</v>
      </c>
    </row>
    <row r="168" spans="1:67" x14ac:dyDescent="0.3">
      <c r="A168" s="1" t="s">
        <v>880</v>
      </c>
      <c r="B168" s="1" t="s">
        <v>508</v>
      </c>
      <c r="C168" s="1" t="s">
        <v>51</v>
      </c>
      <c r="D168" s="1" t="s">
        <v>509</v>
      </c>
      <c r="E168" s="49">
        <v>71</v>
      </c>
      <c r="F168" s="1" t="s">
        <v>510</v>
      </c>
      <c r="G168" s="2">
        <v>44586</v>
      </c>
      <c r="H168" s="1" t="s">
        <v>462</v>
      </c>
      <c r="I168" s="1" t="s">
        <v>55</v>
      </c>
      <c r="J168" s="1" t="s">
        <v>56</v>
      </c>
      <c r="K168" s="1" t="s">
        <v>57</v>
      </c>
      <c r="L168" s="1">
        <v>10622</v>
      </c>
      <c r="M168" s="1">
        <v>9222</v>
      </c>
      <c r="N168" s="11">
        <v>44586</v>
      </c>
      <c r="O168" s="1" t="s">
        <v>104</v>
      </c>
      <c r="P168" s="4">
        <v>1412000</v>
      </c>
      <c r="Q168" s="6">
        <v>15532000</v>
      </c>
      <c r="R168" s="1" t="s">
        <v>57</v>
      </c>
      <c r="S168" s="1" t="s">
        <v>59</v>
      </c>
      <c r="T168" s="1" t="s">
        <v>60</v>
      </c>
      <c r="U168" s="1">
        <v>1006811567</v>
      </c>
      <c r="V168" s="1" t="s">
        <v>57</v>
      </c>
      <c r="W168" s="1" t="s">
        <v>62</v>
      </c>
      <c r="X168" s="1" t="s">
        <v>57</v>
      </c>
      <c r="Y168" s="1" t="s">
        <v>510</v>
      </c>
      <c r="Z168" s="1" t="s">
        <v>89</v>
      </c>
      <c r="AA168" s="1" t="s">
        <v>57</v>
      </c>
      <c r="AB168" s="1" t="s">
        <v>57</v>
      </c>
      <c r="AC168" s="1" t="s">
        <v>57</v>
      </c>
      <c r="AD168" s="1" t="s">
        <v>57</v>
      </c>
      <c r="AE168" s="1" t="s">
        <v>907</v>
      </c>
      <c r="AF168" s="1" t="s">
        <v>67</v>
      </c>
      <c r="AG168" s="1" t="s">
        <v>60</v>
      </c>
      <c r="AH168" s="1">
        <f>VLOOKUP(AI168,$AH$2:$AI$60,2,FALSE)</f>
        <v>86014797</v>
      </c>
      <c r="AI168" s="1" t="s">
        <v>126</v>
      </c>
      <c r="AJ168" s="1">
        <v>330</v>
      </c>
      <c r="AK168" s="1" t="s">
        <v>57</v>
      </c>
      <c r="AL168" s="5" t="s">
        <v>57</v>
      </c>
      <c r="AM168" s="5">
        <v>44586</v>
      </c>
      <c r="AN168" s="1" t="s">
        <v>69</v>
      </c>
      <c r="AO168" s="1">
        <v>0</v>
      </c>
      <c r="AP168" s="1">
        <v>0</v>
      </c>
      <c r="AR168" s="1">
        <v>0</v>
      </c>
      <c r="AT168" s="3">
        <v>44588</v>
      </c>
      <c r="AU168" s="3">
        <v>44921</v>
      </c>
      <c r="AW168" s="1" t="s">
        <v>70</v>
      </c>
      <c r="AZ168" s="1" t="s">
        <v>70</v>
      </c>
      <c r="BA168" s="1">
        <v>0</v>
      </c>
      <c r="BF168" s="6">
        <v>15532000</v>
      </c>
      <c r="BG168" s="1" t="s">
        <v>82</v>
      </c>
      <c r="BH168" s="1" t="s">
        <v>511</v>
      </c>
      <c r="BI168" s="94" t="s">
        <v>73</v>
      </c>
      <c r="BJ168" s="1" t="s">
        <v>57</v>
      </c>
      <c r="BK168" s="1" t="s">
        <v>512</v>
      </c>
      <c r="BO168" s="1" t="s">
        <v>75</v>
      </c>
    </row>
    <row r="169" spans="1:67" x14ac:dyDescent="0.3">
      <c r="A169" s="1" t="s">
        <v>880</v>
      </c>
      <c r="B169" s="1" t="s">
        <v>513</v>
      </c>
      <c r="C169" s="1" t="s">
        <v>51</v>
      </c>
      <c r="D169" s="1" t="s">
        <v>514</v>
      </c>
      <c r="E169" s="49">
        <v>72</v>
      </c>
      <c r="F169" s="1" t="s">
        <v>515</v>
      </c>
      <c r="G169" s="2">
        <v>44586</v>
      </c>
      <c r="H169" s="1" t="s">
        <v>516</v>
      </c>
      <c r="I169" s="1" t="s">
        <v>55</v>
      </c>
      <c r="J169" s="1" t="s">
        <v>56</v>
      </c>
      <c r="K169" s="1" t="s">
        <v>57</v>
      </c>
      <c r="L169" s="1">
        <v>3122</v>
      </c>
      <c r="M169" s="1">
        <v>10022</v>
      </c>
      <c r="N169" s="11">
        <v>44587</v>
      </c>
      <c r="O169" s="1" t="s">
        <v>58</v>
      </c>
      <c r="P169" s="4">
        <v>2812000</v>
      </c>
      <c r="Q169" s="6">
        <v>30932000</v>
      </c>
      <c r="R169" s="1" t="s">
        <v>57</v>
      </c>
      <c r="S169" s="1" t="s">
        <v>59</v>
      </c>
      <c r="T169" s="1" t="s">
        <v>60</v>
      </c>
      <c r="U169" s="1">
        <v>1070782267</v>
      </c>
      <c r="V169" s="1" t="s">
        <v>57</v>
      </c>
      <c r="W169" s="1" t="s">
        <v>62</v>
      </c>
      <c r="X169" s="1" t="s">
        <v>57</v>
      </c>
      <c r="Y169" s="1" t="s">
        <v>515</v>
      </c>
      <c r="Z169" s="1" t="s">
        <v>89</v>
      </c>
      <c r="AA169" s="1" t="s">
        <v>57</v>
      </c>
      <c r="AB169" s="1" t="s">
        <v>57</v>
      </c>
      <c r="AC169" s="1" t="s">
        <v>57</v>
      </c>
      <c r="AD169" s="1" t="s">
        <v>57</v>
      </c>
      <c r="AE169" s="1" t="s">
        <v>921</v>
      </c>
      <c r="AF169" s="1" t="s">
        <v>67</v>
      </c>
      <c r="AG169" s="1" t="s">
        <v>60</v>
      </c>
      <c r="AH169" s="1">
        <f>VLOOKUP(AI169,$AH$2:$AI$60,2,FALSE)</f>
        <v>41674698</v>
      </c>
      <c r="AI169" s="1" t="s">
        <v>81</v>
      </c>
      <c r="AJ169" s="1">
        <v>330</v>
      </c>
      <c r="AK169" s="1" t="s">
        <v>57</v>
      </c>
      <c r="AL169" s="5" t="s">
        <v>57</v>
      </c>
      <c r="AM169" s="5">
        <v>44587</v>
      </c>
      <c r="AN169" s="1" t="s">
        <v>69</v>
      </c>
      <c r="AO169" s="1">
        <v>0</v>
      </c>
      <c r="AP169" s="1">
        <v>0</v>
      </c>
      <c r="AR169" s="1">
        <v>0</v>
      </c>
      <c r="AT169" s="3">
        <v>44586</v>
      </c>
      <c r="AU169" s="3">
        <v>44919</v>
      </c>
      <c r="AW169" s="1" t="s">
        <v>70</v>
      </c>
      <c r="AZ169" s="1" t="s">
        <v>70</v>
      </c>
      <c r="BA169" s="1">
        <v>0</v>
      </c>
      <c r="BF169" s="6">
        <v>30932000</v>
      </c>
      <c r="BG169" s="1" t="s">
        <v>53</v>
      </c>
      <c r="BH169" s="1" t="s">
        <v>517</v>
      </c>
      <c r="BI169" s="94" t="s">
        <v>73</v>
      </c>
      <c r="BJ169" s="1" t="s">
        <v>57</v>
      </c>
      <c r="BK169" s="1" t="s">
        <v>518</v>
      </c>
      <c r="BO169" s="1" t="s">
        <v>75</v>
      </c>
    </row>
    <row r="170" spans="1:67" x14ac:dyDescent="0.3">
      <c r="A170" s="1" t="s">
        <v>880</v>
      </c>
      <c r="B170" s="1" t="s">
        <v>519</v>
      </c>
      <c r="C170" s="1" t="s">
        <v>51</v>
      </c>
      <c r="D170" s="1" t="s">
        <v>520</v>
      </c>
      <c r="E170" s="49">
        <v>73</v>
      </c>
      <c r="F170" s="1" t="s">
        <v>521</v>
      </c>
      <c r="G170" s="2">
        <v>44589</v>
      </c>
      <c r="H170" s="1" t="s">
        <v>522</v>
      </c>
      <c r="I170" s="1" t="s">
        <v>55</v>
      </c>
      <c r="J170" s="1" t="s">
        <v>56</v>
      </c>
      <c r="K170" s="1" t="s">
        <v>57</v>
      </c>
      <c r="L170" s="1">
        <v>4222</v>
      </c>
      <c r="M170" s="1">
        <v>15522</v>
      </c>
      <c r="N170" s="11">
        <v>44589</v>
      </c>
      <c r="O170" s="1" t="s">
        <v>104</v>
      </c>
      <c r="P170" s="4">
        <v>4100000</v>
      </c>
      <c r="Q170" s="6">
        <v>44690000</v>
      </c>
      <c r="R170" s="1" t="s">
        <v>57</v>
      </c>
      <c r="S170" s="1" t="s">
        <v>59</v>
      </c>
      <c r="T170" s="1" t="s">
        <v>60</v>
      </c>
      <c r="U170" s="1">
        <v>80223560</v>
      </c>
      <c r="V170" s="1" t="s">
        <v>57</v>
      </c>
      <c r="W170" s="1" t="s">
        <v>62</v>
      </c>
      <c r="X170" s="1" t="s">
        <v>57</v>
      </c>
      <c r="Y170" s="1" t="s">
        <v>521</v>
      </c>
      <c r="Z170" s="1" t="s">
        <v>89</v>
      </c>
      <c r="AA170" s="1" t="s">
        <v>57</v>
      </c>
      <c r="AB170" s="1" t="s">
        <v>57</v>
      </c>
      <c r="AC170" s="1" t="s">
        <v>57</v>
      </c>
      <c r="AD170" s="1" t="s">
        <v>57</v>
      </c>
      <c r="AE170" s="1" t="s">
        <v>971</v>
      </c>
      <c r="AF170" s="1" t="s">
        <v>67</v>
      </c>
      <c r="AG170" s="1" t="s">
        <v>60</v>
      </c>
      <c r="AH170" s="1">
        <f>VLOOKUP(AI170,$AH$2:$AI$60,2,FALSE)</f>
        <v>79672176</v>
      </c>
      <c r="AI170" s="1" t="s">
        <v>119</v>
      </c>
      <c r="AJ170" s="1">
        <v>330</v>
      </c>
      <c r="AK170" s="1" t="s">
        <v>57</v>
      </c>
      <c r="AL170" s="5" t="s">
        <v>57</v>
      </c>
      <c r="AM170" s="5">
        <v>44589</v>
      </c>
      <c r="AN170" s="1" t="s">
        <v>69</v>
      </c>
      <c r="AO170" s="1">
        <v>0</v>
      </c>
      <c r="AP170" s="1">
        <v>0</v>
      </c>
      <c r="AR170" s="1">
        <v>0</v>
      </c>
      <c r="AT170" s="3">
        <v>44587</v>
      </c>
      <c r="AU170" s="3">
        <v>44919</v>
      </c>
      <c r="AW170" s="1" t="s">
        <v>70</v>
      </c>
      <c r="AZ170" s="1" t="s">
        <v>70</v>
      </c>
      <c r="BA170" s="1">
        <v>0</v>
      </c>
      <c r="BF170" s="6">
        <v>44690000</v>
      </c>
      <c r="BG170" s="1" t="s">
        <v>402</v>
      </c>
      <c r="BH170" s="1" t="s">
        <v>523</v>
      </c>
      <c r="BI170" s="94" t="s">
        <v>73</v>
      </c>
      <c r="BJ170" s="1" t="s">
        <v>57</v>
      </c>
      <c r="BK170" s="1" t="s">
        <v>524</v>
      </c>
      <c r="BO170" s="1" t="s">
        <v>75</v>
      </c>
    </row>
    <row r="171" spans="1:67" x14ac:dyDescent="0.3">
      <c r="A171" s="1" t="s">
        <v>880</v>
      </c>
      <c r="B171" s="1" t="s">
        <v>525</v>
      </c>
      <c r="C171" s="1" t="s">
        <v>51</v>
      </c>
      <c r="D171" s="1" t="s">
        <v>526</v>
      </c>
      <c r="E171" s="49">
        <v>74</v>
      </c>
      <c r="F171" s="1" t="s">
        <v>527</v>
      </c>
      <c r="G171" s="2">
        <v>44587</v>
      </c>
      <c r="H171" s="1" t="s">
        <v>528</v>
      </c>
      <c r="I171" s="1" t="s">
        <v>55</v>
      </c>
      <c r="J171" s="1" t="s">
        <v>56</v>
      </c>
      <c r="K171" s="1" t="s">
        <v>57</v>
      </c>
      <c r="L171" s="1">
        <v>4522</v>
      </c>
      <c r="M171" s="1">
        <v>11422</v>
      </c>
      <c r="N171" s="11">
        <v>44587</v>
      </c>
      <c r="O171" s="1" t="s">
        <v>104</v>
      </c>
      <c r="P171" s="4">
        <v>4100000</v>
      </c>
      <c r="Q171" s="6">
        <v>44690000</v>
      </c>
      <c r="R171" s="1" t="s">
        <v>57</v>
      </c>
      <c r="S171" s="1" t="s">
        <v>59</v>
      </c>
      <c r="T171" s="1" t="s">
        <v>60</v>
      </c>
      <c r="U171" s="1">
        <v>52272735</v>
      </c>
      <c r="V171" s="1" t="s">
        <v>57</v>
      </c>
      <c r="W171" s="1" t="s">
        <v>62</v>
      </c>
      <c r="X171" s="1" t="s">
        <v>57</v>
      </c>
      <c r="Y171" s="1" t="s">
        <v>527</v>
      </c>
      <c r="Z171" s="1" t="s">
        <v>89</v>
      </c>
      <c r="AA171" s="1" t="s">
        <v>57</v>
      </c>
      <c r="AB171" s="1" t="s">
        <v>57</v>
      </c>
      <c r="AC171" s="1" t="s">
        <v>57</v>
      </c>
      <c r="AD171" s="1" t="s">
        <v>57</v>
      </c>
      <c r="AE171" s="1" t="s">
        <v>971</v>
      </c>
      <c r="AF171" s="1" t="s">
        <v>67</v>
      </c>
      <c r="AG171" s="1" t="s">
        <v>60</v>
      </c>
      <c r="AH171" s="1">
        <f>VLOOKUP(AI171,$AH$2:$AI$60,2,FALSE)</f>
        <v>79672176</v>
      </c>
      <c r="AI171" s="1" t="s">
        <v>119</v>
      </c>
      <c r="AJ171" s="1">
        <v>328</v>
      </c>
      <c r="AK171" s="1" t="s">
        <v>57</v>
      </c>
      <c r="AL171" s="5" t="s">
        <v>57</v>
      </c>
      <c r="AM171" s="5">
        <v>44587</v>
      </c>
      <c r="AN171" s="1" t="s">
        <v>69</v>
      </c>
      <c r="AO171" s="1">
        <v>0</v>
      </c>
      <c r="AP171" s="1">
        <v>0</v>
      </c>
      <c r="AR171" s="1">
        <v>0</v>
      </c>
      <c r="AT171" s="3">
        <v>44589</v>
      </c>
      <c r="AU171" s="3">
        <v>44920</v>
      </c>
      <c r="AW171" s="1" t="s">
        <v>70</v>
      </c>
      <c r="AZ171" s="1" t="s">
        <v>70</v>
      </c>
      <c r="BA171" s="1">
        <v>0</v>
      </c>
      <c r="BF171" s="6">
        <v>44690000</v>
      </c>
      <c r="BG171" s="1" t="s">
        <v>402</v>
      </c>
      <c r="BH171" s="1" t="s">
        <v>529</v>
      </c>
      <c r="BI171" s="94" t="s">
        <v>73</v>
      </c>
      <c r="BJ171" s="1" t="s">
        <v>57</v>
      </c>
      <c r="BK171" s="1" t="s">
        <v>530</v>
      </c>
      <c r="BO171" s="1" t="s">
        <v>75</v>
      </c>
    </row>
    <row r="172" spans="1:67" x14ac:dyDescent="0.3">
      <c r="A172" s="1" t="s">
        <v>880</v>
      </c>
      <c r="B172" s="1" t="s">
        <v>531</v>
      </c>
      <c r="C172" s="1" t="s">
        <v>51</v>
      </c>
      <c r="D172" s="1" t="s">
        <v>532</v>
      </c>
      <c r="E172" s="49">
        <v>75</v>
      </c>
      <c r="F172" s="1" t="s">
        <v>533</v>
      </c>
      <c r="G172" s="2">
        <v>44586</v>
      </c>
      <c r="H172" s="1" t="s">
        <v>534</v>
      </c>
      <c r="I172" s="1" t="s">
        <v>55</v>
      </c>
      <c r="J172" s="1" t="s">
        <v>56</v>
      </c>
      <c r="K172" s="1" t="s">
        <v>57</v>
      </c>
      <c r="L172" s="1">
        <v>4022</v>
      </c>
      <c r="M172" s="1">
        <v>9922</v>
      </c>
      <c r="N172" s="11">
        <v>44587</v>
      </c>
      <c r="O172" s="1" t="s">
        <v>104</v>
      </c>
      <c r="P172" s="4">
        <v>5100000</v>
      </c>
      <c r="Q172" s="6">
        <v>55930000</v>
      </c>
      <c r="R172" s="1" t="s">
        <v>57</v>
      </c>
      <c r="S172" s="1" t="s">
        <v>59</v>
      </c>
      <c r="T172" s="1" t="s">
        <v>60</v>
      </c>
      <c r="U172" s="1">
        <v>43871926</v>
      </c>
      <c r="V172" s="1" t="s">
        <v>57</v>
      </c>
      <c r="W172" s="1" t="s">
        <v>62</v>
      </c>
      <c r="X172" s="1" t="s">
        <v>57</v>
      </c>
      <c r="Y172" s="1" t="s">
        <v>533</v>
      </c>
      <c r="Z172" s="1" t="s">
        <v>89</v>
      </c>
      <c r="AA172" s="1" t="s">
        <v>57</v>
      </c>
      <c r="AB172" s="1" t="s">
        <v>57</v>
      </c>
      <c r="AC172" s="1" t="s">
        <v>57</v>
      </c>
      <c r="AD172" s="1" t="s">
        <v>57</v>
      </c>
      <c r="AE172" s="1" t="s">
        <v>946</v>
      </c>
      <c r="AF172" s="1" t="s">
        <v>67</v>
      </c>
      <c r="AG172" s="1" t="s">
        <v>60</v>
      </c>
      <c r="AH172" s="1">
        <f>VLOOKUP(AI172,$AH$2:$AI$60,2,FALSE)</f>
        <v>51935320</v>
      </c>
      <c r="AI172" s="1" t="s">
        <v>112</v>
      </c>
      <c r="AJ172" s="1">
        <v>327</v>
      </c>
      <c r="AK172" s="1" t="s">
        <v>57</v>
      </c>
      <c r="AL172" s="5" t="s">
        <v>57</v>
      </c>
      <c r="AM172" s="5">
        <v>44587</v>
      </c>
      <c r="AN172" s="1" t="s">
        <v>69</v>
      </c>
      <c r="AO172" s="1">
        <v>0</v>
      </c>
      <c r="AP172" s="1">
        <v>0</v>
      </c>
      <c r="AR172" s="1">
        <v>0</v>
      </c>
      <c r="AT172" s="3">
        <v>44587</v>
      </c>
      <c r="AU172" s="3">
        <v>44918</v>
      </c>
      <c r="AW172" s="1" t="s">
        <v>70</v>
      </c>
      <c r="AZ172" s="1" t="s">
        <v>70</v>
      </c>
      <c r="BA172" s="1">
        <v>0</v>
      </c>
      <c r="BF172" s="6">
        <v>55930000</v>
      </c>
      <c r="BG172" s="1" t="s">
        <v>402</v>
      </c>
      <c r="BH172" s="1" t="s">
        <v>535</v>
      </c>
      <c r="BI172" s="94" t="s">
        <v>73</v>
      </c>
      <c r="BJ172" s="1" t="s">
        <v>57</v>
      </c>
      <c r="BK172" s="1" t="s">
        <v>536</v>
      </c>
      <c r="BO172" s="1" t="s">
        <v>75</v>
      </c>
    </row>
    <row r="173" spans="1:67" x14ac:dyDescent="0.3">
      <c r="A173" s="1" t="s">
        <v>880</v>
      </c>
      <c r="B173" s="1" t="s">
        <v>537</v>
      </c>
      <c r="C173" s="1" t="s">
        <v>51</v>
      </c>
      <c r="D173" s="1" t="s">
        <v>538</v>
      </c>
      <c r="E173" s="49">
        <v>76</v>
      </c>
      <c r="F173" s="1" t="s">
        <v>539</v>
      </c>
      <c r="G173" s="2">
        <v>44587</v>
      </c>
      <c r="H173" s="1" t="s">
        <v>540</v>
      </c>
      <c r="I173" s="1" t="s">
        <v>55</v>
      </c>
      <c r="J173" s="1" t="s">
        <v>56</v>
      </c>
      <c r="K173" s="1" t="s">
        <v>57</v>
      </c>
      <c r="L173" s="1">
        <v>13122</v>
      </c>
      <c r="M173" s="1">
        <v>11222</v>
      </c>
      <c r="N173" s="11">
        <v>44587</v>
      </c>
      <c r="O173" s="1" t="s">
        <v>58</v>
      </c>
      <c r="P173" s="4">
        <v>6304000</v>
      </c>
      <c r="Q173" s="6">
        <v>65351467</v>
      </c>
      <c r="R173" s="1" t="s">
        <v>57</v>
      </c>
      <c r="S173" s="1" t="s">
        <v>59</v>
      </c>
      <c r="T173" s="1" t="s">
        <v>60</v>
      </c>
      <c r="U173" s="1">
        <v>1030575813</v>
      </c>
      <c r="V173" s="1" t="s">
        <v>57</v>
      </c>
      <c r="W173" s="1" t="s">
        <v>62</v>
      </c>
      <c r="X173" s="1" t="s">
        <v>57</v>
      </c>
      <c r="Y173" s="1" t="s">
        <v>539</v>
      </c>
      <c r="Z173" s="1" t="s">
        <v>63</v>
      </c>
      <c r="AA173" s="1" t="s">
        <v>64</v>
      </c>
      <c r="AB173" s="1" t="s">
        <v>65</v>
      </c>
      <c r="AC173" s="3">
        <v>44587</v>
      </c>
      <c r="AD173" s="1" t="s">
        <v>541</v>
      </c>
      <c r="AE173" s="1" t="s">
        <v>921</v>
      </c>
      <c r="AF173" s="1" t="s">
        <v>67</v>
      </c>
      <c r="AG173" s="1" t="s">
        <v>60</v>
      </c>
      <c r="AH173" s="1">
        <f>VLOOKUP(AI173,$AH$2:$AI$60,2,FALSE)</f>
        <v>91297841</v>
      </c>
      <c r="AI173" s="1" t="s">
        <v>97</v>
      </c>
      <c r="AJ173" s="1">
        <v>329</v>
      </c>
      <c r="AK173" s="1" t="s">
        <v>57</v>
      </c>
      <c r="AL173" s="5">
        <v>44587</v>
      </c>
      <c r="AM173" s="5">
        <v>44589</v>
      </c>
      <c r="AN173" s="1" t="s">
        <v>69</v>
      </c>
      <c r="AO173" s="1">
        <v>0</v>
      </c>
      <c r="AP173" s="1">
        <v>0</v>
      </c>
      <c r="AR173" s="1">
        <v>0</v>
      </c>
      <c r="AT173" s="3">
        <v>44587</v>
      </c>
      <c r="AU173" s="3">
        <v>44918</v>
      </c>
      <c r="AW173" s="1" t="s">
        <v>70</v>
      </c>
      <c r="AZ173" s="1" t="s">
        <v>70</v>
      </c>
      <c r="BA173" s="1">
        <v>0</v>
      </c>
      <c r="BF173" s="6">
        <v>65351467</v>
      </c>
      <c r="BG173" s="1" t="s">
        <v>53</v>
      </c>
      <c r="BH173" s="1" t="s">
        <v>542</v>
      </c>
      <c r="BI173" s="94" t="s">
        <v>73</v>
      </c>
      <c r="BJ173" s="1" t="s">
        <v>57</v>
      </c>
      <c r="BK173" s="1" t="s">
        <v>543</v>
      </c>
      <c r="BO173" s="1" t="s">
        <v>75</v>
      </c>
    </row>
    <row r="174" spans="1:67" x14ac:dyDescent="0.3">
      <c r="A174" s="1" t="s">
        <v>880</v>
      </c>
      <c r="B174" s="1" t="s">
        <v>544</v>
      </c>
      <c r="C174" s="1" t="s">
        <v>51</v>
      </c>
      <c r="D174" s="1" t="s">
        <v>545</v>
      </c>
      <c r="E174" s="49">
        <v>77</v>
      </c>
      <c r="F174" s="1" t="s">
        <v>546</v>
      </c>
      <c r="G174" s="2">
        <v>44586</v>
      </c>
      <c r="H174" s="1" t="s">
        <v>547</v>
      </c>
      <c r="I174" s="1" t="s">
        <v>55</v>
      </c>
      <c r="J174" s="1" t="s">
        <v>56</v>
      </c>
      <c r="K174" s="1" t="s">
        <v>57</v>
      </c>
      <c r="L174" s="1">
        <v>8422</v>
      </c>
      <c r="M174" s="1">
        <v>10222</v>
      </c>
      <c r="N174" s="11">
        <v>44587</v>
      </c>
      <c r="O174" s="1" t="s">
        <v>104</v>
      </c>
      <c r="P174" s="4">
        <v>5100000</v>
      </c>
      <c r="Q174" s="6">
        <v>55930000</v>
      </c>
      <c r="R174" s="1" t="s">
        <v>57</v>
      </c>
      <c r="S174" s="1" t="s">
        <v>59</v>
      </c>
      <c r="T174" s="1" t="s">
        <v>60</v>
      </c>
      <c r="U174" s="1">
        <v>80369703</v>
      </c>
      <c r="V174" s="1" t="s">
        <v>57</v>
      </c>
      <c r="W174" s="1" t="s">
        <v>62</v>
      </c>
      <c r="X174" s="1" t="s">
        <v>57</v>
      </c>
      <c r="Y174" s="1" t="s">
        <v>546</v>
      </c>
      <c r="Z174" s="1" t="s">
        <v>63</v>
      </c>
      <c r="AA174" s="1" t="s">
        <v>548</v>
      </c>
      <c r="AB174" s="1" t="s">
        <v>65</v>
      </c>
      <c r="AC174" s="3">
        <v>44588</v>
      </c>
      <c r="AD174" s="1" t="s">
        <v>549</v>
      </c>
      <c r="AE174" s="1" t="s">
        <v>946</v>
      </c>
      <c r="AF174" s="1" t="s">
        <v>67</v>
      </c>
      <c r="AG174" s="1" t="s">
        <v>60</v>
      </c>
      <c r="AH174" s="1">
        <f>VLOOKUP(AI174,$AH$2:$AI$60,2,FALSE)</f>
        <v>51935320</v>
      </c>
      <c r="AI174" s="1" t="s">
        <v>112</v>
      </c>
      <c r="AJ174" s="1">
        <v>311</v>
      </c>
      <c r="AK174" s="1" t="s">
        <v>57</v>
      </c>
      <c r="AL174" s="5">
        <v>44588</v>
      </c>
      <c r="AM174" s="5">
        <v>44589</v>
      </c>
      <c r="AN174" s="1" t="s">
        <v>69</v>
      </c>
      <c r="AO174" s="1">
        <v>0</v>
      </c>
      <c r="AP174" s="1">
        <v>0</v>
      </c>
      <c r="AR174" s="1">
        <v>0</v>
      </c>
      <c r="AT174" s="3">
        <v>44588</v>
      </c>
      <c r="AU174" s="3">
        <v>44901</v>
      </c>
      <c r="AW174" s="1" t="s">
        <v>70</v>
      </c>
      <c r="AZ174" s="1" t="s">
        <v>70</v>
      </c>
      <c r="BA174" s="1">
        <v>0</v>
      </c>
      <c r="BF174" s="6">
        <v>55930000</v>
      </c>
      <c r="BG174" s="1" t="s">
        <v>402</v>
      </c>
      <c r="BH174" s="1" t="s">
        <v>550</v>
      </c>
      <c r="BI174" s="94" t="s">
        <v>73</v>
      </c>
      <c r="BJ174" s="1" t="s">
        <v>57</v>
      </c>
      <c r="BK174" s="1" t="s">
        <v>359</v>
      </c>
      <c r="BO174" s="1" t="s">
        <v>75</v>
      </c>
    </row>
    <row r="175" spans="1:67" x14ac:dyDescent="0.3">
      <c r="A175" s="1" t="s">
        <v>880</v>
      </c>
      <c r="B175" s="1" t="s">
        <v>551</v>
      </c>
      <c r="C175" s="1" t="s">
        <v>51</v>
      </c>
      <c r="D175" s="1" t="s">
        <v>552</v>
      </c>
      <c r="E175" s="49">
        <v>78</v>
      </c>
      <c r="F175" s="1" t="s">
        <v>553</v>
      </c>
      <c r="G175" s="2">
        <v>44587</v>
      </c>
      <c r="H175" s="1" t="s">
        <v>554</v>
      </c>
      <c r="I175" s="1" t="s">
        <v>55</v>
      </c>
      <c r="J175" s="1" t="s">
        <v>56</v>
      </c>
      <c r="K175" s="1" t="s">
        <v>57</v>
      </c>
      <c r="L175" s="1">
        <v>12622</v>
      </c>
      <c r="M175" s="1">
        <v>10322</v>
      </c>
      <c r="N175" s="11">
        <v>44587</v>
      </c>
      <c r="O175" s="1" t="s">
        <v>104</v>
      </c>
      <c r="P175" s="4">
        <v>5700000</v>
      </c>
      <c r="Q175" s="6">
        <v>62510000</v>
      </c>
      <c r="R175" s="1" t="s">
        <v>57</v>
      </c>
      <c r="S175" s="1" t="s">
        <v>59</v>
      </c>
      <c r="T175" s="1" t="s">
        <v>60</v>
      </c>
      <c r="U175" s="1">
        <v>80274148</v>
      </c>
      <c r="V175" s="1" t="s">
        <v>57</v>
      </c>
      <c r="W175" s="1" t="s">
        <v>62</v>
      </c>
      <c r="X175" s="1" t="s">
        <v>57</v>
      </c>
      <c r="Y175" s="1" t="s">
        <v>553</v>
      </c>
      <c r="Z175" s="1" t="s">
        <v>63</v>
      </c>
      <c r="AA175" s="1" t="s">
        <v>64</v>
      </c>
      <c r="AB175" s="1" t="s">
        <v>65</v>
      </c>
      <c r="AC175" s="3">
        <v>44587</v>
      </c>
      <c r="AD175" s="1" t="s">
        <v>555</v>
      </c>
      <c r="AE175" s="1" t="s">
        <v>921</v>
      </c>
      <c r="AF175" s="1" t="s">
        <v>67</v>
      </c>
      <c r="AG175" s="1" t="s">
        <v>60</v>
      </c>
      <c r="AH175" s="1">
        <f>VLOOKUP(AI175,$AH$2:$AI$60,2,FALSE)</f>
        <v>91297841</v>
      </c>
      <c r="AI175" s="1" t="s">
        <v>97</v>
      </c>
      <c r="AJ175" s="1">
        <v>329</v>
      </c>
      <c r="AK175" s="1" t="s">
        <v>57</v>
      </c>
      <c r="AL175" s="5">
        <v>44587</v>
      </c>
      <c r="AM175" s="5">
        <v>44587</v>
      </c>
      <c r="AN175" s="1" t="s">
        <v>69</v>
      </c>
      <c r="AO175" s="1">
        <v>0</v>
      </c>
      <c r="AP175" s="1">
        <v>0</v>
      </c>
      <c r="AR175" s="1">
        <v>0</v>
      </c>
      <c r="AT175" s="3">
        <v>44589</v>
      </c>
      <c r="AU175" s="3">
        <v>44920</v>
      </c>
      <c r="AW175" s="1" t="s">
        <v>70</v>
      </c>
      <c r="AZ175" s="1" t="s">
        <v>70</v>
      </c>
      <c r="BA175" s="1">
        <v>0</v>
      </c>
      <c r="BF175" s="6">
        <v>62510000</v>
      </c>
      <c r="BG175" s="1" t="s">
        <v>53</v>
      </c>
      <c r="BH175" s="1" t="s">
        <v>556</v>
      </c>
      <c r="BI175" s="94" t="s">
        <v>73</v>
      </c>
      <c r="BJ175" s="1" t="s">
        <v>57</v>
      </c>
      <c r="BK175" s="1" t="s">
        <v>557</v>
      </c>
      <c r="BO175" s="1" t="s">
        <v>75</v>
      </c>
    </row>
    <row r="176" spans="1:67" x14ac:dyDescent="0.3">
      <c r="A176" s="1" t="s">
        <v>880</v>
      </c>
      <c r="B176" s="1" t="s">
        <v>558</v>
      </c>
      <c r="C176" s="1" t="s">
        <v>51</v>
      </c>
      <c r="D176" s="1" t="s">
        <v>559</v>
      </c>
      <c r="E176" s="49">
        <v>79</v>
      </c>
      <c r="F176" s="1" t="s">
        <v>560</v>
      </c>
      <c r="G176" s="2">
        <v>44587</v>
      </c>
      <c r="H176" s="1" t="s">
        <v>561</v>
      </c>
      <c r="I176" s="1" t="s">
        <v>55</v>
      </c>
      <c r="J176" s="1" t="s">
        <v>56</v>
      </c>
      <c r="K176" s="1" t="s">
        <v>57</v>
      </c>
      <c r="L176" s="1">
        <v>12522</v>
      </c>
      <c r="M176" s="1">
        <v>10922</v>
      </c>
      <c r="N176" s="11">
        <v>44587</v>
      </c>
      <c r="O176" s="1" t="s">
        <v>104</v>
      </c>
      <c r="P176" s="4">
        <v>5700000</v>
      </c>
      <c r="Q176" s="6">
        <v>62510000</v>
      </c>
      <c r="R176" s="1" t="s">
        <v>57</v>
      </c>
      <c r="S176" s="1" t="s">
        <v>59</v>
      </c>
      <c r="T176" s="1" t="s">
        <v>60</v>
      </c>
      <c r="U176" s="1">
        <v>1110455494</v>
      </c>
      <c r="V176" s="1" t="s">
        <v>57</v>
      </c>
      <c r="W176" s="1" t="s">
        <v>62</v>
      </c>
      <c r="X176" s="1" t="s">
        <v>57</v>
      </c>
      <c r="Y176" s="1" t="s">
        <v>560</v>
      </c>
      <c r="Z176" s="1" t="s">
        <v>63</v>
      </c>
      <c r="AA176" s="1" t="s">
        <v>64</v>
      </c>
      <c r="AB176" s="1" t="s">
        <v>65</v>
      </c>
      <c r="AC176" s="3">
        <v>44587</v>
      </c>
      <c r="AD176" s="1" t="s">
        <v>562</v>
      </c>
      <c r="AE176" s="1" t="s">
        <v>921</v>
      </c>
      <c r="AF176" s="1" t="s">
        <v>67</v>
      </c>
      <c r="AG176" s="1" t="s">
        <v>60</v>
      </c>
      <c r="AH176" s="1">
        <f>VLOOKUP(AI176,$AH$2:$AI$60,2,FALSE)</f>
        <v>91297841</v>
      </c>
      <c r="AI176" s="1" t="s">
        <v>97</v>
      </c>
      <c r="AJ176" s="1">
        <v>329</v>
      </c>
      <c r="AK176" s="1" t="s">
        <v>57</v>
      </c>
      <c r="AL176" s="5">
        <v>44588</v>
      </c>
      <c r="AM176" s="5">
        <v>44588</v>
      </c>
      <c r="AN176" s="1" t="s">
        <v>69</v>
      </c>
      <c r="AO176" s="1">
        <v>0</v>
      </c>
      <c r="AP176" s="1">
        <v>0</v>
      </c>
      <c r="AR176" s="1">
        <v>0</v>
      </c>
      <c r="AT176" s="3">
        <v>44587</v>
      </c>
      <c r="AU176" s="3">
        <v>44919</v>
      </c>
      <c r="AW176" s="1" t="s">
        <v>70</v>
      </c>
      <c r="AZ176" s="1" t="s">
        <v>70</v>
      </c>
      <c r="BA176" s="1">
        <v>0</v>
      </c>
      <c r="BF176" s="6">
        <v>62510000</v>
      </c>
      <c r="BG176" s="1" t="s">
        <v>53</v>
      </c>
      <c r="BH176" s="1" t="s">
        <v>563</v>
      </c>
      <c r="BI176" s="94" t="s">
        <v>73</v>
      </c>
      <c r="BJ176" s="1" t="s">
        <v>57</v>
      </c>
      <c r="BK176" s="1" t="s">
        <v>564</v>
      </c>
      <c r="BO176" s="1" t="s">
        <v>75</v>
      </c>
    </row>
    <row r="177" spans="1:67" x14ac:dyDescent="0.3">
      <c r="A177" s="1" t="s">
        <v>880</v>
      </c>
      <c r="B177" s="1" t="s">
        <v>565</v>
      </c>
      <c r="C177" s="1" t="s">
        <v>51</v>
      </c>
      <c r="D177" s="1" t="s">
        <v>566</v>
      </c>
      <c r="E177" s="49">
        <v>80</v>
      </c>
      <c r="F177" s="1" t="s">
        <v>567</v>
      </c>
      <c r="G177" s="2">
        <v>44587</v>
      </c>
      <c r="H177" s="1" t="s">
        <v>568</v>
      </c>
      <c r="I177" s="1" t="s">
        <v>55</v>
      </c>
      <c r="J177" s="1" t="s">
        <v>56</v>
      </c>
      <c r="K177" s="1" t="s">
        <v>57</v>
      </c>
      <c r="L177" s="1">
        <v>12722</v>
      </c>
      <c r="M177" s="1">
        <v>10122</v>
      </c>
      <c r="N177" s="11">
        <v>44587</v>
      </c>
      <c r="O177" s="1" t="s">
        <v>104</v>
      </c>
      <c r="P177" s="4">
        <v>5700000</v>
      </c>
      <c r="Q177" s="6">
        <v>62510000</v>
      </c>
      <c r="R177" s="1" t="s">
        <v>57</v>
      </c>
      <c r="S177" s="1" t="s">
        <v>59</v>
      </c>
      <c r="T177" s="1" t="s">
        <v>60</v>
      </c>
      <c r="U177" s="1">
        <v>1110457351</v>
      </c>
      <c r="V177" s="1" t="s">
        <v>57</v>
      </c>
      <c r="W177" s="1" t="s">
        <v>62</v>
      </c>
      <c r="X177" s="1" t="s">
        <v>57</v>
      </c>
      <c r="Y177" s="1" t="s">
        <v>567</v>
      </c>
      <c r="Z177" s="1" t="s">
        <v>63</v>
      </c>
      <c r="AA177" s="1" t="s">
        <v>64</v>
      </c>
      <c r="AB177" s="1" t="s">
        <v>65</v>
      </c>
      <c r="AC177" s="3">
        <v>44587</v>
      </c>
      <c r="AD177" s="1" t="s">
        <v>569</v>
      </c>
      <c r="AE177" s="1" t="s">
        <v>921</v>
      </c>
      <c r="AF177" s="1" t="s">
        <v>67</v>
      </c>
      <c r="AG177" s="1" t="s">
        <v>60</v>
      </c>
      <c r="AH177" s="1">
        <f>VLOOKUP(AI177,$AH$2:$AI$60,2,FALSE)</f>
        <v>91297841</v>
      </c>
      <c r="AI177" s="1" t="s">
        <v>97</v>
      </c>
      <c r="AJ177" s="1">
        <v>329</v>
      </c>
      <c r="AK177" s="1" t="s">
        <v>57</v>
      </c>
      <c r="AL177" s="5">
        <v>44587</v>
      </c>
      <c r="AM177" s="5">
        <v>44588</v>
      </c>
      <c r="AN177" s="1" t="s">
        <v>69</v>
      </c>
      <c r="AO177" s="1">
        <v>0</v>
      </c>
      <c r="AP177" s="1">
        <v>0</v>
      </c>
      <c r="AR177" s="1">
        <v>0</v>
      </c>
      <c r="AT177" s="3">
        <v>44587</v>
      </c>
      <c r="AU177" s="3">
        <v>44919</v>
      </c>
      <c r="AW177" s="1" t="s">
        <v>70</v>
      </c>
      <c r="AZ177" s="1" t="s">
        <v>70</v>
      </c>
      <c r="BA177" s="1">
        <v>0</v>
      </c>
      <c r="BF177" s="6">
        <v>62510000</v>
      </c>
      <c r="BG177" s="1" t="s">
        <v>53</v>
      </c>
      <c r="BH177" s="1" t="s">
        <v>570</v>
      </c>
      <c r="BI177" s="94" t="s">
        <v>73</v>
      </c>
      <c r="BJ177" s="1" t="s">
        <v>57</v>
      </c>
      <c r="BK177" s="1" t="s">
        <v>571</v>
      </c>
      <c r="BO177" s="1" t="s">
        <v>75</v>
      </c>
    </row>
    <row r="178" spans="1:67" x14ac:dyDescent="0.3">
      <c r="A178" s="1" t="s">
        <v>880</v>
      </c>
      <c r="B178" s="1" t="s">
        <v>572</v>
      </c>
      <c r="C178" s="1" t="s">
        <v>51</v>
      </c>
      <c r="D178" s="1" t="s">
        <v>573</v>
      </c>
      <c r="E178" s="49">
        <v>81</v>
      </c>
      <c r="F178" s="1" t="s">
        <v>574</v>
      </c>
      <c r="G178" s="2">
        <v>44586</v>
      </c>
      <c r="H178" s="1" t="s">
        <v>575</v>
      </c>
      <c r="I178" s="1" t="s">
        <v>55</v>
      </c>
      <c r="J178" s="1" t="s">
        <v>56</v>
      </c>
      <c r="K178" s="1" t="s">
        <v>57</v>
      </c>
      <c r="L178" s="1">
        <v>13822</v>
      </c>
      <c r="M178" s="1">
        <v>9822</v>
      </c>
      <c r="N178" s="11">
        <v>44585</v>
      </c>
      <c r="O178" s="1" t="s">
        <v>58</v>
      </c>
      <c r="P178" s="4">
        <v>3000000</v>
      </c>
      <c r="Q178" s="6">
        <v>33000000</v>
      </c>
      <c r="R178" s="1" t="s">
        <v>57</v>
      </c>
      <c r="S178" s="1" t="s">
        <v>59</v>
      </c>
      <c r="T178" s="1" t="s">
        <v>60</v>
      </c>
      <c r="U178" s="1">
        <v>1075664649</v>
      </c>
      <c r="V178" s="1" t="s">
        <v>57</v>
      </c>
      <c r="W178" s="1" t="s">
        <v>62</v>
      </c>
      <c r="X178" s="1" t="s">
        <v>57</v>
      </c>
      <c r="Y178" s="1" t="s">
        <v>574</v>
      </c>
      <c r="Z178" s="1" t="s">
        <v>89</v>
      </c>
      <c r="AA178" s="1" t="s">
        <v>57</v>
      </c>
      <c r="AB178" s="1" t="s">
        <v>57</v>
      </c>
      <c r="AC178" s="1" t="s">
        <v>57</v>
      </c>
      <c r="AD178" s="1" t="s">
        <v>57</v>
      </c>
      <c r="AE178" s="1" t="s">
        <v>921</v>
      </c>
      <c r="AF178" s="1" t="s">
        <v>67</v>
      </c>
      <c r="AG178" s="1" t="s">
        <v>60</v>
      </c>
      <c r="AH178" s="1">
        <f>VLOOKUP(AI178,$AH$2:$AI$60,2,FALSE)</f>
        <v>41674698</v>
      </c>
      <c r="AI178" s="1" t="s">
        <v>81</v>
      </c>
      <c r="AJ178" s="1">
        <v>329</v>
      </c>
      <c r="AK178" s="1" t="s">
        <v>57</v>
      </c>
      <c r="AL178" s="5" t="s">
        <v>57</v>
      </c>
      <c r="AM178" s="5">
        <v>44596</v>
      </c>
      <c r="AN178" s="1" t="s">
        <v>69</v>
      </c>
      <c r="AO178" s="1">
        <v>0</v>
      </c>
      <c r="AP178" s="1">
        <v>0</v>
      </c>
      <c r="AR178" s="1">
        <v>0</v>
      </c>
      <c r="AT178" s="3">
        <v>44588</v>
      </c>
      <c r="AU178" s="3">
        <v>44919</v>
      </c>
      <c r="AW178" s="1" t="s">
        <v>70</v>
      </c>
      <c r="AZ178" s="1" t="s">
        <v>70</v>
      </c>
      <c r="BA178" s="1">
        <v>0</v>
      </c>
      <c r="BF178" s="6">
        <v>33000000</v>
      </c>
      <c r="BG178" s="1" t="s">
        <v>82</v>
      </c>
      <c r="BH178" s="1" t="s">
        <v>576</v>
      </c>
      <c r="BI178" s="94" t="s">
        <v>73</v>
      </c>
      <c r="BJ178" s="1" t="s">
        <v>57</v>
      </c>
      <c r="BK178" s="1" t="s">
        <v>577</v>
      </c>
      <c r="BO178" s="1" t="s">
        <v>75</v>
      </c>
    </row>
    <row r="179" spans="1:67" x14ac:dyDescent="0.3">
      <c r="A179" s="1" t="s">
        <v>880</v>
      </c>
      <c r="B179" s="1" t="s">
        <v>578</v>
      </c>
      <c r="C179" s="1" t="s">
        <v>51</v>
      </c>
      <c r="D179" s="1" t="s">
        <v>579</v>
      </c>
      <c r="E179" s="49">
        <v>82</v>
      </c>
      <c r="F179" s="1" t="s">
        <v>580</v>
      </c>
      <c r="G179" s="2">
        <v>44587</v>
      </c>
      <c r="H179" s="1" t="s">
        <v>581</v>
      </c>
      <c r="I179" s="1" t="s">
        <v>55</v>
      </c>
      <c r="J179" s="1" t="s">
        <v>56</v>
      </c>
      <c r="K179" s="1" t="s">
        <v>57</v>
      </c>
      <c r="L179" s="1">
        <v>5422</v>
      </c>
      <c r="M179" s="1">
        <v>12022</v>
      </c>
      <c r="N179" s="11">
        <v>44587</v>
      </c>
      <c r="O179" s="1" t="s">
        <v>104</v>
      </c>
      <c r="P179" s="4">
        <v>1412000</v>
      </c>
      <c r="Q179" s="6">
        <v>15532000</v>
      </c>
      <c r="R179" s="1" t="s">
        <v>57</v>
      </c>
      <c r="S179" s="1" t="s">
        <v>59</v>
      </c>
      <c r="T179" s="1" t="s">
        <v>60</v>
      </c>
      <c r="U179" s="1">
        <v>1122270001</v>
      </c>
      <c r="V179" s="1" t="s">
        <v>57</v>
      </c>
      <c r="W179" s="1" t="s">
        <v>62</v>
      </c>
      <c r="X179" s="1" t="s">
        <v>57</v>
      </c>
      <c r="Y179" s="1" t="s">
        <v>580</v>
      </c>
      <c r="Z179" s="1" t="s">
        <v>89</v>
      </c>
      <c r="AA179" s="1" t="s">
        <v>57</v>
      </c>
      <c r="AB179" s="1" t="s">
        <v>874</v>
      </c>
      <c r="AC179" s="1" t="s">
        <v>57</v>
      </c>
      <c r="AD179" s="1" t="s">
        <v>57</v>
      </c>
      <c r="AE179" s="1" t="s">
        <v>946</v>
      </c>
      <c r="AF179" s="1" t="s">
        <v>67</v>
      </c>
      <c r="AG179" s="1" t="s">
        <v>60</v>
      </c>
      <c r="AH179" s="1">
        <f>VLOOKUP(AI179,$AH$2:$AI$60,2,FALSE)</f>
        <v>51935320</v>
      </c>
      <c r="AI179" s="1" t="s">
        <v>112</v>
      </c>
      <c r="AJ179" s="1">
        <v>330</v>
      </c>
      <c r="AK179" s="1" t="s">
        <v>57</v>
      </c>
      <c r="AL179" s="5" t="s">
        <v>57</v>
      </c>
      <c r="AM179" s="5">
        <v>44588</v>
      </c>
      <c r="AN179" s="1" t="s">
        <v>69</v>
      </c>
      <c r="AO179" s="1">
        <v>0</v>
      </c>
      <c r="AP179" s="1">
        <v>0</v>
      </c>
      <c r="AR179" s="1">
        <v>0</v>
      </c>
      <c r="AT179" s="3">
        <v>44587</v>
      </c>
      <c r="AU179" s="3">
        <v>44920</v>
      </c>
      <c r="AW179" s="1" t="s">
        <v>70</v>
      </c>
      <c r="AZ179" s="1" t="s">
        <v>70</v>
      </c>
      <c r="BA179" s="1">
        <v>0</v>
      </c>
      <c r="BF179" s="6">
        <v>15532000</v>
      </c>
      <c r="BG179" s="1" t="s">
        <v>402</v>
      </c>
      <c r="BH179" s="1" t="s">
        <v>582</v>
      </c>
      <c r="BI179" s="94" t="s">
        <v>73</v>
      </c>
      <c r="BJ179" s="1" t="s">
        <v>57</v>
      </c>
      <c r="BK179" s="1" t="s">
        <v>583</v>
      </c>
      <c r="BO179" s="1" t="s">
        <v>75</v>
      </c>
    </row>
    <row r="180" spans="1:67" x14ac:dyDescent="0.3">
      <c r="A180" s="1" t="s">
        <v>880</v>
      </c>
      <c r="B180" s="1" t="s">
        <v>584</v>
      </c>
      <c r="C180" s="1" t="s">
        <v>51</v>
      </c>
      <c r="D180" s="1" t="s">
        <v>585</v>
      </c>
      <c r="E180" s="49">
        <v>83</v>
      </c>
      <c r="F180" s="1" t="s">
        <v>586</v>
      </c>
      <c r="G180" s="2">
        <v>44587</v>
      </c>
      <c r="H180" s="1" t="s">
        <v>587</v>
      </c>
      <c r="I180" s="1" t="s">
        <v>55</v>
      </c>
      <c r="J180" s="1" t="s">
        <v>56</v>
      </c>
      <c r="K180" s="1" t="s">
        <v>57</v>
      </c>
      <c r="L180" s="1">
        <v>5722</v>
      </c>
      <c r="M180" s="1">
        <v>12222</v>
      </c>
      <c r="N180" s="11">
        <v>44588</v>
      </c>
      <c r="O180" s="1" t="s">
        <v>104</v>
      </c>
      <c r="P180" s="4">
        <v>1412000</v>
      </c>
      <c r="Q180" s="6">
        <v>15532000</v>
      </c>
      <c r="R180" s="1" t="s">
        <v>57</v>
      </c>
      <c r="S180" s="1" t="s">
        <v>59</v>
      </c>
      <c r="T180" s="1" t="s">
        <v>60</v>
      </c>
      <c r="U180" s="1">
        <v>1122270001</v>
      </c>
      <c r="V180" s="1" t="s">
        <v>57</v>
      </c>
      <c r="W180" s="1" t="s">
        <v>62</v>
      </c>
      <c r="X180" s="1" t="s">
        <v>57</v>
      </c>
      <c r="Y180" s="1" t="s">
        <v>586</v>
      </c>
      <c r="Z180" s="1" t="s">
        <v>89</v>
      </c>
      <c r="AA180" s="1" t="s">
        <v>57</v>
      </c>
      <c r="AB180" s="1" t="s">
        <v>57</v>
      </c>
      <c r="AC180" s="1" t="s">
        <v>57</v>
      </c>
      <c r="AD180" s="1" t="s">
        <v>57</v>
      </c>
      <c r="AE180" s="1" t="s">
        <v>946</v>
      </c>
      <c r="AF180" s="1" t="s">
        <v>67</v>
      </c>
      <c r="AG180" s="1" t="s">
        <v>60</v>
      </c>
      <c r="AH180" s="1">
        <f>VLOOKUP(AI180,$AH$2:$AI$60,2,FALSE)</f>
        <v>51935320</v>
      </c>
      <c r="AI180" s="1" t="s">
        <v>112</v>
      </c>
      <c r="AJ180" s="1">
        <v>330</v>
      </c>
      <c r="AK180" s="1" t="s">
        <v>57</v>
      </c>
      <c r="AL180" s="5" t="s">
        <v>57</v>
      </c>
      <c r="AM180" s="5">
        <v>44588</v>
      </c>
      <c r="AN180" s="1" t="s">
        <v>69</v>
      </c>
      <c r="AO180" s="1">
        <v>0</v>
      </c>
      <c r="AP180" s="1">
        <v>0</v>
      </c>
      <c r="AR180" s="1">
        <v>0</v>
      </c>
      <c r="AT180" s="3">
        <v>44587</v>
      </c>
      <c r="AU180" s="3">
        <v>44920</v>
      </c>
      <c r="AW180" s="1" t="s">
        <v>70</v>
      </c>
      <c r="AZ180" s="1" t="s">
        <v>70</v>
      </c>
      <c r="BA180" s="1">
        <v>0</v>
      </c>
      <c r="BF180" s="6">
        <v>15532000</v>
      </c>
      <c r="BG180" s="1" t="s">
        <v>402</v>
      </c>
      <c r="BH180" s="1" t="s">
        <v>588</v>
      </c>
      <c r="BI180" s="94" t="s">
        <v>73</v>
      </c>
      <c r="BJ180" s="1" t="s">
        <v>57</v>
      </c>
      <c r="BK180" s="1" t="s">
        <v>589</v>
      </c>
      <c r="BO180" s="1" t="s">
        <v>75</v>
      </c>
    </row>
    <row r="181" spans="1:67" x14ac:dyDescent="0.3">
      <c r="A181" s="1" t="s">
        <v>880</v>
      </c>
      <c r="B181" s="1" t="s">
        <v>590</v>
      </c>
      <c r="C181" s="1" t="s">
        <v>51</v>
      </c>
      <c r="D181" s="1" t="s">
        <v>591</v>
      </c>
      <c r="E181" s="49">
        <v>84</v>
      </c>
      <c r="F181" s="1" t="s">
        <v>592</v>
      </c>
      <c r="G181" s="2">
        <v>44587</v>
      </c>
      <c r="H181" s="1" t="s">
        <v>593</v>
      </c>
      <c r="I181" s="1" t="s">
        <v>55</v>
      </c>
      <c r="J181" s="1" t="s">
        <v>56</v>
      </c>
      <c r="K181" s="1" t="s">
        <v>57</v>
      </c>
      <c r="L181" s="1">
        <v>5622</v>
      </c>
      <c r="M181" s="1">
        <v>12122</v>
      </c>
      <c r="N181" s="11">
        <v>44588</v>
      </c>
      <c r="O181" s="1" t="s">
        <v>104</v>
      </c>
      <c r="P181" s="4">
        <v>1412000</v>
      </c>
      <c r="Q181" s="6">
        <v>15532000</v>
      </c>
      <c r="R181" s="1" t="s">
        <v>57</v>
      </c>
      <c r="S181" s="1" t="s">
        <v>59</v>
      </c>
      <c r="T181" s="1" t="s">
        <v>60</v>
      </c>
      <c r="U181" s="1">
        <v>1122267142</v>
      </c>
      <c r="V181" s="1" t="s">
        <v>57</v>
      </c>
      <c r="W181" s="1" t="s">
        <v>62</v>
      </c>
      <c r="X181" s="1" t="s">
        <v>57</v>
      </c>
      <c r="Y181" s="1" t="s">
        <v>592</v>
      </c>
      <c r="Z181" s="1" t="s">
        <v>89</v>
      </c>
      <c r="AA181" s="1" t="s">
        <v>57</v>
      </c>
      <c r="AB181" s="1" t="s">
        <v>57</v>
      </c>
      <c r="AC181" s="1" t="s">
        <v>57</v>
      </c>
      <c r="AD181" s="1" t="s">
        <v>57</v>
      </c>
      <c r="AE181" s="1" t="s">
        <v>946</v>
      </c>
      <c r="AF181" s="1" t="s">
        <v>67</v>
      </c>
      <c r="AG181" s="1" t="s">
        <v>60</v>
      </c>
      <c r="AH181" s="1">
        <f>VLOOKUP(AI181,$AH$2:$AI$60,2,FALSE)</f>
        <v>51935320</v>
      </c>
      <c r="AI181" s="1" t="s">
        <v>112</v>
      </c>
      <c r="AJ181" s="1">
        <v>330</v>
      </c>
      <c r="AK181" s="1" t="s">
        <v>57</v>
      </c>
      <c r="AL181" s="5" t="s">
        <v>57</v>
      </c>
      <c r="AM181" s="5">
        <v>44588</v>
      </c>
      <c r="AN181" s="1" t="s">
        <v>69</v>
      </c>
      <c r="AO181" s="1">
        <v>0</v>
      </c>
      <c r="AP181" s="1">
        <v>0</v>
      </c>
      <c r="AR181" s="1">
        <v>0</v>
      </c>
      <c r="AT181" s="3">
        <v>44587</v>
      </c>
      <c r="AU181" s="3">
        <v>44920</v>
      </c>
      <c r="AW181" s="1" t="s">
        <v>70</v>
      </c>
      <c r="AZ181" s="1" t="s">
        <v>70</v>
      </c>
      <c r="BA181" s="1">
        <v>0</v>
      </c>
      <c r="BF181" s="6">
        <v>15532000</v>
      </c>
      <c r="BG181" s="1" t="s">
        <v>402</v>
      </c>
      <c r="BH181" s="1" t="s">
        <v>594</v>
      </c>
      <c r="BI181" s="94" t="s">
        <v>73</v>
      </c>
      <c r="BJ181" s="1" t="s">
        <v>57</v>
      </c>
      <c r="BK181" s="1" t="s">
        <v>595</v>
      </c>
      <c r="BO181" s="1" t="s">
        <v>75</v>
      </c>
    </row>
    <row r="182" spans="1:67" x14ac:dyDescent="0.3">
      <c r="A182" s="1" t="s">
        <v>880</v>
      </c>
      <c r="B182" s="1" t="s">
        <v>596</v>
      </c>
      <c r="C182" s="1" t="s">
        <v>51</v>
      </c>
      <c r="D182" s="1" t="s">
        <v>597</v>
      </c>
      <c r="E182" s="49">
        <v>85</v>
      </c>
      <c r="F182" s="1" t="s">
        <v>598</v>
      </c>
      <c r="G182" s="2">
        <v>44587</v>
      </c>
      <c r="H182" s="1" t="s">
        <v>599</v>
      </c>
      <c r="I182" s="1" t="s">
        <v>55</v>
      </c>
      <c r="J182" s="1" t="s">
        <v>56</v>
      </c>
      <c r="K182" s="1" t="s">
        <v>57</v>
      </c>
      <c r="L182" s="1">
        <v>13022</v>
      </c>
      <c r="M182" s="1">
        <v>11122</v>
      </c>
      <c r="N182" s="11">
        <v>44587</v>
      </c>
      <c r="O182" s="1" t="s">
        <v>104</v>
      </c>
      <c r="P182" s="4">
        <v>6304000</v>
      </c>
      <c r="Q182" s="6">
        <v>69344000</v>
      </c>
      <c r="R182" s="1" t="s">
        <v>57</v>
      </c>
      <c r="S182" s="1" t="s">
        <v>59</v>
      </c>
      <c r="T182" s="1" t="s">
        <v>60</v>
      </c>
      <c r="U182" s="1">
        <v>80082576</v>
      </c>
      <c r="V182" s="1" t="s">
        <v>57</v>
      </c>
      <c r="W182" s="1" t="s">
        <v>62</v>
      </c>
      <c r="X182" s="1" t="s">
        <v>57</v>
      </c>
      <c r="Y182" s="1" t="s">
        <v>598</v>
      </c>
      <c r="Z182" s="1" t="s">
        <v>89</v>
      </c>
      <c r="AA182" s="1" t="s">
        <v>57</v>
      </c>
      <c r="AB182" s="1" t="s">
        <v>57</v>
      </c>
      <c r="AC182" s="1" t="s">
        <v>57</v>
      </c>
      <c r="AD182" s="1" t="s">
        <v>57</v>
      </c>
      <c r="AE182" s="1" t="s">
        <v>921</v>
      </c>
      <c r="AF182" s="1" t="s">
        <v>67</v>
      </c>
      <c r="AG182" s="1" t="s">
        <v>60</v>
      </c>
      <c r="AH182" s="1">
        <f>VLOOKUP(AI182,$AH$2:$AI$60,2,FALSE)</f>
        <v>91297841</v>
      </c>
      <c r="AI182" s="1" t="s">
        <v>97</v>
      </c>
      <c r="AJ182" s="1">
        <v>330</v>
      </c>
      <c r="AK182" s="1" t="s">
        <v>57</v>
      </c>
      <c r="AL182" s="5" t="s">
        <v>57</v>
      </c>
      <c r="AM182" s="5">
        <v>44588</v>
      </c>
      <c r="AN182" s="1" t="s">
        <v>69</v>
      </c>
      <c r="AO182" s="1">
        <v>0</v>
      </c>
      <c r="AP182" s="1">
        <v>0</v>
      </c>
      <c r="AR182" s="1">
        <v>0</v>
      </c>
      <c r="AT182" s="3">
        <v>44588</v>
      </c>
      <c r="AU182" s="3">
        <v>44920</v>
      </c>
      <c r="AW182" s="1" t="s">
        <v>70</v>
      </c>
      <c r="AZ182" s="1" t="s">
        <v>70</v>
      </c>
      <c r="BA182" s="1">
        <v>0</v>
      </c>
      <c r="BF182" s="6">
        <v>69344000</v>
      </c>
      <c r="BG182" s="1" t="s">
        <v>53</v>
      </c>
      <c r="BH182" s="1" t="s">
        <v>600</v>
      </c>
      <c r="BI182" s="94" t="s">
        <v>73</v>
      </c>
      <c r="BJ182" s="1" t="s">
        <v>57</v>
      </c>
      <c r="BK182" s="1" t="s">
        <v>601</v>
      </c>
      <c r="BO182" s="1" t="s">
        <v>75</v>
      </c>
    </row>
    <row r="183" spans="1:67" x14ac:dyDescent="0.3">
      <c r="A183" s="1" t="s">
        <v>880</v>
      </c>
      <c r="B183" s="1" t="s">
        <v>602</v>
      </c>
      <c r="C183" s="1" t="s">
        <v>51</v>
      </c>
      <c r="D183" s="1" t="s">
        <v>603</v>
      </c>
      <c r="E183" s="49">
        <v>86</v>
      </c>
      <c r="F183" s="1" t="s">
        <v>604</v>
      </c>
      <c r="G183" s="2">
        <v>44587</v>
      </c>
      <c r="H183" s="1" t="s">
        <v>605</v>
      </c>
      <c r="I183" s="1" t="s">
        <v>55</v>
      </c>
      <c r="J183" s="1" t="s">
        <v>56</v>
      </c>
      <c r="K183" s="1" t="s">
        <v>57</v>
      </c>
      <c r="L183" s="1">
        <v>12822</v>
      </c>
      <c r="M183" s="1">
        <v>62510</v>
      </c>
      <c r="N183" s="11">
        <v>44587</v>
      </c>
      <c r="O183" s="1" t="s">
        <v>104</v>
      </c>
      <c r="P183" s="4">
        <v>5700000</v>
      </c>
      <c r="Q183" s="6">
        <v>62510000</v>
      </c>
      <c r="R183" s="1" t="s">
        <v>57</v>
      </c>
      <c r="S183" s="1" t="s">
        <v>59</v>
      </c>
      <c r="T183" s="1" t="s">
        <v>60</v>
      </c>
      <c r="U183" s="1">
        <v>53001713</v>
      </c>
      <c r="V183" s="1" t="s">
        <v>57</v>
      </c>
      <c r="W183" s="1" t="s">
        <v>62</v>
      </c>
      <c r="X183" s="1" t="s">
        <v>57</v>
      </c>
      <c r="Y183" s="1" t="s">
        <v>604</v>
      </c>
      <c r="Z183" s="1" t="s">
        <v>63</v>
      </c>
      <c r="AA183" s="1" t="s">
        <v>64</v>
      </c>
      <c r="AB183" s="1" t="s">
        <v>65</v>
      </c>
      <c r="AC183" s="3">
        <v>44587</v>
      </c>
      <c r="AD183" s="1" t="s">
        <v>606</v>
      </c>
      <c r="AE183" s="1" t="s">
        <v>921</v>
      </c>
      <c r="AF183" s="1" t="s">
        <v>67</v>
      </c>
      <c r="AG183" s="1" t="s">
        <v>60</v>
      </c>
      <c r="AH183" s="1">
        <f>VLOOKUP(AI183,$AH$2:$AI$60,2,FALSE)</f>
        <v>91297841</v>
      </c>
      <c r="AI183" s="1" t="s">
        <v>97</v>
      </c>
      <c r="AJ183" s="1">
        <v>330</v>
      </c>
      <c r="AK183" s="1" t="s">
        <v>57</v>
      </c>
      <c r="AL183" s="5">
        <v>44587</v>
      </c>
      <c r="AM183" s="5">
        <v>44588</v>
      </c>
      <c r="AN183" s="1" t="s">
        <v>69</v>
      </c>
      <c r="AO183" s="1">
        <v>0</v>
      </c>
      <c r="AP183" s="1">
        <v>0</v>
      </c>
      <c r="AR183" s="1">
        <v>0</v>
      </c>
      <c r="AT183" s="3">
        <v>44588</v>
      </c>
      <c r="AU183" s="3">
        <v>44920</v>
      </c>
      <c r="AW183" s="1" t="s">
        <v>70</v>
      </c>
      <c r="AZ183" s="1" t="s">
        <v>70</v>
      </c>
      <c r="BA183" s="1">
        <v>0</v>
      </c>
      <c r="BF183" s="6">
        <v>62510000</v>
      </c>
      <c r="BG183" s="1" t="s">
        <v>53</v>
      </c>
      <c r="BH183" s="1" t="s">
        <v>607</v>
      </c>
      <c r="BI183" s="94" t="s">
        <v>73</v>
      </c>
      <c r="BJ183" s="1" t="s">
        <v>57</v>
      </c>
      <c r="BK183" s="1" t="s">
        <v>608</v>
      </c>
      <c r="BO183" s="1" t="s">
        <v>75</v>
      </c>
    </row>
    <row r="184" spans="1:67" x14ac:dyDescent="0.3">
      <c r="A184" s="1" t="s">
        <v>880</v>
      </c>
      <c r="B184" s="1" t="s">
        <v>609</v>
      </c>
      <c r="C184" s="1" t="s">
        <v>51</v>
      </c>
      <c r="D184" s="1" t="s">
        <v>610</v>
      </c>
      <c r="E184" s="49">
        <v>87</v>
      </c>
      <c r="F184" s="1" t="s">
        <v>611</v>
      </c>
      <c r="G184" s="2">
        <v>44587</v>
      </c>
      <c r="H184" s="1" t="s">
        <v>612</v>
      </c>
      <c r="I184" s="1" t="s">
        <v>55</v>
      </c>
      <c r="J184" s="1" t="s">
        <v>56</v>
      </c>
      <c r="K184" s="1" t="s">
        <v>57</v>
      </c>
      <c r="L184" s="1">
        <v>9422</v>
      </c>
      <c r="M184" s="1">
        <v>11322</v>
      </c>
      <c r="N184" s="11">
        <v>44587</v>
      </c>
      <c r="O184" s="1" t="s">
        <v>104</v>
      </c>
      <c r="P184" s="4">
        <v>2330000</v>
      </c>
      <c r="Q184" s="6">
        <v>25552333</v>
      </c>
      <c r="R184" s="1" t="s">
        <v>57</v>
      </c>
      <c r="S184" s="1" t="s">
        <v>59</v>
      </c>
      <c r="T184" s="1" t="s">
        <v>60</v>
      </c>
      <c r="U184" s="1">
        <v>1124861403</v>
      </c>
      <c r="V184" s="1" t="s">
        <v>57</v>
      </c>
      <c r="W184" s="1" t="s">
        <v>62</v>
      </c>
      <c r="X184" s="1" t="s">
        <v>57</v>
      </c>
      <c r="Y184" s="1" t="s">
        <v>611</v>
      </c>
      <c r="Z184" s="1" t="s">
        <v>89</v>
      </c>
      <c r="AA184" s="1" t="s">
        <v>57</v>
      </c>
      <c r="AB184" s="1" t="s">
        <v>57</v>
      </c>
      <c r="AC184" s="1" t="s">
        <v>57</v>
      </c>
      <c r="AD184" s="1" t="s">
        <v>57</v>
      </c>
      <c r="AE184" s="1" t="s">
        <v>980</v>
      </c>
      <c r="AF184" s="1" t="s">
        <v>67</v>
      </c>
      <c r="AG184" s="1" t="s">
        <v>60</v>
      </c>
      <c r="AH184" s="1">
        <f>VLOOKUP(AI184,$AH$2:$AI$60,2,FALSE)</f>
        <v>19481189</v>
      </c>
      <c r="AI184" s="1" t="s">
        <v>251</v>
      </c>
      <c r="AJ184" s="1">
        <v>329</v>
      </c>
      <c r="AK184" s="1" t="s">
        <v>57</v>
      </c>
      <c r="AL184" s="5" t="s">
        <v>57</v>
      </c>
      <c r="AM184" s="5">
        <v>44594</v>
      </c>
      <c r="AN184" s="1" t="s">
        <v>69</v>
      </c>
      <c r="AO184" s="1">
        <v>0</v>
      </c>
      <c r="AP184" s="1">
        <v>0</v>
      </c>
      <c r="AR184" s="1">
        <v>0</v>
      </c>
      <c r="AT184" s="3">
        <v>44588</v>
      </c>
      <c r="AU184" s="3">
        <v>44920</v>
      </c>
      <c r="AW184" s="1" t="s">
        <v>70</v>
      </c>
      <c r="AZ184" s="1" t="s">
        <v>70</v>
      </c>
      <c r="BA184" s="1">
        <v>0</v>
      </c>
      <c r="BF184" s="6">
        <v>25552333</v>
      </c>
      <c r="BG184" s="1" t="s">
        <v>82</v>
      </c>
      <c r="BH184" s="1" t="s">
        <v>613</v>
      </c>
      <c r="BI184" s="94" t="s">
        <v>73</v>
      </c>
      <c r="BJ184" s="1" t="s">
        <v>57</v>
      </c>
      <c r="BK184" s="1" t="s">
        <v>614</v>
      </c>
      <c r="BO184" s="1" t="s">
        <v>75</v>
      </c>
    </row>
    <row r="185" spans="1:67" x14ac:dyDescent="0.3">
      <c r="A185" s="1" t="s">
        <v>880</v>
      </c>
      <c r="B185" s="1" t="s">
        <v>615</v>
      </c>
      <c r="C185" s="1" t="s">
        <v>51</v>
      </c>
      <c r="D185" s="1" t="s">
        <v>616</v>
      </c>
      <c r="E185" s="49">
        <v>88</v>
      </c>
      <c r="F185" s="1" t="s">
        <v>617</v>
      </c>
      <c r="G185" s="2">
        <v>44587</v>
      </c>
      <c r="H185" s="1" t="s">
        <v>618</v>
      </c>
      <c r="I185" s="1" t="s">
        <v>55</v>
      </c>
      <c r="J185" s="1" t="s">
        <v>56</v>
      </c>
      <c r="K185" s="1" t="s">
        <v>57</v>
      </c>
      <c r="L185" s="1">
        <v>13322</v>
      </c>
      <c r="M185" s="1">
        <v>11622</v>
      </c>
      <c r="N185" s="11">
        <v>44587</v>
      </c>
      <c r="O185" s="1" t="s">
        <v>104</v>
      </c>
      <c r="P185" s="4">
        <v>4100000</v>
      </c>
      <c r="Q185" s="6">
        <v>36626667</v>
      </c>
      <c r="R185" s="1" t="s">
        <v>57</v>
      </c>
      <c r="S185" s="1" t="s">
        <v>59</v>
      </c>
      <c r="T185" s="1" t="s">
        <v>60</v>
      </c>
      <c r="U185" s="1">
        <v>1124850690</v>
      </c>
      <c r="V185" s="1" t="s">
        <v>57</v>
      </c>
      <c r="W185" s="1" t="s">
        <v>62</v>
      </c>
      <c r="X185" s="1" t="s">
        <v>57</v>
      </c>
      <c r="Y185" s="1" t="s">
        <v>617</v>
      </c>
      <c r="Z185" s="1" t="s">
        <v>89</v>
      </c>
      <c r="AA185" s="1" t="s">
        <v>57</v>
      </c>
      <c r="AB185" s="1" t="s">
        <v>57</v>
      </c>
      <c r="AC185" s="1" t="s">
        <v>57</v>
      </c>
      <c r="AD185" s="1" t="s">
        <v>57</v>
      </c>
      <c r="AE185" s="1" t="s">
        <v>980</v>
      </c>
      <c r="AF185" s="1" t="s">
        <v>67</v>
      </c>
      <c r="AG185" s="1" t="s">
        <v>60</v>
      </c>
      <c r="AH185" s="1">
        <f>VLOOKUP(AI185,$AH$2:$AI$60,2,FALSE)</f>
        <v>19481189</v>
      </c>
      <c r="AI185" s="1" t="s">
        <v>251</v>
      </c>
      <c r="AJ185" s="1">
        <v>329</v>
      </c>
      <c r="AK185" s="1" t="s">
        <v>57</v>
      </c>
      <c r="AL185" s="5" t="s">
        <v>57</v>
      </c>
      <c r="AM185" s="5">
        <v>44596</v>
      </c>
      <c r="AN185" s="1" t="s">
        <v>69</v>
      </c>
      <c r="AO185" s="1">
        <v>0</v>
      </c>
      <c r="AP185" s="1">
        <v>0</v>
      </c>
      <c r="AR185" s="1">
        <v>0</v>
      </c>
      <c r="AT185" s="3">
        <v>44587</v>
      </c>
      <c r="AU185" s="3">
        <v>44919</v>
      </c>
      <c r="AW185" s="1" t="s">
        <v>70</v>
      </c>
      <c r="AZ185" s="1" t="s">
        <v>70</v>
      </c>
      <c r="BA185" s="1">
        <v>0</v>
      </c>
      <c r="BF185" s="6">
        <v>36626667</v>
      </c>
      <c r="BG185" s="1" t="s">
        <v>82</v>
      </c>
      <c r="BH185" s="1" t="s">
        <v>619</v>
      </c>
      <c r="BI185" s="94" t="s">
        <v>73</v>
      </c>
      <c r="BJ185" s="1" t="s">
        <v>57</v>
      </c>
      <c r="BK185" s="1" t="s">
        <v>620</v>
      </c>
      <c r="BO185" s="1" t="s">
        <v>75</v>
      </c>
    </row>
    <row r="186" spans="1:67" x14ac:dyDescent="0.3">
      <c r="A186" s="1" t="s">
        <v>880</v>
      </c>
      <c r="B186" s="1" t="s">
        <v>621</v>
      </c>
      <c r="C186" s="1" t="s">
        <v>51</v>
      </c>
      <c r="D186" s="1" t="s">
        <v>622</v>
      </c>
      <c r="E186" s="49">
        <v>89</v>
      </c>
      <c r="F186" s="1" t="s">
        <v>623</v>
      </c>
      <c r="G186" s="2">
        <v>44587</v>
      </c>
      <c r="H186" s="1" t="s">
        <v>624</v>
      </c>
      <c r="I186" s="1" t="s">
        <v>55</v>
      </c>
      <c r="J186" s="1" t="s">
        <v>56</v>
      </c>
      <c r="K186" s="1" t="s">
        <v>57</v>
      </c>
      <c r="L186" s="1">
        <v>12922</v>
      </c>
      <c r="M186" s="1">
        <v>12722</v>
      </c>
      <c r="N186" s="11">
        <v>44588</v>
      </c>
      <c r="O186" s="1" t="s">
        <v>104</v>
      </c>
      <c r="P186" s="4">
        <v>5700000</v>
      </c>
      <c r="Q186" s="6">
        <v>62510000</v>
      </c>
      <c r="R186" s="1" t="s">
        <v>57</v>
      </c>
      <c r="S186" s="1" t="s">
        <v>59</v>
      </c>
      <c r="T186" s="1" t="s">
        <v>60</v>
      </c>
      <c r="U186" s="1">
        <v>38261441</v>
      </c>
      <c r="V186" s="1" t="s">
        <v>57</v>
      </c>
      <c r="W186" s="1" t="s">
        <v>62</v>
      </c>
      <c r="X186" s="1" t="s">
        <v>57</v>
      </c>
      <c r="Y186" s="1" t="s">
        <v>623</v>
      </c>
      <c r="Z186" s="1" t="s">
        <v>89</v>
      </c>
      <c r="AA186" s="1" t="s">
        <v>57</v>
      </c>
      <c r="AB186" s="1" t="s">
        <v>57</v>
      </c>
      <c r="AC186" s="1" t="s">
        <v>57</v>
      </c>
      <c r="AD186" s="1" t="s">
        <v>57</v>
      </c>
      <c r="AE186" s="1" t="s">
        <v>921</v>
      </c>
      <c r="AF186" s="1" t="s">
        <v>67</v>
      </c>
      <c r="AG186" s="1" t="s">
        <v>60</v>
      </c>
      <c r="AH186" s="1">
        <f>VLOOKUP(AI186,$AH$2:$AI$60,2,FALSE)</f>
        <v>91297841</v>
      </c>
      <c r="AI186" s="1" t="s">
        <v>97</v>
      </c>
      <c r="AJ186" s="1">
        <v>268</v>
      </c>
      <c r="AK186" s="1" t="s">
        <v>57</v>
      </c>
      <c r="AL186" s="5" t="s">
        <v>57</v>
      </c>
      <c r="AM186" s="5" t="s">
        <v>625</v>
      </c>
      <c r="AN186" s="1" t="s">
        <v>69</v>
      </c>
      <c r="AO186" s="1">
        <v>0</v>
      </c>
      <c r="AP186" s="1">
        <v>0</v>
      </c>
      <c r="AR186" s="1">
        <v>0</v>
      </c>
      <c r="AT186" s="3">
        <v>44587</v>
      </c>
      <c r="AU186" s="3">
        <v>44857</v>
      </c>
      <c r="AW186" s="1" t="s">
        <v>70</v>
      </c>
      <c r="AZ186" s="1" t="s">
        <v>70</v>
      </c>
      <c r="BA186" s="1">
        <v>0</v>
      </c>
      <c r="BF186" s="6">
        <v>62510000</v>
      </c>
      <c r="BG186" s="1" t="s">
        <v>53</v>
      </c>
      <c r="BH186" s="1" t="s">
        <v>626</v>
      </c>
      <c r="BI186" s="94" t="s">
        <v>73</v>
      </c>
      <c r="BJ186" s="1" t="s">
        <v>57</v>
      </c>
      <c r="BK186" s="1" t="s">
        <v>627</v>
      </c>
      <c r="BO186" s="1" t="s">
        <v>75</v>
      </c>
    </row>
    <row r="187" spans="1:67" x14ac:dyDescent="0.3">
      <c r="A187" s="1" t="s">
        <v>880</v>
      </c>
      <c r="B187" s="1" t="s">
        <v>628</v>
      </c>
      <c r="C187" s="1" t="s">
        <v>51</v>
      </c>
      <c r="D187" s="1" t="s">
        <v>629</v>
      </c>
      <c r="E187" s="49">
        <v>90</v>
      </c>
      <c r="F187" s="1" t="s">
        <v>630</v>
      </c>
      <c r="G187" s="2">
        <v>44587</v>
      </c>
      <c r="H187" s="1" t="s">
        <v>631</v>
      </c>
      <c r="I187" s="1" t="s">
        <v>55</v>
      </c>
      <c r="J187" s="1" t="s">
        <v>56</v>
      </c>
      <c r="K187" s="1" t="s">
        <v>57</v>
      </c>
      <c r="L187" s="1">
        <v>10922</v>
      </c>
      <c r="M187" s="1">
        <v>12522</v>
      </c>
      <c r="N187" s="11">
        <v>44588</v>
      </c>
      <c r="O187" s="1" t="s">
        <v>104</v>
      </c>
      <c r="P187" s="4">
        <v>1412000</v>
      </c>
      <c r="Q187" s="6">
        <v>15532000</v>
      </c>
      <c r="R187" s="1" t="s">
        <v>57</v>
      </c>
      <c r="S187" s="1" t="s">
        <v>59</v>
      </c>
      <c r="T187" s="1" t="s">
        <v>60</v>
      </c>
      <c r="U187" s="1">
        <v>97447966</v>
      </c>
      <c r="V187" s="1" t="s">
        <v>57</v>
      </c>
      <c r="W187" s="1" t="s">
        <v>62</v>
      </c>
      <c r="X187" s="1" t="s">
        <v>57</v>
      </c>
      <c r="Y187" s="1" t="s">
        <v>630</v>
      </c>
      <c r="Z187" s="1" t="s">
        <v>89</v>
      </c>
      <c r="AA187" s="1" t="s">
        <v>57</v>
      </c>
      <c r="AB187" s="1" t="s">
        <v>57</v>
      </c>
      <c r="AC187" s="1" t="s">
        <v>57</v>
      </c>
      <c r="AD187" s="1" t="s">
        <v>57</v>
      </c>
      <c r="AE187" s="1" t="s">
        <v>965</v>
      </c>
      <c r="AF187" s="1" t="s">
        <v>67</v>
      </c>
      <c r="AG187" s="1" t="s">
        <v>60</v>
      </c>
      <c r="AH187" s="1">
        <f>VLOOKUP(AI187,$AH$2:$AI$60,2,FALSE)</f>
        <v>93404206</v>
      </c>
      <c r="AI187" s="1" t="s">
        <v>433</v>
      </c>
      <c r="AJ187" s="1">
        <v>329</v>
      </c>
      <c r="AK187" s="1" t="s">
        <v>57</v>
      </c>
      <c r="AL187" s="5" t="s">
        <v>57</v>
      </c>
      <c r="AM187" s="5">
        <v>44588</v>
      </c>
      <c r="AN187" s="1" t="s">
        <v>69</v>
      </c>
      <c r="AO187" s="1">
        <v>0</v>
      </c>
      <c r="AP187" s="1">
        <v>0</v>
      </c>
      <c r="AR187" s="1">
        <v>0</v>
      </c>
      <c r="AT187" s="3">
        <v>44588</v>
      </c>
      <c r="AU187" s="3">
        <v>44920</v>
      </c>
      <c r="AW187" s="1" t="s">
        <v>70</v>
      </c>
      <c r="AZ187" s="1" t="s">
        <v>70</v>
      </c>
      <c r="BA187" s="1">
        <v>0</v>
      </c>
      <c r="BF187" s="6">
        <v>15532000</v>
      </c>
      <c r="BG187" s="1" t="s">
        <v>53</v>
      </c>
      <c r="BH187" s="1" t="s">
        <v>632</v>
      </c>
      <c r="BI187" s="94" t="s">
        <v>73</v>
      </c>
      <c r="BJ187" s="1" t="s">
        <v>57</v>
      </c>
      <c r="BK187" s="1" t="s">
        <v>633</v>
      </c>
      <c r="BO187" s="1" t="s">
        <v>75</v>
      </c>
    </row>
    <row r="188" spans="1:67" x14ac:dyDescent="0.3">
      <c r="A188" s="1" t="s">
        <v>880</v>
      </c>
      <c r="B188" s="1" t="s">
        <v>634</v>
      </c>
      <c r="C188" s="1" t="s">
        <v>51</v>
      </c>
      <c r="D188" s="1" t="s">
        <v>635</v>
      </c>
      <c r="E188" s="49">
        <v>91</v>
      </c>
      <c r="F188" s="1" t="s">
        <v>636</v>
      </c>
      <c r="G188" s="2">
        <v>44588</v>
      </c>
      <c r="H188" s="1" t="s">
        <v>637</v>
      </c>
      <c r="I188" s="1" t="s">
        <v>55</v>
      </c>
      <c r="J188" s="1" t="s">
        <v>56</v>
      </c>
      <c r="K188" s="1" t="s">
        <v>57</v>
      </c>
      <c r="L188" s="1">
        <v>5322</v>
      </c>
      <c r="M188" s="1">
        <v>12822</v>
      </c>
      <c r="N188" s="11">
        <v>44588</v>
      </c>
      <c r="O188" s="1" t="s">
        <v>104</v>
      </c>
      <c r="P188" s="4">
        <v>2330000</v>
      </c>
      <c r="Q188" s="6">
        <v>25552000</v>
      </c>
      <c r="R188" s="1" t="s">
        <v>57</v>
      </c>
      <c r="S188" s="1" t="s">
        <v>59</v>
      </c>
      <c r="T188" s="1" t="s">
        <v>60</v>
      </c>
      <c r="U188" s="1">
        <v>18051347</v>
      </c>
      <c r="V188" s="1" t="s">
        <v>57</v>
      </c>
      <c r="W188" s="1" t="s">
        <v>62</v>
      </c>
      <c r="X188" s="1" t="s">
        <v>57</v>
      </c>
      <c r="Y188" s="1" t="s">
        <v>636</v>
      </c>
      <c r="Z188" s="1" t="s">
        <v>89</v>
      </c>
      <c r="AA188" s="1" t="s">
        <v>57</v>
      </c>
      <c r="AB188" s="1" t="s">
        <v>57</v>
      </c>
      <c r="AC188" s="1" t="s">
        <v>57</v>
      </c>
      <c r="AD188" s="1" t="s">
        <v>57</v>
      </c>
      <c r="AE188" s="1" t="s">
        <v>946</v>
      </c>
      <c r="AF188" s="1" t="s">
        <v>67</v>
      </c>
      <c r="AG188" s="1" t="s">
        <v>60</v>
      </c>
      <c r="AH188" s="1">
        <f>VLOOKUP(AI188,$AH$2:$AI$60,2,FALSE)</f>
        <v>51935320</v>
      </c>
      <c r="AI188" s="1" t="s">
        <v>112</v>
      </c>
      <c r="AJ188" s="1">
        <v>330</v>
      </c>
      <c r="AK188" s="1" t="s">
        <v>57</v>
      </c>
      <c r="AL188" s="5" t="s">
        <v>57</v>
      </c>
      <c r="AM188" s="5">
        <v>44588</v>
      </c>
      <c r="AN188" s="1" t="s">
        <v>69</v>
      </c>
      <c r="AO188" s="1">
        <v>0</v>
      </c>
      <c r="AP188" s="1">
        <v>0</v>
      </c>
      <c r="AR188" s="1">
        <v>0</v>
      </c>
      <c r="AT188" s="3">
        <v>44588</v>
      </c>
      <c r="AU188" s="3">
        <v>44921</v>
      </c>
      <c r="AW188" s="1" t="s">
        <v>70</v>
      </c>
      <c r="AZ188" s="1" t="s">
        <v>70</v>
      </c>
      <c r="BA188" s="1">
        <v>0</v>
      </c>
      <c r="BF188" s="6">
        <v>25552000</v>
      </c>
      <c r="BG188" s="1" t="s">
        <v>402</v>
      </c>
      <c r="BH188" s="1" t="s">
        <v>638</v>
      </c>
      <c r="BI188" s="94" t="s">
        <v>73</v>
      </c>
      <c r="BJ188" s="1" t="s">
        <v>57</v>
      </c>
      <c r="BK188" s="1" t="s">
        <v>639</v>
      </c>
      <c r="BO188" s="1" t="s">
        <v>75</v>
      </c>
    </row>
    <row r="189" spans="1:67" s="43" customFormat="1" x14ac:dyDescent="0.3">
      <c r="A189" s="1" t="s">
        <v>880</v>
      </c>
      <c r="B189" s="1" t="s">
        <v>640</v>
      </c>
      <c r="C189" s="1" t="s">
        <v>51</v>
      </c>
      <c r="D189" s="1" t="s">
        <v>641</v>
      </c>
      <c r="E189" s="49">
        <v>92</v>
      </c>
      <c r="F189" s="1" t="s">
        <v>642</v>
      </c>
      <c r="G189" s="2">
        <v>44587</v>
      </c>
      <c r="H189" s="1" t="s">
        <v>643</v>
      </c>
      <c r="I189" s="1" t="s">
        <v>55</v>
      </c>
      <c r="J189" s="1" t="s">
        <v>56</v>
      </c>
      <c r="K189" s="1" t="s">
        <v>57</v>
      </c>
      <c r="L189" s="1">
        <v>11722</v>
      </c>
      <c r="M189" s="1">
        <v>12622</v>
      </c>
      <c r="N189" s="11">
        <v>44588</v>
      </c>
      <c r="O189" s="1" t="s">
        <v>58</v>
      </c>
      <c r="P189" s="4">
        <v>3764000</v>
      </c>
      <c r="Q189" s="6">
        <v>41278533</v>
      </c>
      <c r="R189" s="1" t="s">
        <v>57</v>
      </c>
      <c r="S189" s="1" t="s">
        <v>59</v>
      </c>
      <c r="T189" s="1" t="s">
        <v>60</v>
      </c>
      <c r="U189" s="1">
        <v>1026273969</v>
      </c>
      <c r="V189" s="1" t="s">
        <v>57</v>
      </c>
      <c r="W189" s="1" t="s">
        <v>62</v>
      </c>
      <c r="X189" s="1" t="s">
        <v>57</v>
      </c>
      <c r="Y189" s="1" t="s">
        <v>642</v>
      </c>
      <c r="Z189" s="1" t="s">
        <v>89</v>
      </c>
      <c r="AA189" s="1" t="s">
        <v>57</v>
      </c>
      <c r="AB189" s="1" t="s">
        <v>57</v>
      </c>
      <c r="AC189" s="1" t="s">
        <v>57</v>
      </c>
      <c r="AD189" s="1" t="s">
        <v>57</v>
      </c>
      <c r="AE189" s="1" t="s">
        <v>921</v>
      </c>
      <c r="AF189" s="1" t="s">
        <v>67</v>
      </c>
      <c r="AG189" s="1" t="s">
        <v>60</v>
      </c>
      <c r="AH189" s="1">
        <f>VLOOKUP(AI189,$AH$2:$AI$60,2,FALSE)</f>
        <v>24344682</v>
      </c>
      <c r="AI189" s="1" t="s">
        <v>644</v>
      </c>
      <c r="AJ189" s="1">
        <v>329</v>
      </c>
      <c r="AK189" s="1" t="s">
        <v>57</v>
      </c>
      <c r="AL189" s="5" t="s">
        <v>57</v>
      </c>
      <c r="AM189" s="5">
        <v>44588</v>
      </c>
      <c r="AN189" s="1" t="s">
        <v>69</v>
      </c>
      <c r="AO189" s="1">
        <v>0</v>
      </c>
      <c r="AP189" s="1">
        <v>0</v>
      </c>
      <c r="AQ189" s="1"/>
      <c r="AR189" s="1">
        <v>0</v>
      </c>
      <c r="AS189" s="1"/>
      <c r="AT189" s="3">
        <v>44588</v>
      </c>
      <c r="AU189" s="3">
        <v>44920</v>
      </c>
      <c r="AV189" s="1"/>
      <c r="AW189" s="1" t="s">
        <v>70</v>
      </c>
      <c r="AX189" s="1"/>
      <c r="AY189" s="1"/>
      <c r="AZ189" s="1" t="s">
        <v>70</v>
      </c>
      <c r="BA189" s="1">
        <v>0</v>
      </c>
      <c r="BB189" s="1"/>
      <c r="BC189" s="1"/>
      <c r="BD189" s="1"/>
      <c r="BE189" s="1"/>
      <c r="BF189" s="6">
        <v>41278533</v>
      </c>
      <c r="BG189" s="1" t="s">
        <v>53</v>
      </c>
      <c r="BH189" s="1" t="s">
        <v>645</v>
      </c>
      <c r="BI189" s="94" t="s">
        <v>73</v>
      </c>
      <c r="BJ189" s="1" t="s">
        <v>57</v>
      </c>
      <c r="BK189" s="1" t="s">
        <v>646</v>
      </c>
      <c r="BL189" s="1"/>
      <c r="BM189" s="1"/>
      <c r="BN189" s="1"/>
      <c r="BO189" s="1" t="s">
        <v>75</v>
      </c>
    </row>
    <row r="190" spans="1:67" s="43" customFormat="1" x14ac:dyDescent="0.3">
      <c r="A190" s="1" t="s">
        <v>880</v>
      </c>
      <c r="B190" s="1" t="s">
        <v>647</v>
      </c>
      <c r="C190" s="1" t="s">
        <v>51</v>
      </c>
      <c r="D190" s="1" t="s">
        <v>648</v>
      </c>
      <c r="E190" s="49">
        <v>93</v>
      </c>
      <c r="F190" s="1" t="s">
        <v>649</v>
      </c>
      <c r="G190" s="2">
        <v>44588</v>
      </c>
      <c r="H190" s="1" t="s">
        <v>650</v>
      </c>
      <c r="I190" s="1" t="s">
        <v>55</v>
      </c>
      <c r="J190" s="1" t="s">
        <v>56</v>
      </c>
      <c r="K190" s="1" t="s">
        <v>57</v>
      </c>
      <c r="L190" s="1">
        <v>13622</v>
      </c>
      <c r="M190" s="1">
        <v>12922</v>
      </c>
      <c r="N190" s="11">
        <v>44588</v>
      </c>
      <c r="O190" s="1" t="s">
        <v>104</v>
      </c>
      <c r="P190" s="4">
        <v>5700000</v>
      </c>
      <c r="Q190" s="6">
        <v>62510000</v>
      </c>
      <c r="R190" s="1" t="s">
        <v>57</v>
      </c>
      <c r="S190" s="1" t="s">
        <v>59</v>
      </c>
      <c r="T190" s="1" t="s">
        <v>60</v>
      </c>
      <c r="U190" s="1">
        <v>1022351858</v>
      </c>
      <c r="V190" s="1" t="s">
        <v>57</v>
      </c>
      <c r="W190" s="1" t="s">
        <v>62</v>
      </c>
      <c r="X190" s="1" t="s">
        <v>57</v>
      </c>
      <c r="Y190" s="1" t="s">
        <v>649</v>
      </c>
      <c r="Z190" s="1" t="s">
        <v>89</v>
      </c>
      <c r="AA190" s="1" t="s">
        <v>57</v>
      </c>
      <c r="AB190" s="1" t="s">
        <v>57</v>
      </c>
      <c r="AC190" s="1" t="s">
        <v>57</v>
      </c>
      <c r="AD190" s="1" t="s">
        <v>57</v>
      </c>
      <c r="AE190" s="1" t="s">
        <v>921</v>
      </c>
      <c r="AF190" s="1" t="s">
        <v>67</v>
      </c>
      <c r="AG190" s="1" t="s">
        <v>60</v>
      </c>
      <c r="AH190" s="1">
        <f>VLOOKUP(AI190,$AH$2:$AI$60,2,FALSE)</f>
        <v>91297841</v>
      </c>
      <c r="AI190" s="1" t="s">
        <v>97</v>
      </c>
      <c r="AJ190" s="1">
        <v>329</v>
      </c>
      <c r="AK190" s="1" t="s">
        <v>57</v>
      </c>
      <c r="AL190" s="5" t="s">
        <v>57</v>
      </c>
      <c r="AM190" s="5">
        <v>44589</v>
      </c>
      <c r="AN190" s="1" t="s">
        <v>69</v>
      </c>
      <c r="AO190" s="1">
        <v>0</v>
      </c>
      <c r="AP190" s="1">
        <v>0</v>
      </c>
      <c r="AQ190" s="1"/>
      <c r="AR190" s="1">
        <v>0</v>
      </c>
      <c r="AS190" s="1"/>
      <c r="AT190" s="3">
        <v>44588</v>
      </c>
      <c r="AU190" s="3">
        <v>44920</v>
      </c>
      <c r="AV190" s="1"/>
      <c r="AW190" s="1" t="s">
        <v>70</v>
      </c>
      <c r="AX190" s="1"/>
      <c r="AY190" s="1"/>
      <c r="AZ190" s="1" t="s">
        <v>70</v>
      </c>
      <c r="BA190" s="1">
        <v>0</v>
      </c>
      <c r="BB190" s="1"/>
      <c r="BC190" s="1"/>
      <c r="BD190" s="1"/>
      <c r="BE190" s="1"/>
      <c r="BF190" s="6">
        <v>62510000</v>
      </c>
      <c r="BG190" s="1" t="s">
        <v>53</v>
      </c>
      <c r="BH190" s="1" t="s">
        <v>651</v>
      </c>
      <c r="BI190" s="94" t="s">
        <v>73</v>
      </c>
      <c r="BJ190" s="1" t="s">
        <v>57</v>
      </c>
      <c r="BK190" s="1" t="s">
        <v>652</v>
      </c>
      <c r="BL190" s="1"/>
      <c r="BM190" s="1"/>
      <c r="BN190" s="1"/>
      <c r="BO190" s="1" t="s">
        <v>75</v>
      </c>
    </row>
    <row r="191" spans="1:67" s="43" customFormat="1" x14ac:dyDescent="0.3">
      <c r="A191" s="1" t="s">
        <v>880</v>
      </c>
      <c r="B191" s="48" t="s">
        <v>653</v>
      </c>
      <c r="C191" s="1" t="s">
        <v>51</v>
      </c>
      <c r="D191" s="48" t="s">
        <v>654</v>
      </c>
      <c r="E191" s="49">
        <v>94</v>
      </c>
      <c r="F191" s="1" t="s">
        <v>655</v>
      </c>
      <c r="G191" s="2">
        <v>44589</v>
      </c>
      <c r="H191" s="1" t="s">
        <v>656</v>
      </c>
      <c r="I191" s="1" t="s">
        <v>55</v>
      </c>
      <c r="J191" s="1" t="s">
        <v>56</v>
      </c>
      <c r="K191" s="1" t="s">
        <v>57</v>
      </c>
      <c r="L191" s="1">
        <v>16622</v>
      </c>
      <c r="M191" s="1">
        <v>16722</v>
      </c>
      <c r="N191" s="11">
        <v>44589</v>
      </c>
      <c r="O191" s="1" t="s">
        <v>104</v>
      </c>
      <c r="P191" s="4">
        <v>1900000</v>
      </c>
      <c r="Q191" s="6">
        <v>20900000</v>
      </c>
      <c r="R191" s="1" t="s">
        <v>57</v>
      </c>
      <c r="S191" s="1" t="s">
        <v>59</v>
      </c>
      <c r="T191" s="1" t="s">
        <v>60</v>
      </c>
      <c r="U191" s="1">
        <v>6566349</v>
      </c>
      <c r="V191" s="1" t="s">
        <v>57</v>
      </c>
      <c r="W191" s="1" t="s">
        <v>62</v>
      </c>
      <c r="X191" s="1" t="s">
        <v>57</v>
      </c>
      <c r="Y191" s="1" t="s">
        <v>655</v>
      </c>
      <c r="Z191" s="1" t="s">
        <v>89</v>
      </c>
      <c r="AA191" s="1" t="s">
        <v>57</v>
      </c>
      <c r="AB191" s="1" t="s">
        <v>57</v>
      </c>
      <c r="AC191" s="1" t="s">
        <v>57</v>
      </c>
      <c r="AD191" s="1" t="s">
        <v>57</v>
      </c>
      <c r="AE191" s="1" t="s">
        <v>956</v>
      </c>
      <c r="AF191" s="1" t="s">
        <v>67</v>
      </c>
      <c r="AG191" s="1" t="s">
        <v>60</v>
      </c>
      <c r="AH191" s="1">
        <f>VLOOKUP(AI191,$AH$2:$AI$60,2,FALSE)</f>
        <v>10289238</v>
      </c>
      <c r="AI191" s="1" t="s">
        <v>493</v>
      </c>
      <c r="AJ191" s="1">
        <v>329</v>
      </c>
      <c r="AK191" s="1" t="s">
        <v>57</v>
      </c>
      <c r="AL191" s="5" t="s">
        <v>57</v>
      </c>
      <c r="AM191" s="5">
        <v>44600</v>
      </c>
      <c r="AN191" s="1" t="s">
        <v>69</v>
      </c>
      <c r="AO191" s="1">
        <v>0</v>
      </c>
      <c r="AP191" s="1">
        <v>0</v>
      </c>
      <c r="AQ191" s="1"/>
      <c r="AR191" s="1">
        <v>0</v>
      </c>
      <c r="AS191" s="1"/>
      <c r="AT191" s="3">
        <v>44589</v>
      </c>
      <c r="AU191" s="3">
        <v>44919</v>
      </c>
      <c r="AV191" s="1"/>
      <c r="AW191" s="1" t="s">
        <v>70</v>
      </c>
      <c r="AX191" s="1"/>
      <c r="AY191" s="1"/>
      <c r="AZ191" s="1" t="s">
        <v>70</v>
      </c>
      <c r="BA191" s="1">
        <v>0</v>
      </c>
      <c r="BB191" s="1"/>
      <c r="BC191" s="1"/>
      <c r="BD191" s="1"/>
      <c r="BE191" s="1"/>
      <c r="BF191" s="6">
        <v>20900000</v>
      </c>
      <c r="BG191" s="1" t="s">
        <v>82</v>
      </c>
      <c r="BH191" s="1" t="s">
        <v>657</v>
      </c>
      <c r="BI191" s="94" t="s">
        <v>73</v>
      </c>
      <c r="BJ191" s="1" t="s">
        <v>57</v>
      </c>
      <c r="BK191" s="1" t="s">
        <v>658</v>
      </c>
      <c r="BL191" s="1"/>
      <c r="BM191" s="1"/>
      <c r="BN191" s="1"/>
      <c r="BO191" s="1" t="s">
        <v>75</v>
      </c>
    </row>
    <row r="192" spans="1:67" s="43" customFormat="1" x14ac:dyDescent="0.3">
      <c r="A192" s="1" t="s">
        <v>880</v>
      </c>
      <c r="B192" s="48" t="s">
        <v>659</v>
      </c>
      <c r="C192" s="1" t="s">
        <v>51</v>
      </c>
      <c r="D192" s="48" t="s">
        <v>660</v>
      </c>
      <c r="E192" s="49">
        <v>95</v>
      </c>
      <c r="F192" s="1" t="s">
        <v>661</v>
      </c>
      <c r="G192" s="2">
        <v>44589</v>
      </c>
      <c r="H192" s="51" t="s">
        <v>662</v>
      </c>
      <c r="I192" s="1" t="s">
        <v>55</v>
      </c>
      <c r="J192" s="1" t="s">
        <v>56</v>
      </c>
      <c r="K192" s="1" t="s">
        <v>57</v>
      </c>
      <c r="L192" s="1">
        <v>5822</v>
      </c>
      <c r="M192" s="48">
        <v>15722</v>
      </c>
      <c r="N192" s="52">
        <v>44589</v>
      </c>
      <c r="O192" s="1" t="s">
        <v>104</v>
      </c>
      <c r="P192" s="4">
        <v>1412000</v>
      </c>
      <c r="Q192" s="6">
        <v>15532000</v>
      </c>
      <c r="R192" s="1" t="s">
        <v>57</v>
      </c>
      <c r="S192" s="1" t="s">
        <v>59</v>
      </c>
      <c r="T192" s="1" t="s">
        <v>60</v>
      </c>
      <c r="U192" s="1">
        <v>18051619</v>
      </c>
      <c r="V192" s="1" t="s">
        <v>57</v>
      </c>
      <c r="W192" s="1" t="s">
        <v>62</v>
      </c>
      <c r="X192" s="1" t="s">
        <v>57</v>
      </c>
      <c r="Y192" s="1" t="s">
        <v>661</v>
      </c>
      <c r="Z192" s="1" t="s">
        <v>89</v>
      </c>
      <c r="AA192" s="1" t="s">
        <v>57</v>
      </c>
      <c r="AB192" s="1" t="s">
        <v>57</v>
      </c>
      <c r="AC192" s="1" t="s">
        <v>57</v>
      </c>
      <c r="AD192" s="1" t="s">
        <v>57</v>
      </c>
      <c r="AE192" s="1" t="s">
        <v>946</v>
      </c>
      <c r="AF192" s="1" t="s">
        <v>67</v>
      </c>
      <c r="AG192" s="1" t="s">
        <v>60</v>
      </c>
      <c r="AH192" s="1">
        <f>VLOOKUP(AI192,$AH$2:$AI$60,2,FALSE)</f>
        <v>51935320</v>
      </c>
      <c r="AI192" s="1" t="s">
        <v>112</v>
      </c>
      <c r="AJ192" s="1">
        <v>330</v>
      </c>
      <c r="AK192" s="1" t="s">
        <v>57</v>
      </c>
      <c r="AL192" s="5" t="s">
        <v>57</v>
      </c>
      <c r="AM192" s="5">
        <v>44589</v>
      </c>
      <c r="AN192" s="1" t="s">
        <v>69</v>
      </c>
      <c r="AO192" s="1">
        <v>0</v>
      </c>
      <c r="AP192" s="1">
        <v>0</v>
      </c>
      <c r="AQ192" s="1"/>
      <c r="AR192" s="1">
        <v>0</v>
      </c>
      <c r="AS192" s="1"/>
      <c r="AT192" s="3">
        <v>44589</v>
      </c>
      <c r="AU192" s="3">
        <v>44922</v>
      </c>
      <c r="AV192" s="1"/>
      <c r="AW192" s="1" t="s">
        <v>70</v>
      </c>
      <c r="AX192" s="1"/>
      <c r="AY192" s="1"/>
      <c r="AZ192" s="1" t="s">
        <v>70</v>
      </c>
      <c r="BA192" s="1">
        <v>0</v>
      </c>
      <c r="BB192" s="1"/>
      <c r="BC192" s="1"/>
      <c r="BD192" s="1"/>
      <c r="BE192" s="1"/>
      <c r="BF192" s="6">
        <v>15532000</v>
      </c>
      <c r="BG192" s="1" t="s">
        <v>402</v>
      </c>
      <c r="BH192" s="1" t="s">
        <v>663</v>
      </c>
      <c r="BI192" s="94" t="s">
        <v>73</v>
      </c>
      <c r="BJ192" s="1" t="s">
        <v>57</v>
      </c>
      <c r="BK192" s="1" t="s">
        <v>664</v>
      </c>
      <c r="BL192" s="1"/>
      <c r="BM192" s="1"/>
      <c r="BN192" s="1"/>
      <c r="BO192" s="1" t="s">
        <v>75</v>
      </c>
    </row>
    <row r="193" spans="1:67" s="43" customFormat="1" x14ac:dyDescent="0.3">
      <c r="A193" s="1" t="s">
        <v>880</v>
      </c>
      <c r="B193" s="1" t="s">
        <v>665</v>
      </c>
      <c r="C193" s="1" t="s">
        <v>51</v>
      </c>
      <c r="D193" s="48" t="s">
        <v>666</v>
      </c>
      <c r="E193" s="49">
        <v>96</v>
      </c>
      <c r="F193" s="1" t="s">
        <v>667</v>
      </c>
      <c r="G193" s="2">
        <v>44588</v>
      </c>
      <c r="H193" s="1" t="s">
        <v>668</v>
      </c>
      <c r="I193" s="1" t="s">
        <v>55</v>
      </c>
      <c r="J193" s="1" t="s">
        <v>56</v>
      </c>
      <c r="K193" s="1" t="s">
        <v>57</v>
      </c>
      <c r="L193" s="48">
        <v>8522</v>
      </c>
      <c r="M193" s="48">
        <v>14222</v>
      </c>
      <c r="N193" s="52">
        <v>44588</v>
      </c>
      <c r="O193" s="1" t="s">
        <v>104</v>
      </c>
      <c r="P193" s="4">
        <v>1412000</v>
      </c>
      <c r="Q193" s="6">
        <v>15532000</v>
      </c>
      <c r="R193" s="1" t="s">
        <v>57</v>
      </c>
      <c r="S193" s="1" t="s">
        <v>59</v>
      </c>
      <c r="T193" s="1" t="s">
        <v>60</v>
      </c>
      <c r="U193" s="1">
        <v>15879119</v>
      </c>
      <c r="V193" s="1" t="s">
        <v>57</v>
      </c>
      <c r="W193" s="1" t="s">
        <v>62</v>
      </c>
      <c r="X193" s="1" t="s">
        <v>57</v>
      </c>
      <c r="Y193" s="1" t="s">
        <v>667</v>
      </c>
      <c r="Z193" s="1" t="s">
        <v>89</v>
      </c>
      <c r="AA193" s="1" t="s">
        <v>57</v>
      </c>
      <c r="AB193" s="1" t="s">
        <v>57</v>
      </c>
      <c r="AC193" s="48" t="s">
        <v>57</v>
      </c>
      <c r="AD193" s="48" t="s">
        <v>57</v>
      </c>
      <c r="AE193" s="1" t="s">
        <v>946</v>
      </c>
      <c r="AF193" s="1" t="s">
        <v>67</v>
      </c>
      <c r="AG193" s="1" t="s">
        <v>60</v>
      </c>
      <c r="AH193" s="1">
        <f>VLOOKUP(AI193,$AH$2:$AI$60,2,FALSE)</f>
        <v>51935320</v>
      </c>
      <c r="AI193" s="1" t="s">
        <v>112</v>
      </c>
      <c r="AJ193" s="1">
        <v>330</v>
      </c>
      <c r="AK193" s="1" t="s">
        <v>57</v>
      </c>
      <c r="AL193" s="5" t="s">
        <v>57</v>
      </c>
      <c r="AM193" s="5">
        <v>44588</v>
      </c>
      <c r="AN193" s="1" t="s">
        <v>69</v>
      </c>
      <c r="AO193" s="1">
        <v>0</v>
      </c>
      <c r="AP193" s="1">
        <v>0</v>
      </c>
      <c r="AQ193" s="1"/>
      <c r="AR193" s="1">
        <v>0</v>
      </c>
      <c r="AS193" s="1"/>
      <c r="AT193" s="3">
        <v>44589</v>
      </c>
      <c r="AU193" s="3">
        <v>44922</v>
      </c>
      <c r="AV193" s="1"/>
      <c r="AW193" s="1" t="s">
        <v>70</v>
      </c>
      <c r="AX193" s="1"/>
      <c r="AY193" s="1"/>
      <c r="AZ193" s="1" t="s">
        <v>70</v>
      </c>
      <c r="BA193" s="1">
        <v>0</v>
      </c>
      <c r="BB193" s="1"/>
      <c r="BC193" s="1"/>
      <c r="BD193" s="1"/>
      <c r="BE193" s="1"/>
      <c r="BF193" s="6">
        <v>15532000</v>
      </c>
      <c r="BG193" s="1" t="s">
        <v>402</v>
      </c>
      <c r="BH193" s="1" t="s">
        <v>669</v>
      </c>
      <c r="BI193" s="94" t="s">
        <v>73</v>
      </c>
      <c r="BJ193" s="1" t="s">
        <v>57</v>
      </c>
      <c r="BK193" s="1" t="s">
        <v>670</v>
      </c>
      <c r="BL193" s="1"/>
      <c r="BM193" s="1"/>
      <c r="BN193" s="1"/>
      <c r="BO193" s="1" t="s">
        <v>75</v>
      </c>
    </row>
    <row r="194" spans="1:67" x14ac:dyDescent="0.3">
      <c r="A194" s="1" t="s">
        <v>880</v>
      </c>
      <c r="B194" s="1" t="s">
        <v>671</v>
      </c>
      <c r="C194" s="1" t="s">
        <v>51</v>
      </c>
      <c r="D194" s="48" t="s">
        <v>672</v>
      </c>
      <c r="E194" s="49">
        <v>97</v>
      </c>
      <c r="F194" s="48" t="s">
        <v>673</v>
      </c>
      <c r="G194" s="2">
        <v>44589</v>
      </c>
      <c r="H194" s="51" t="s">
        <v>656</v>
      </c>
      <c r="I194" s="1" t="s">
        <v>55</v>
      </c>
      <c r="J194" s="1" t="s">
        <v>56</v>
      </c>
      <c r="K194" s="1" t="s">
        <v>57</v>
      </c>
      <c r="L194" s="51">
        <v>10122</v>
      </c>
      <c r="M194" s="51">
        <v>15922</v>
      </c>
      <c r="N194" s="67">
        <v>44589</v>
      </c>
      <c r="O194" s="1" t="s">
        <v>58</v>
      </c>
      <c r="P194" s="4">
        <v>2812000</v>
      </c>
      <c r="Q194" s="6">
        <v>30932000</v>
      </c>
      <c r="R194" s="1" t="s">
        <v>57</v>
      </c>
      <c r="S194" s="1" t="s">
        <v>59</v>
      </c>
      <c r="T194" s="1" t="s">
        <v>60</v>
      </c>
      <c r="U194" s="1">
        <v>41058554</v>
      </c>
      <c r="V194" s="1" t="s">
        <v>57</v>
      </c>
      <c r="W194" s="1" t="s">
        <v>62</v>
      </c>
      <c r="X194" s="1" t="s">
        <v>57</v>
      </c>
      <c r="Y194" s="1" t="s">
        <v>673</v>
      </c>
      <c r="Z194" s="1" t="s">
        <v>89</v>
      </c>
      <c r="AA194" s="1" t="s">
        <v>57</v>
      </c>
      <c r="AB194" s="1" t="s">
        <v>57</v>
      </c>
      <c r="AC194" s="1" t="s">
        <v>57</v>
      </c>
      <c r="AD194" s="1" t="s">
        <v>57</v>
      </c>
      <c r="AE194" s="1" t="s">
        <v>956</v>
      </c>
      <c r="AF194" s="1" t="s">
        <v>67</v>
      </c>
      <c r="AG194" s="1" t="s">
        <v>60</v>
      </c>
      <c r="AH194" s="1">
        <f>VLOOKUP(AI194,$AH$2:$AI$60,2,FALSE)</f>
        <v>10289238</v>
      </c>
      <c r="AI194" s="1" t="s">
        <v>493</v>
      </c>
      <c r="AJ194" s="1">
        <v>330</v>
      </c>
      <c r="AK194" s="1" t="s">
        <v>57</v>
      </c>
      <c r="AL194" s="5" t="s">
        <v>57</v>
      </c>
      <c r="AM194" s="5">
        <v>44600</v>
      </c>
      <c r="AN194" s="1" t="s">
        <v>69</v>
      </c>
      <c r="AO194" s="1">
        <v>0</v>
      </c>
      <c r="AP194" s="1">
        <v>0</v>
      </c>
      <c r="AR194" s="1">
        <v>0</v>
      </c>
      <c r="AT194" s="3">
        <v>44588</v>
      </c>
      <c r="AU194" s="3">
        <v>44921</v>
      </c>
      <c r="AW194" s="1" t="s">
        <v>70</v>
      </c>
      <c r="AZ194" s="1" t="s">
        <v>70</v>
      </c>
      <c r="BA194" s="1">
        <v>0</v>
      </c>
      <c r="BF194" s="6">
        <v>30932000</v>
      </c>
      <c r="BG194" s="48" t="s">
        <v>82</v>
      </c>
      <c r="BH194" s="1" t="s">
        <v>674</v>
      </c>
      <c r="BI194" s="94" t="s">
        <v>73</v>
      </c>
      <c r="BJ194" s="1" t="s">
        <v>57</v>
      </c>
      <c r="BK194" s="1" t="s">
        <v>675</v>
      </c>
      <c r="BO194" s="1" t="s">
        <v>75</v>
      </c>
    </row>
    <row r="195" spans="1:67" x14ac:dyDescent="0.3">
      <c r="A195" s="1" t="s">
        <v>880</v>
      </c>
      <c r="B195" s="86" t="s">
        <v>676</v>
      </c>
      <c r="C195" s="1" t="s">
        <v>51</v>
      </c>
      <c r="D195" s="48" t="s">
        <v>677</v>
      </c>
      <c r="E195" s="49">
        <v>98</v>
      </c>
      <c r="F195" s="1" t="s">
        <v>678</v>
      </c>
      <c r="G195" s="2">
        <v>44588</v>
      </c>
      <c r="H195" s="51" t="s">
        <v>679</v>
      </c>
      <c r="I195" s="1" t="s">
        <v>55</v>
      </c>
      <c r="J195" s="1" t="s">
        <v>56</v>
      </c>
      <c r="K195" s="1" t="s">
        <v>57</v>
      </c>
      <c r="L195" s="48">
        <v>5522</v>
      </c>
      <c r="M195" s="1">
        <v>15322</v>
      </c>
      <c r="N195" s="52">
        <v>44588</v>
      </c>
      <c r="O195" s="1" t="s">
        <v>104</v>
      </c>
      <c r="P195" s="4">
        <v>1412000</v>
      </c>
      <c r="Q195" s="6">
        <v>15532000</v>
      </c>
      <c r="R195" s="1" t="s">
        <v>57</v>
      </c>
      <c r="S195" s="1" t="s">
        <v>59</v>
      </c>
      <c r="T195" s="1" t="s">
        <v>60</v>
      </c>
      <c r="U195" s="1">
        <v>6567775</v>
      </c>
      <c r="V195" s="1" t="s">
        <v>57</v>
      </c>
      <c r="W195" s="1" t="s">
        <v>62</v>
      </c>
      <c r="X195" s="1" t="s">
        <v>57</v>
      </c>
      <c r="Y195" s="1" t="s">
        <v>678</v>
      </c>
      <c r="Z195" s="1" t="s">
        <v>89</v>
      </c>
      <c r="AA195" s="1" t="s">
        <v>57</v>
      </c>
      <c r="AB195" s="1" t="s">
        <v>57</v>
      </c>
      <c r="AC195" s="1" t="s">
        <v>57</v>
      </c>
      <c r="AD195" s="1" t="s">
        <v>57</v>
      </c>
      <c r="AE195" s="1" t="s">
        <v>946</v>
      </c>
      <c r="AF195" s="1" t="s">
        <v>67</v>
      </c>
      <c r="AG195" s="1" t="s">
        <v>60</v>
      </c>
      <c r="AH195" s="1">
        <f>VLOOKUP(AI195,$AH$2:$AI$60,2,FALSE)</f>
        <v>51935320</v>
      </c>
      <c r="AI195" s="1" t="s">
        <v>112</v>
      </c>
      <c r="AJ195" s="1">
        <v>330</v>
      </c>
      <c r="AK195" s="1" t="s">
        <v>57</v>
      </c>
      <c r="AL195" s="5" t="s">
        <v>57</v>
      </c>
      <c r="AM195" s="5">
        <v>44589</v>
      </c>
      <c r="AN195" s="1" t="s">
        <v>69</v>
      </c>
      <c r="AO195" s="1">
        <v>0</v>
      </c>
      <c r="AP195" s="1">
        <v>0</v>
      </c>
      <c r="AR195" s="1">
        <v>0</v>
      </c>
      <c r="AT195" s="3">
        <v>44589</v>
      </c>
      <c r="AU195" s="3">
        <v>44922</v>
      </c>
      <c r="AW195" s="1" t="s">
        <v>70</v>
      </c>
      <c r="AZ195" s="1" t="s">
        <v>70</v>
      </c>
      <c r="BA195" s="1">
        <v>0</v>
      </c>
      <c r="BF195" s="6">
        <v>15532000</v>
      </c>
      <c r="BG195" s="1" t="s">
        <v>402</v>
      </c>
      <c r="BH195" s="1" t="s">
        <v>680</v>
      </c>
      <c r="BI195" s="94" t="s">
        <v>73</v>
      </c>
      <c r="BJ195" s="1" t="s">
        <v>57</v>
      </c>
      <c r="BK195" s="1" t="s">
        <v>681</v>
      </c>
      <c r="BO195" s="1" t="s">
        <v>75</v>
      </c>
    </row>
    <row r="196" spans="1:67" s="94" customFormat="1" x14ac:dyDescent="0.3">
      <c r="A196" s="1" t="s">
        <v>880</v>
      </c>
      <c r="B196" s="86" t="s">
        <v>682</v>
      </c>
      <c r="C196" s="1" t="s">
        <v>51</v>
      </c>
      <c r="D196" s="48" t="s">
        <v>683</v>
      </c>
      <c r="E196" s="49">
        <v>99</v>
      </c>
      <c r="F196" s="50" t="s">
        <v>684</v>
      </c>
      <c r="G196" s="2">
        <v>44588</v>
      </c>
      <c r="H196" s="51" t="s">
        <v>685</v>
      </c>
      <c r="I196" s="1" t="s">
        <v>55</v>
      </c>
      <c r="J196" s="1" t="s">
        <v>56</v>
      </c>
      <c r="K196" s="1" t="s">
        <v>57</v>
      </c>
      <c r="L196" s="48">
        <v>15522</v>
      </c>
      <c r="M196" s="48">
        <v>13222</v>
      </c>
      <c r="N196" s="52">
        <v>44588</v>
      </c>
      <c r="O196" s="1" t="s">
        <v>104</v>
      </c>
      <c r="P196" s="4">
        <v>1412000</v>
      </c>
      <c r="Q196" s="6">
        <v>15532000</v>
      </c>
      <c r="R196" s="1" t="s">
        <v>57</v>
      </c>
      <c r="S196" s="1" t="s">
        <v>59</v>
      </c>
      <c r="T196" s="1" t="s">
        <v>60</v>
      </c>
      <c r="U196" s="1">
        <v>1131524123</v>
      </c>
      <c r="V196" s="1" t="s">
        <v>57</v>
      </c>
      <c r="W196" s="1" t="s">
        <v>62</v>
      </c>
      <c r="X196" s="1" t="s">
        <v>57</v>
      </c>
      <c r="Y196" s="50" t="s">
        <v>684</v>
      </c>
      <c r="Z196" s="1" t="s">
        <v>89</v>
      </c>
      <c r="AA196" s="1" t="s">
        <v>57</v>
      </c>
      <c r="AB196" s="1" t="s">
        <v>57</v>
      </c>
      <c r="AC196" s="1" t="s">
        <v>57</v>
      </c>
      <c r="AD196" s="1" t="s">
        <v>57</v>
      </c>
      <c r="AE196" s="1" t="s">
        <v>956</v>
      </c>
      <c r="AF196" s="1" t="s">
        <v>67</v>
      </c>
      <c r="AG196" s="1" t="s">
        <v>60</v>
      </c>
      <c r="AH196" s="1">
        <f>VLOOKUP(AI196,$AH$2:$AI$60,2,FALSE)</f>
        <v>10289238</v>
      </c>
      <c r="AI196" s="1" t="s">
        <v>493</v>
      </c>
      <c r="AJ196" s="1">
        <v>330</v>
      </c>
      <c r="AK196" s="1" t="s">
        <v>57</v>
      </c>
      <c r="AL196" s="5" t="s">
        <v>57</v>
      </c>
      <c r="AM196" s="5">
        <v>44588</v>
      </c>
      <c r="AN196" s="1" t="s">
        <v>69</v>
      </c>
      <c r="AO196" s="1">
        <v>0</v>
      </c>
      <c r="AP196" s="1">
        <v>0</v>
      </c>
      <c r="AQ196" s="1"/>
      <c r="AR196" s="1">
        <v>0</v>
      </c>
      <c r="AS196" s="1"/>
      <c r="AT196" s="3">
        <v>44588</v>
      </c>
      <c r="AU196" s="3">
        <v>44921</v>
      </c>
      <c r="AV196" s="1"/>
      <c r="AW196" s="1" t="s">
        <v>70</v>
      </c>
      <c r="AX196" s="1"/>
      <c r="AY196" s="1"/>
      <c r="AZ196" s="1" t="s">
        <v>70</v>
      </c>
      <c r="BA196" s="1">
        <v>0</v>
      </c>
      <c r="BB196" s="1"/>
      <c r="BC196" s="1"/>
      <c r="BD196" s="1"/>
      <c r="BE196" s="1"/>
      <c r="BF196" s="6">
        <v>15532000</v>
      </c>
      <c r="BG196" s="1" t="s">
        <v>53</v>
      </c>
      <c r="BH196" s="1" t="s">
        <v>686</v>
      </c>
      <c r="BI196" s="94" t="s">
        <v>73</v>
      </c>
      <c r="BJ196" s="1" t="s">
        <v>57</v>
      </c>
      <c r="BK196" s="1" t="s">
        <v>687</v>
      </c>
      <c r="BL196" s="1"/>
      <c r="BM196" s="1"/>
      <c r="BN196" s="1"/>
      <c r="BO196" s="1" t="s">
        <v>75</v>
      </c>
    </row>
    <row r="197" spans="1:67" s="94" customFormat="1" x14ac:dyDescent="0.3">
      <c r="A197" s="1" t="s">
        <v>880</v>
      </c>
      <c r="B197" s="1" t="s">
        <v>688</v>
      </c>
      <c r="C197" s="1" t="s">
        <v>51</v>
      </c>
      <c r="D197" s="48" t="s">
        <v>689</v>
      </c>
      <c r="E197" s="49">
        <v>100</v>
      </c>
      <c r="F197" s="50" t="s">
        <v>690</v>
      </c>
      <c r="G197" s="2">
        <v>44589</v>
      </c>
      <c r="H197" s="51" t="s">
        <v>691</v>
      </c>
      <c r="I197" s="1" t="s">
        <v>55</v>
      </c>
      <c r="J197" s="1" t="s">
        <v>56</v>
      </c>
      <c r="K197" s="1" t="s">
        <v>57</v>
      </c>
      <c r="L197" s="48">
        <v>13922</v>
      </c>
      <c r="M197" s="48">
        <v>16622</v>
      </c>
      <c r="N197" s="52">
        <v>44589</v>
      </c>
      <c r="O197" s="1" t="s">
        <v>58</v>
      </c>
      <c r="P197" s="4">
        <v>1412000</v>
      </c>
      <c r="Q197" s="6">
        <v>6354000</v>
      </c>
      <c r="R197" s="1" t="s">
        <v>57</v>
      </c>
      <c r="S197" s="1" t="s">
        <v>59</v>
      </c>
      <c r="T197" s="1" t="s">
        <v>60</v>
      </c>
      <c r="U197" s="1">
        <v>1000252838</v>
      </c>
      <c r="V197" s="48" t="s">
        <v>57</v>
      </c>
      <c r="W197" s="1" t="s">
        <v>62</v>
      </c>
      <c r="X197" s="1" t="s">
        <v>57</v>
      </c>
      <c r="Y197" s="50" t="s">
        <v>690</v>
      </c>
      <c r="Z197" s="1" t="s">
        <v>89</v>
      </c>
      <c r="AA197" s="1" t="s">
        <v>57</v>
      </c>
      <c r="AB197" s="1" t="s">
        <v>57</v>
      </c>
      <c r="AC197" s="86" t="s">
        <v>57</v>
      </c>
      <c r="AD197" s="86" t="s">
        <v>57</v>
      </c>
      <c r="AE197" s="1" t="s">
        <v>921</v>
      </c>
      <c r="AF197" s="1" t="s">
        <v>67</v>
      </c>
      <c r="AG197" s="1" t="s">
        <v>60</v>
      </c>
      <c r="AH197" s="1">
        <f>VLOOKUP(AI197,$AH$2:$AI$60,2,FALSE)</f>
        <v>41674698</v>
      </c>
      <c r="AI197" s="1" t="s">
        <v>81</v>
      </c>
      <c r="AJ197" s="1">
        <v>330</v>
      </c>
      <c r="AK197" s="1" t="s">
        <v>57</v>
      </c>
      <c r="AL197" s="5" t="s">
        <v>57</v>
      </c>
      <c r="AM197" s="5">
        <v>44596</v>
      </c>
      <c r="AN197" s="1" t="s">
        <v>69</v>
      </c>
      <c r="AO197" s="1">
        <v>0</v>
      </c>
      <c r="AP197" s="1">
        <v>0</v>
      </c>
      <c r="AQ197" s="1"/>
      <c r="AR197" s="1">
        <v>0</v>
      </c>
      <c r="AS197" s="1"/>
      <c r="AT197" s="3">
        <v>44588</v>
      </c>
      <c r="AU197" s="3">
        <v>44921</v>
      </c>
      <c r="AV197" s="1"/>
      <c r="AW197" s="1" t="s">
        <v>70</v>
      </c>
      <c r="AX197" s="1"/>
      <c r="AY197" s="1"/>
      <c r="AZ197" s="1" t="s">
        <v>70</v>
      </c>
      <c r="BA197" s="1">
        <v>0</v>
      </c>
      <c r="BB197" s="1"/>
      <c r="BC197" s="1"/>
      <c r="BD197" s="1"/>
      <c r="BE197" s="1"/>
      <c r="BF197" s="6">
        <v>6354000</v>
      </c>
      <c r="BG197" s="1" t="s">
        <v>82</v>
      </c>
      <c r="BH197" s="1" t="s">
        <v>692</v>
      </c>
      <c r="BI197" s="94" t="s">
        <v>73</v>
      </c>
      <c r="BJ197" s="1" t="s">
        <v>57</v>
      </c>
      <c r="BK197" s="1" t="s">
        <v>693</v>
      </c>
      <c r="BL197" s="1"/>
      <c r="BM197" s="1"/>
      <c r="BN197" s="1"/>
      <c r="BO197" s="1" t="s">
        <v>75</v>
      </c>
    </row>
    <row r="198" spans="1:67" s="94" customFormat="1" x14ac:dyDescent="0.3">
      <c r="A198" s="1" t="s">
        <v>880</v>
      </c>
      <c r="B198" s="1" t="s">
        <v>694</v>
      </c>
      <c r="C198" s="1" t="s">
        <v>51</v>
      </c>
      <c r="D198" s="48" t="s">
        <v>695</v>
      </c>
      <c r="E198" s="49">
        <v>101</v>
      </c>
      <c r="F198" s="50" t="s">
        <v>696</v>
      </c>
      <c r="G198" s="2">
        <v>44588</v>
      </c>
      <c r="H198" s="51" t="s">
        <v>697</v>
      </c>
      <c r="I198" s="1" t="s">
        <v>55</v>
      </c>
      <c r="J198" s="1" t="s">
        <v>56</v>
      </c>
      <c r="K198" s="1" t="s">
        <v>57</v>
      </c>
      <c r="L198" s="48">
        <v>10322</v>
      </c>
      <c r="M198" s="48">
        <v>15422</v>
      </c>
      <c r="N198" s="52">
        <v>44589</v>
      </c>
      <c r="O198" s="1" t="s">
        <v>104</v>
      </c>
      <c r="P198" s="4">
        <v>1412000</v>
      </c>
      <c r="Q198" s="6">
        <v>15532000</v>
      </c>
      <c r="R198" s="1" t="s">
        <v>57</v>
      </c>
      <c r="S198" s="1" t="s">
        <v>59</v>
      </c>
      <c r="T198" s="1" t="s">
        <v>60</v>
      </c>
      <c r="U198" s="1">
        <v>11342130</v>
      </c>
      <c r="V198" s="1" t="s">
        <v>57</v>
      </c>
      <c r="W198" s="1" t="s">
        <v>62</v>
      </c>
      <c r="X198" s="1" t="s">
        <v>57</v>
      </c>
      <c r="Y198" s="50" t="s">
        <v>696</v>
      </c>
      <c r="Z198" s="1" t="s">
        <v>89</v>
      </c>
      <c r="AA198" s="1" t="s">
        <v>57</v>
      </c>
      <c r="AB198" s="1" t="s">
        <v>57</v>
      </c>
      <c r="AC198" s="1" t="s">
        <v>57</v>
      </c>
      <c r="AD198" s="1" t="s">
        <v>57</v>
      </c>
      <c r="AE198" s="1" t="s">
        <v>946</v>
      </c>
      <c r="AF198" s="1" t="s">
        <v>67</v>
      </c>
      <c r="AG198" s="1" t="s">
        <v>60</v>
      </c>
      <c r="AH198" s="1">
        <f>VLOOKUP(AI198,$AH$2:$AI$60,2,FALSE)</f>
        <v>51935320</v>
      </c>
      <c r="AI198" s="1" t="s">
        <v>112</v>
      </c>
      <c r="AJ198" s="1">
        <v>135</v>
      </c>
      <c r="AK198" s="1" t="s">
        <v>57</v>
      </c>
      <c r="AL198" s="5" t="s">
        <v>57</v>
      </c>
      <c r="AM198" s="5">
        <v>44589</v>
      </c>
      <c r="AN198" s="1" t="s">
        <v>69</v>
      </c>
      <c r="AO198" s="1">
        <v>0</v>
      </c>
      <c r="AP198" s="1">
        <v>0</v>
      </c>
      <c r="AQ198" s="1"/>
      <c r="AR198" s="1">
        <v>0</v>
      </c>
      <c r="AS198" s="1"/>
      <c r="AT198" s="3">
        <v>44589</v>
      </c>
      <c r="AU198" s="3">
        <v>44922</v>
      </c>
      <c r="AV198" s="1"/>
      <c r="AW198" s="1" t="s">
        <v>70</v>
      </c>
      <c r="AX198" s="1"/>
      <c r="AY198" s="1"/>
      <c r="AZ198" s="1" t="s">
        <v>70</v>
      </c>
      <c r="BA198" s="1">
        <v>0</v>
      </c>
      <c r="BB198" s="1"/>
      <c r="BC198" s="1"/>
      <c r="BD198" s="1"/>
      <c r="BE198" s="1"/>
      <c r="BF198" s="6">
        <v>15532000</v>
      </c>
      <c r="BG198" s="86" t="s">
        <v>402</v>
      </c>
      <c r="BH198" s="1" t="s">
        <v>698</v>
      </c>
      <c r="BI198" s="94" t="s">
        <v>73</v>
      </c>
      <c r="BJ198" s="1" t="s">
        <v>57</v>
      </c>
      <c r="BK198" s="1" t="s">
        <v>699</v>
      </c>
      <c r="BL198" s="1"/>
      <c r="BM198" s="1"/>
      <c r="BN198" s="1"/>
      <c r="BO198" s="1" t="s">
        <v>75</v>
      </c>
    </row>
    <row r="199" spans="1:67" s="94" customFormat="1" x14ac:dyDescent="0.3">
      <c r="A199" s="1" t="s">
        <v>880</v>
      </c>
      <c r="B199" s="86" t="s">
        <v>700</v>
      </c>
      <c r="C199" s="1" t="s">
        <v>51</v>
      </c>
      <c r="D199" s="48" t="s">
        <v>701</v>
      </c>
      <c r="E199" s="49">
        <v>102</v>
      </c>
      <c r="F199" s="86" t="s">
        <v>702</v>
      </c>
      <c r="G199" s="2">
        <v>44589</v>
      </c>
      <c r="H199" s="86" t="s">
        <v>703</v>
      </c>
      <c r="I199" s="1" t="s">
        <v>55</v>
      </c>
      <c r="J199" s="1" t="s">
        <v>56</v>
      </c>
      <c r="K199" s="1" t="s">
        <v>57</v>
      </c>
      <c r="L199" s="86">
        <v>11822</v>
      </c>
      <c r="M199" s="48">
        <v>16022</v>
      </c>
      <c r="N199" s="52">
        <v>44589</v>
      </c>
      <c r="O199" s="1" t="s">
        <v>104</v>
      </c>
      <c r="P199" s="4">
        <v>1400000</v>
      </c>
      <c r="Q199" s="6">
        <v>15400000</v>
      </c>
      <c r="R199" s="1" t="s">
        <v>57</v>
      </c>
      <c r="S199" s="1" t="s">
        <v>59</v>
      </c>
      <c r="T199" s="1" t="s">
        <v>60</v>
      </c>
      <c r="U199" s="1">
        <v>15885477</v>
      </c>
      <c r="V199" s="1" t="s">
        <v>57</v>
      </c>
      <c r="W199" s="1" t="s">
        <v>62</v>
      </c>
      <c r="X199" s="1" t="s">
        <v>57</v>
      </c>
      <c r="Y199" s="1" t="s">
        <v>702</v>
      </c>
      <c r="Z199" s="1" t="s">
        <v>89</v>
      </c>
      <c r="AA199" s="1" t="s">
        <v>57</v>
      </c>
      <c r="AB199" s="1" t="s">
        <v>57</v>
      </c>
      <c r="AC199" s="1" t="s">
        <v>57</v>
      </c>
      <c r="AD199" s="1" t="s">
        <v>57</v>
      </c>
      <c r="AE199" s="1" t="s">
        <v>946</v>
      </c>
      <c r="AF199" s="1" t="s">
        <v>67</v>
      </c>
      <c r="AG199" s="1" t="s">
        <v>60</v>
      </c>
      <c r="AH199" s="1">
        <f>VLOOKUP(AI199,$AH$2:$AI$60,2,FALSE)</f>
        <v>51935320</v>
      </c>
      <c r="AI199" s="1" t="s">
        <v>112</v>
      </c>
      <c r="AJ199" s="1">
        <v>330</v>
      </c>
      <c r="AK199" s="1" t="s">
        <v>57</v>
      </c>
      <c r="AL199" s="5" t="s">
        <v>57</v>
      </c>
      <c r="AM199" s="5">
        <v>44594</v>
      </c>
      <c r="AN199" s="1" t="s">
        <v>69</v>
      </c>
      <c r="AO199" s="1">
        <v>0</v>
      </c>
      <c r="AP199" s="1">
        <v>0</v>
      </c>
      <c r="AQ199" s="1"/>
      <c r="AR199" s="1">
        <v>0</v>
      </c>
      <c r="AS199" s="1"/>
      <c r="AT199" s="3">
        <v>44589</v>
      </c>
      <c r="AU199" s="3">
        <v>44922</v>
      </c>
      <c r="AV199" s="1"/>
      <c r="AW199" s="1" t="s">
        <v>70</v>
      </c>
      <c r="AX199" s="1"/>
      <c r="AY199" s="1"/>
      <c r="AZ199" s="1" t="s">
        <v>70</v>
      </c>
      <c r="BA199" s="1">
        <v>0</v>
      </c>
      <c r="BB199" s="1"/>
      <c r="BC199" s="1"/>
      <c r="BD199" s="1"/>
      <c r="BE199" s="1"/>
      <c r="BF199" s="6">
        <v>15400000</v>
      </c>
      <c r="BG199" s="86" t="s">
        <v>82</v>
      </c>
      <c r="BH199" s="1" t="s">
        <v>704</v>
      </c>
      <c r="BI199" s="94" t="s">
        <v>73</v>
      </c>
      <c r="BJ199" s="1" t="s">
        <v>57</v>
      </c>
      <c r="BK199" s="1" t="s">
        <v>705</v>
      </c>
      <c r="BL199" s="1"/>
      <c r="BM199" s="1"/>
      <c r="BN199" s="1"/>
      <c r="BO199" s="1" t="s">
        <v>75</v>
      </c>
    </row>
    <row r="200" spans="1:67" s="94" customFormat="1" x14ac:dyDescent="0.3">
      <c r="A200" s="1" t="s">
        <v>880</v>
      </c>
      <c r="B200" s="86" t="s">
        <v>706</v>
      </c>
      <c r="C200" s="1" t="s">
        <v>51</v>
      </c>
      <c r="D200" s="48" t="s">
        <v>707</v>
      </c>
      <c r="E200" s="49">
        <v>103</v>
      </c>
      <c r="F200" s="50" t="s">
        <v>708</v>
      </c>
      <c r="G200" s="2">
        <v>44589</v>
      </c>
      <c r="H200" s="51" t="s">
        <v>709</v>
      </c>
      <c r="I200" s="1" t="s">
        <v>55</v>
      </c>
      <c r="J200" s="1" t="s">
        <v>56</v>
      </c>
      <c r="K200" s="1" t="s">
        <v>57</v>
      </c>
      <c r="L200" s="48">
        <v>11322</v>
      </c>
      <c r="M200" s="86">
        <v>16122</v>
      </c>
      <c r="N200" s="52">
        <v>44589</v>
      </c>
      <c r="O200" s="1" t="s">
        <v>104</v>
      </c>
      <c r="P200" s="4">
        <v>1412000</v>
      </c>
      <c r="Q200" s="6">
        <v>15532000</v>
      </c>
      <c r="R200" s="1" t="s">
        <v>57</v>
      </c>
      <c r="S200" s="1" t="s">
        <v>59</v>
      </c>
      <c r="T200" s="1" t="s">
        <v>60</v>
      </c>
      <c r="U200" s="1">
        <v>15876031</v>
      </c>
      <c r="V200" s="48" t="s">
        <v>57</v>
      </c>
      <c r="W200" s="1" t="s">
        <v>62</v>
      </c>
      <c r="X200" s="1" t="s">
        <v>57</v>
      </c>
      <c r="Y200" s="50" t="s">
        <v>708</v>
      </c>
      <c r="Z200" s="1" t="s">
        <v>89</v>
      </c>
      <c r="AA200" s="1" t="s">
        <v>57</v>
      </c>
      <c r="AB200" s="1" t="s">
        <v>57</v>
      </c>
      <c r="AC200" s="1" t="s">
        <v>57</v>
      </c>
      <c r="AD200" s="1" t="s">
        <v>57</v>
      </c>
      <c r="AE200" s="1" t="s">
        <v>985</v>
      </c>
      <c r="AF200" s="1" t="s">
        <v>67</v>
      </c>
      <c r="AG200" s="1" t="s">
        <v>60</v>
      </c>
      <c r="AH200" s="1">
        <f>VLOOKUP(AI200,$AH$2:$AI$60,2,FALSE)</f>
        <v>79672176</v>
      </c>
      <c r="AI200" s="1" t="s">
        <v>119</v>
      </c>
      <c r="AJ200" s="1">
        <v>330</v>
      </c>
      <c r="AK200" s="1" t="s">
        <v>57</v>
      </c>
      <c r="AL200" s="5" t="s">
        <v>57</v>
      </c>
      <c r="AM200" s="5">
        <v>44594</v>
      </c>
      <c r="AN200" s="1" t="s">
        <v>69</v>
      </c>
      <c r="AO200" s="1">
        <v>0</v>
      </c>
      <c r="AP200" s="1">
        <v>0</v>
      </c>
      <c r="AQ200" s="1"/>
      <c r="AR200" s="1">
        <v>0</v>
      </c>
      <c r="AS200" s="1"/>
      <c r="AT200" s="3">
        <v>44589</v>
      </c>
      <c r="AU200" s="3">
        <v>44922</v>
      </c>
      <c r="AV200" s="1"/>
      <c r="AW200" s="1" t="s">
        <v>70</v>
      </c>
      <c r="AX200" s="1"/>
      <c r="AY200" s="1"/>
      <c r="AZ200" s="1" t="s">
        <v>70</v>
      </c>
      <c r="BA200" s="1">
        <v>0</v>
      </c>
      <c r="BB200" s="1"/>
      <c r="BC200" s="1"/>
      <c r="BD200" s="1"/>
      <c r="BE200" s="1"/>
      <c r="BF200" s="6">
        <v>15532000</v>
      </c>
      <c r="BG200" s="1" t="s">
        <v>82</v>
      </c>
      <c r="BH200" s="1" t="s">
        <v>710</v>
      </c>
      <c r="BI200" s="94" t="s">
        <v>73</v>
      </c>
      <c r="BJ200" s="1" t="s">
        <v>57</v>
      </c>
      <c r="BK200" s="1" t="s">
        <v>711</v>
      </c>
      <c r="BL200" s="1"/>
      <c r="BM200" s="1"/>
      <c r="BN200" s="1"/>
      <c r="BO200" s="1" t="s">
        <v>75</v>
      </c>
    </row>
    <row r="201" spans="1:67" s="94" customFormat="1" x14ac:dyDescent="0.3">
      <c r="A201" s="1" t="s">
        <v>880</v>
      </c>
      <c r="B201" s="48" t="s">
        <v>712</v>
      </c>
      <c r="C201" s="1" t="s">
        <v>51</v>
      </c>
      <c r="D201" s="48" t="s">
        <v>713</v>
      </c>
      <c r="E201" s="49">
        <v>104</v>
      </c>
      <c r="F201" s="50" t="s">
        <v>714</v>
      </c>
      <c r="G201" s="2">
        <v>44588</v>
      </c>
      <c r="H201" s="86" t="s">
        <v>715</v>
      </c>
      <c r="I201" s="1" t="s">
        <v>55</v>
      </c>
      <c r="J201" s="1" t="s">
        <v>56</v>
      </c>
      <c r="K201" s="1" t="s">
        <v>57</v>
      </c>
      <c r="L201" s="48">
        <v>15622</v>
      </c>
      <c r="M201" s="48">
        <v>15622</v>
      </c>
      <c r="N201" s="52">
        <v>44589</v>
      </c>
      <c r="O201" s="1" t="s">
        <v>104</v>
      </c>
      <c r="P201" s="4">
        <v>5700000</v>
      </c>
      <c r="Q201" s="6">
        <v>62510000</v>
      </c>
      <c r="R201" s="1" t="s">
        <v>57</v>
      </c>
      <c r="S201" s="1" t="s">
        <v>59</v>
      </c>
      <c r="T201" s="1" t="s">
        <v>60</v>
      </c>
      <c r="U201" s="1">
        <v>1024495405</v>
      </c>
      <c r="V201" s="86" t="s">
        <v>57</v>
      </c>
      <c r="W201" s="1" t="s">
        <v>62</v>
      </c>
      <c r="X201" s="1" t="s">
        <v>57</v>
      </c>
      <c r="Y201" s="50" t="s">
        <v>714</v>
      </c>
      <c r="Z201" s="1" t="s">
        <v>89</v>
      </c>
      <c r="AA201" s="1" t="s">
        <v>57</v>
      </c>
      <c r="AB201" s="1" t="s">
        <v>57</v>
      </c>
      <c r="AC201" s="86" t="s">
        <v>57</v>
      </c>
      <c r="AD201" s="86" t="s">
        <v>57</v>
      </c>
      <c r="AE201" s="1" t="s">
        <v>921</v>
      </c>
      <c r="AF201" s="1" t="s">
        <v>67</v>
      </c>
      <c r="AG201" s="1" t="s">
        <v>60</v>
      </c>
      <c r="AH201" s="1">
        <f>VLOOKUP(AI201,$AH$2:$AI$60,2,FALSE)</f>
        <v>91297841</v>
      </c>
      <c r="AI201" s="1" t="s">
        <v>97</v>
      </c>
      <c r="AJ201" s="1">
        <v>330</v>
      </c>
      <c r="AK201" s="1" t="s">
        <v>57</v>
      </c>
      <c r="AL201" s="5" t="s">
        <v>57</v>
      </c>
      <c r="AM201" s="5">
        <v>44589</v>
      </c>
      <c r="AN201" s="1" t="s">
        <v>69</v>
      </c>
      <c r="AO201" s="1">
        <v>0</v>
      </c>
      <c r="AP201" s="1">
        <v>0</v>
      </c>
      <c r="AQ201" s="1"/>
      <c r="AR201" s="1">
        <v>0</v>
      </c>
      <c r="AS201" s="1"/>
      <c r="AT201" s="3">
        <v>44589</v>
      </c>
      <c r="AU201" s="3">
        <v>44922</v>
      </c>
      <c r="AV201" s="1"/>
      <c r="AW201" s="1" t="s">
        <v>70</v>
      </c>
      <c r="AX201" s="1"/>
      <c r="AY201" s="1"/>
      <c r="AZ201" s="1" t="s">
        <v>70</v>
      </c>
      <c r="BA201" s="1">
        <v>0</v>
      </c>
      <c r="BB201" s="1"/>
      <c r="BC201" s="1"/>
      <c r="BD201" s="1"/>
      <c r="BE201" s="1"/>
      <c r="BF201" s="6">
        <v>62510000</v>
      </c>
      <c r="BG201" s="1" t="s">
        <v>53</v>
      </c>
      <c r="BH201" s="1" t="s">
        <v>716</v>
      </c>
      <c r="BI201" s="94" t="s">
        <v>73</v>
      </c>
      <c r="BJ201" s="1" t="s">
        <v>57</v>
      </c>
      <c r="BK201" s="1" t="s">
        <v>717</v>
      </c>
      <c r="BL201" s="1"/>
      <c r="BM201" s="1"/>
      <c r="BN201" s="1"/>
      <c r="BO201" s="1" t="s">
        <v>75</v>
      </c>
    </row>
    <row r="202" spans="1:67" x14ac:dyDescent="0.3">
      <c r="A202" s="1" t="s">
        <v>880</v>
      </c>
      <c r="B202" s="86" t="s">
        <v>718</v>
      </c>
      <c r="C202" s="1" t="s">
        <v>51</v>
      </c>
      <c r="D202" s="48" t="s">
        <v>719</v>
      </c>
      <c r="E202" s="49">
        <v>105</v>
      </c>
      <c r="F202" s="50" t="s">
        <v>720</v>
      </c>
      <c r="G202" s="2">
        <v>44589</v>
      </c>
      <c r="H202" s="51" t="s">
        <v>721</v>
      </c>
      <c r="I202" s="1" t="s">
        <v>55</v>
      </c>
      <c r="J202" s="1" t="s">
        <v>56</v>
      </c>
      <c r="K202" s="1" t="s">
        <v>57</v>
      </c>
      <c r="L202" s="48">
        <v>9722</v>
      </c>
      <c r="M202" s="48">
        <v>15822</v>
      </c>
      <c r="N202" s="52">
        <v>44589</v>
      </c>
      <c r="O202" s="1" t="s">
        <v>104</v>
      </c>
      <c r="P202" s="4">
        <v>1412000</v>
      </c>
      <c r="Q202" s="6">
        <v>15532000</v>
      </c>
      <c r="R202" s="1" t="s">
        <v>57</v>
      </c>
      <c r="S202" s="1" t="s">
        <v>59</v>
      </c>
      <c r="T202" s="1" t="s">
        <v>60</v>
      </c>
      <c r="U202" s="1">
        <v>1004268452</v>
      </c>
      <c r="V202" s="50" t="s">
        <v>57</v>
      </c>
      <c r="W202" s="1" t="s">
        <v>62</v>
      </c>
      <c r="X202" s="1" t="s">
        <v>57</v>
      </c>
      <c r="Y202" s="50" t="s">
        <v>720</v>
      </c>
      <c r="Z202" s="1" t="s">
        <v>89</v>
      </c>
      <c r="AA202" s="1" t="s">
        <v>57</v>
      </c>
      <c r="AB202" s="1" t="s">
        <v>57</v>
      </c>
      <c r="AC202" s="86" t="s">
        <v>57</v>
      </c>
      <c r="AD202" s="86" t="s">
        <v>57</v>
      </c>
      <c r="AE202" s="1" t="s">
        <v>980</v>
      </c>
      <c r="AF202" s="1" t="s">
        <v>67</v>
      </c>
      <c r="AG202" s="1" t="s">
        <v>60</v>
      </c>
      <c r="AH202" s="1">
        <f>VLOOKUP(AI202,$AH$2:$AI$60,2,FALSE)</f>
        <v>19481189</v>
      </c>
      <c r="AI202" s="1" t="s">
        <v>251</v>
      </c>
      <c r="AJ202" s="1">
        <v>329</v>
      </c>
      <c r="AK202" s="1" t="s">
        <v>57</v>
      </c>
      <c r="AL202" s="5" t="s">
        <v>57</v>
      </c>
      <c r="AM202" s="5">
        <v>44596</v>
      </c>
      <c r="AN202" s="1" t="s">
        <v>69</v>
      </c>
      <c r="AO202" s="1">
        <v>0</v>
      </c>
      <c r="AP202" s="1">
        <v>0</v>
      </c>
      <c r="AR202" s="1">
        <v>0</v>
      </c>
      <c r="AT202" s="3">
        <v>44589</v>
      </c>
      <c r="AU202" s="3">
        <v>44920</v>
      </c>
      <c r="AW202" s="1" t="s">
        <v>70</v>
      </c>
      <c r="AZ202" s="1" t="s">
        <v>70</v>
      </c>
      <c r="BA202" s="1">
        <v>0</v>
      </c>
      <c r="BF202" s="6">
        <v>15532000</v>
      </c>
      <c r="BG202" s="86" t="s">
        <v>82</v>
      </c>
      <c r="BH202" s="1" t="s">
        <v>722</v>
      </c>
      <c r="BI202" s="94" t="s">
        <v>73</v>
      </c>
      <c r="BJ202" s="1" t="s">
        <v>57</v>
      </c>
      <c r="BK202" s="1" t="s">
        <v>723</v>
      </c>
      <c r="BO202" s="1" t="s">
        <v>75</v>
      </c>
    </row>
    <row r="203" spans="1:67" x14ac:dyDescent="0.3">
      <c r="A203" s="1" t="s">
        <v>880</v>
      </c>
      <c r="B203" s="1" t="s">
        <v>724</v>
      </c>
      <c r="C203" s="1" t="s">
        <v>51</v>
      </c>
      <c r="D203" s="48" t="s">
        <v>725</v>
      </c>
      <c r="E203" s="49">
        <v>106</v>
      </c>
      <c r="F203" s="50" t="s">
        <v>726</v>
      </c>
      <c r="G203" s="2">
        <v>44589</v>
      </c>
      <c r="H203" s="86" t="s">
        <v>727</v>
      </c>
      <c r="I203" s="1" t="s">
        <v>55</v>
      </c>
      <c r="J203" s="1" t="s">
        <v>56</v>
      </c>
      <c r="K203" s="1" t="s">
        <v>57</v>
      </c>
      <c r="L203" s="48">
        <v>13522</v>
      </c>
      <c r="M203" s="48">
        <v>15022</v>
      </c>
      <c r="N203" s="52">
        <v>44589</v>
      </c>
      <c r="O203" s="1" t="s">
        <v>104</v>
      </c>
      <c r="P203" s="4">
        <v>6304000</v>
      </c>
      <c r="Q203" s="6">
        <v>69344000</v>
      </c>
      <c r="R203" s="1" t="s">
        <v>57</v>
      </c>
      <c r="S203" s="1" t="s">
        <v>59</v>
      </c>
      <c r="T203" s="1" t="s">
        <v>60</v>
      </c>
      <c r="U203" s="48">
        <v>53165225</v>
      </c>
      <c r="V203" s="1" t="s">
        <v>57</v>
      </c>
      <c r="W203" s="1" t="s">
        <v>62</v>
      </c>
      <c r="X203" s="1" t="s">
        <v>57</v>
      </c>
      <c r="Y203" s="50" t="s">
        <v>726</v>
      </c>
      <c r="Z203" s="1" t="s">
        <v>89</v>
      </c>
      <c r="AA203" s="1" t="s">
        <v>57</v>
      </c>
      <c r="AB203" s="1" t="s">
        <v>57</v>
      </c>
      <c r="AC203" s="86" t="s">
        <v>57</v>
      </c>
      <c r="AD203" s="86" t="s">
        <v>57</v>
      </c>
      <c r="AE203" s="1" t="s">
        <v>921</v>
      </c>
      <c r="AF203" s="1" t="s">
        <v>67</v>
      </c>
      <c r="AG203" s="1" t="s">
        <v>60</v>
      </c>
      <c r="AH203" s="1">
        <f>VLOOKUP(AI203,$AH$2:$AI$60,2,FALSE)</f>
        <v>91297841</v>
      </c>
      <c r="AI203" s="1" t="s">
        <v>97</v>
      </c>
      <c r="AJ203" s="1">
        <v>330</v>
      </c>
      <c r="AK203" s="1" t="s">
        <v>57</v>
      </c>
      <c r="AL203" s="5" t="s">
        <v>57</v>
      </c>
      <c r="AM203" s="5">
        <v>44589</v>
      </c>
      <c r="AN203" s="1" t="s">
        <v>69</v>
      </c>
      <c r="AO203" s="1">
        <v>0</v>
      </c>
      <c r="AP203" s="1">
        <v>0</v>
      </c>
      <c r="AR203" s="1">
        <v>0</v>
      </c>
      <c r="AT203" s="3">
        <v>44589</v>
      </c>
      <c r="AU203" s="3">
        <v>44922</v>
      </c>
      <c r="AW203" s="1" t="s">
        <v>70</v>
      </c>
      <c r="AZ203" s="1" t="s">
        <v>70</v>
      </c>
      <c r="BA203" s="1">
        <v>0</v>
      </c>
      <c r="BF203" s="6">
        <v>69344000</v>
      </c>
      <c r="BG203" s="86" t="s">
        <v>53</v>
      </c>
      <c r="BH203" s="1" t="s">
        <v>728</v>
      </c>
      <c r="BI203" s="94" t="s">
        <v>73</v>
      </c>
      <c r="BJ203" s="1" t="s">
        <v>57</v>
      </c>
      <c r="BK203" s="1" t="s">
        <v>729</v>
      </c>
      <c r="BO203" s="1" t="s">
        <v>75</v>
      </c>
    </row>
    <row r="204" spans="1:67" x14ac:dyDescent="0.3">
      <c r="A204" s="1" t="s">
        <v>880</v>
      </c>
      <c r="B204" s="1" t="s">
        <v>730</v>
      </c>
      <c r="C204" s="1" t="s">
        <v>51</v>
      </c>
      <c r="D204" s="48" t="s">
        <v>731</v>
      </c>
      <c r="E204" s="49">
        <v>107</v>
      </c>
      <c r="F204" s="50" t="s">
        <v>732</v>
      </c>
      <c r="G204" s="2">
        <v>44589</v>
      </c>
      <c r="H204" s="86" t="s">
        <v>733</v>
      </c>
      <c r="I204" s="1" t="s">
        <v>55</v>
      </c>
      <c r="J204" s="1" t="s">
        <v>56</v>
      </c>
      <c r="K204" s="1" t="s">
        <v>57</v>
      </c>
      <c r="L204" s="48">
        <v>15722</v>
      </c>
      <c r="M204" s="48">
        <v>15222</v>
      </c>
      <c r="N204" s="52">
        <v>44589</v>
      </c>
      <c r="O204" s="1" t="s">
        <v>58</v>
      </c>
      <c r="P204" s="4">
        <v>1592000</v>
      </c>
      <c r="Q204" s="6">
        <v>17512000</v>
      </c>
      <c r="R204" s="1" t="s">
        <v>57</v>
      </c>
      <c r="S204" s="1" t="s">
        <v>59</v>
      </c>
      <c r="T204" s="1" t="s">
        <v>60</v>
      </c>
      <c r="U204" s="1">
        <v>80775539</v>
      </c>
      <c r="V204" s="86" t="s">
        <v>57</v>
      </c>
      <c r="W204" s="1" t="s">
        <v>62</v>
      </c>
      <c r="X204" s="1" t="s">
        <v>57</v>
      </c>
      <c r="Y204" s="50" t="s">
        <v>732</v>
      </c>
      <c r="Z204" s="1" t="s">
        <v>89</v>
      </c>
      <c r="AA204" s="1" t="s">
        <v>57</v>
      </c>
      <c r="AB204" s="1" t="s">
        <v>57</v>
      </c>
      <c r="AC204" s="1" t="s">
        <v>57</v>
      </c>
      <c r="AD204" s="1" t="s">
        <v>57</v>
      </c>
      <c r="AE204" s="1" t="s">
        <v>921</v>
      </c>
      <c r="AF204" s="1" t="s">
        <v>67</v>
      </c>
      <c r="AG204" s="1" t="s">
        <v>60</v>
      </c>
      <c r="AH204" s="1">
        <f>VLOOKUP(AI204,$AH$2:$AI$60,2,FALSE)</f>
        <v>41674698</v>
      </c>
      <c r="AI204" s="1" t="s">
        <v>81</v>
      </c>
      <c r="AJ204" s="1">
        <v>330</v>
      </c>
      <c r="AK204" s="1" t="s">
        <v>57</v>
      </c>
      <c r="AL204" s="5" t="s">
        <v>57</v>
      </c>
      <c r="AM204" s="5">
        <v>44589</v>
      </c>
      <c r="AN204" s="1" t="s">
        <v>69</v>
      </c>
      <c r="AO204" s="1">
        <v>0</v>
      </c>
      <c r="AP204" s="1">
        <v>0</v>
      </c>
      <c r="AR204" s="1">
        <v>0</v>
      </c>
      <c r="AT204" s="3">
        <v>44589</v>
      </c>
      <c r="AU204" s="3">
        <v>44922</v>
      </c>
      <c r="AW204" s="1" t="s">
        <v>70</v>
      </c>
      <c r="AZ204" s="1" t="s">
        <v>70</v>
      </c>
      <c r="BA204" s="1">
        <v>0</v>
      </c>
      <c r="BF204" s="6">
        <v>17512000</v>
      </c>
      <c r="BG204" s="86" t="s">
        <v>53</v>
      </c>
      <c r="BH204" s="1" t="s">
        <v>734</v>
      </c>
      <c r="BI204" s="94" t="s">
        <v>73</v>
      </c>
      <c r="BJ204" s="1" t="s">
        <v>57</v>
      </c>
      <c r="BK204" s="1" t="s">
        <v>735</v>
      </c>
      <c r="BO204" s="1" t="s">
        <v>75</v>
      </c>
    </row>
    <row r="205" spans="1:67" x14ac:dyDescent="0.3">
      <c r="A205" s="94" t="s">
        <v>880</v>
      </c>
      <c r="B205" s="130" t="s">
        <v>1410</v>
      </c>
      <c r="C205" s="94" t="s">
        <v>51</v>
      </c>
      <c r="D205" s="96" t="s">
        <v>1398</v>
      </c>
      <c r="E205" s="97">
        <v>108</v>
      </c>
      <c r="F205" s="98" t="s">
        <v>1403</v>
      </c>
      <c r="G205" s="99">
        <v>44774</v>
      </c>
      <c r="H205" s="103" t="s">
        <v>737</v>
      </c>
      <c r="I205" s="43" t="s">
        <v>55</v>
      </c>
      <c r="J205" s="43" t="s">
        <v>56</v>
      </c>
      <c r="K205" s="43" t="s">
        <v>57</v>
      </c>
      <c r="L205" s="45">
        <v>29322</v>
      </c>
      <c r="M205" s="45">
        <v>64122</v>
      </c>
      <c r="N205" s="47">
        <v>44774</v>
      </c>
      <c r="O205" s="43"/>
      <c r="P205" s="44">
        <v>5700000</v>
      </c>
      <c r="Q205" s="6">
        <v>22230000</v>
      </c>
      <c r="R205" s="94" t="s">
        <v>57</v>
      </c>
      <c r="S205" s="94" t="s">
        <v>59</v>
      </c>
      <c r="T205" s="94" t="s">
        <v>60</v>
      </c>
      <c r="U205" s="94">
        <v>37900228</v>
      </c>
      <c r="V205" s="103" t="s">
        <v>57</v>
      </c>
      <c r="W205" s="94" t="s">
        <v>62</v>
      </c>
      <c r="X205" s="94" t="s">
        <v>57</v>
      </c>
      <c r="Y205" s="98" t="s">
        <v>1403</v>
      </c>
      <c r="Z205" s="94" t="s">
        <v>89</v>
      </c>
      <c r="AA205" s="43" t="s">
        <v>57</v>
      </c>
      <c r="AB205" s="43" t="s">
        <v>57</v>
      </c>
      <c r="AC205" s="43" t="s">
        <v>57</v>
      </c>
      <c r="AD205" s="43" t="s">
        <v>57</v>
      </c>
      <c r="AE205" s="94" t="s">
        <v>921</v>
      </c>
      <c r="AF205" s="43" t="s">
        <v>67</v>
      </c>
      <c r="AG205" s="43" t="s">
        <v>60</v>
      </c>
      <c r="AH205" s="94">
        <f>VLOOKUP(AI205,$AH$2:$AI$60,2,FALSE)</f>
        <v>16356940</v>
      </c>
      <c r="AI205" s="94" t="s">
        <v>1411</v>
      </c>
      <c r="AJ205" s="94">
        <v>117</v>
      </c>
      <c r="AK205" s="94" t="s">
        <v>57</v>
      </c>
      <c r="AL205" s="107" t="s">
        <v>57</v>
      </c>
      <c r="AM205" s="107"/>
      <c r="AN205" s="94" t="s">
        <v>69</v>
      </c>
      <c r="AO205" s="94">
        <v>0</v>
      </c>
      <c r="AP205" s="94">
        <v>0</v>
      </c>
      <c r="AQ205" s="94"/>
      <c r="AR205" s="94">
        <v>0</v>
      </c>
      <c r="AS205" s="94"/>
      <c r="AT205" s="108"/>
      <c r="AU205" s="108"/>
      <c r="AV205" s="94"/>
      <c r="AW205" s="94" t="s">
        <v>70</v>
      </c>
      <c r="AX205" s="94"/>
      <c r="AY205" s="94"/>
      <c r="AZ205" s="94" t="s">
        <v>70</v>
      </c>
      <c r="BA205" s="94">
        <v>0</v>
      </c>
      <c r="BB205" s="94"/>
      <c r="BC205" s="94"/>
      <c r="BD205" s="94"/>
      <c r="BE205" s="94"/>
      <c r="BF205" s="6">
        <f>+Q205</f>
        <v>22230000</v>
      </c>
      <c r="BG205" s="83" t="s">
        <v>53</v>
      </c>
      <c r="BH205" s="109" t="s">
        <v>1453</v>
      </c>
      <c r="BI205" s="94" t="s">
        <v>73</v>
      </c>
      <c r="BJ205" s="94" t="s">
        <v>57</v>
      </c>
      <c r="BK205" s="94" t="s">
        <v>1412</v>
      </c>
      <c r="BL205" s="94"/>
      <c r="BM205" s="94"/>
      <c r="BN205" s="94"/>
      <c r="BO205" s="94" t="s">
        <v>75</v>
      </c>
    </row>
    <row r="206" spans="1:67" x14ac:dyDescent="0.3">
      <c r="A206" s="94" t="s">
        <v>880</v>
      </c>
      <c r="B206" s="95" t="s">
        <v>1413</v>
      </c>
      <c r="C206" s="94" t="s">
        <v>51</v>
      </c>
      <c r="D206" s="96" t="s">
        <v>1399</v>
      </c>
      <c r="E206" s="97">
        <v>109</v>
      </c>
      <c r="F206" s="85" t="s">
        <v>1404</v>
      </c>
      <c r="G206" s="99">
        <v>44775</v>
      </c>
      <c r="H206" s="106" t="s">
        <v>1407</v>
      </c>
      <c r="I206" s="43" t="s">
        <v>55</v>
      </c>
      <c r="J206" s="43" t="s">
        <v>56</v>
      </c>
      <c r="K206" s="43" t="s">
        <v>57</v>
      </c>
      <c r="L206" s="46">
        <v>29722</v>
      </c>
      <c r="M206" s="87">
        <v>64922</v>
      </c>
      <c r="N206" s="134">
        <v>44775</v>
      </c>
      <c r="O206" s="43"/>
      <c r="P206" s="44">
        <v>4680000</v>
      </c>
      <c r="Q206" s="6">
        <v>11700000</v>
      </c>
      <c r="R206" s="94" t="s">
        <v>57</v>
      </c>
      <c r="S206" s="94" t="s">
        <v>59</v>
      </c>
      <c r="T206" s="94" t="s">
        <v>60</v>
      </c>
      <c r="U206" s="106">
        <v>1069872155</v>
      </c>
      <c r="V206" s="103" t="s">
        <v>57</v>
      </c>
      <c r="W206" s="94" t="s">
        <v>62</v>
      </c>
      <c r="X206" s="94" t="s">
        <v>57</v>
      </c>
      <c r="Y206" s="85" t="s">
        <v>1404</v>
      </c>
      <c r="Z206" s="94" t="s">
        <v>89</v>
      </c>
      <c r="AA206" s="43" t="s">
        <v>57</v>
      </c>
      <c r="AB206" s="43" t="s">
        <v>57</v>
      </c>
      <c r="AC206" s="43" t="s">
        <v>57</v>
      </c>
      <c r="AD206" s="43" t="s">
        <v>57</v>
      </c>
      <c r="AE206" s="94" t="s">
        <v>921</v>
      </c>
      <c r="AF206" s="43" t="s">
        <v>67</v>
      </c>
      <c r="AG206" s="43" t="s">
        <v>60</v>
      </c>
      <c r="AH206" s="94">
        <f>VLOOKUP(AI206,$AH$2:$AI$60,2,FALSE)</f>
        <v>16356940</v>
      </c>
      <c r="AI206" s="94" t="s">
        <v>1411</v>
      </c>
      <c r="AJ206" s="94">
        <v>175</v>
      </c>
      <c r="AK206" s="94" t="s">
        <v>57</v>
      </c>
      <c r="AL206" s="107" t="s">
        <v>57</v>
      </c>
      <c r="AM206" s="107"/>
      <c r="AN206" s="94" t="s">
        <v>69</v>
      </c>
      <c r="AO206" s="94">
        <v>0</v>
      </c>
      <c r="AP206" s="94">
        <v>0</v>
      </c>
      <c r="AQ206" s="94"/>
      <c r="AR206" s="94">
        <v>0</v>
      </c>
      <c r="AS206" s="94"/>
      <c r="AT206" s="108"/>
      <c r="AU206" s="108"/>
      <c r="AV206" s="94"/>
      <c r="AW206" s="94" t="s">
        <v>70</v>
      </c>
      <c r="AX206" s="94"/>
      <c r="AY206" s="94"/>
      <c r="AZ206" s="94" t="s">
        <v>70</v>
      </c>
      <c r="BA206" s="94">
        <v>0</v>
      </c>
      <c r="BB206" s="94"/>
      <c r="BC206" s="94"/>
      <c r="BD206" s="94"/>
      <c r="BE206" s="94"/>
      <c r="BF206" s="6">
        <f>+Q206</f>
        <v>11700000</v>
      </c>
      <c r="BG206" s="106" t="s">
        <v>53</v>
      </c>
      <c r="BH206" s="94"/>
      <c r="BI206" s="94" t="s">
        <v>73</v>
      </c>
      <c r="BJ206" s="94" t="s">
        <v>57</v>
      </c>
      <c r="BK206" s="94" t="s">
        <v>1414</v>
      </c>
      <c r="BL206" s="94"/>
      <c r="BM206" s="94"/>
      <c r="BN206" s="94"/>
      <c r="BO206" s="94" t="s">
        <v>75</v>
      </c>
    </row>
    <row r="207" spans="1:67" x14ac:dyDescent="0.3">
      <c r="A207" s="94" t="s">
        <v>880</v>
      </c>
      <c r="B207" s="100" t="s">
        <v>1400</v>
      </c>
      <c r="C207" s="94" t="s">
        <v>51</v>
      </c>
      <c r="D207" s="96" t="s">
        <v>1400</v>
      </c>
      <c r="E207" s="97">
        <v>110</v>
      </c>
      <c r="F207" s="101" t="s">
        <v>690</v>
      </c>
      <c r="G207" s="99">
        <v>44775</v>
      </c>
      <c r="H207" s="106" t="s">
        <v>691</v>
      </c>
      <c r="I207" s="43" t="s">
        <v>55</v>
      </c>
      <c r="J207" s="43" t="s">
        <v>56</v>
      </c>
      <c r="K207" s="43" t="s">
        <v>57</v>
      </c>
      <c r="L207" s="46">
        <v>29822</v>
      </c>
      <c r="M207" s="87">
        <v>64822</v>
      </c>
      <c r="N207" s="134">
        <v>44775</v>
      </c>
      <c r="O207" s="43"/>
      <c r="P207" s="44">
        <v>1412000</v>
      </c>
      <c r="Q207" s="6">
        <v>4236000</v>
      </c>
      <c r="R207" s="94" t="s">
        <v>57</v>
      </c>
      <c r="S207" s="94" t="s">
        <v>59</v>
      </c>
      <c r="T207" s="94" t="s">
        <v>60</v>
      </c>
      <c r="U207" s="103">
        <v>1000252838</v>
      </c>
      <c r="V207" s="103" t="s">
        <v>57</v>
      </c>
      <c r="W207" s="94" t="s">
        <v>62</v>
      </c>
      <c r="X207" s="94" t="s">
        <v>57</v>
      </c>
      <c r="Y207" s="101" t="s">
        <v>690</v>
      </c>
      <c r="Z207" s="94" t="s">
        <v>89</v>
      </c>
      <c r="AA207" s="43" t="s">
        <v>57</v>
      </c>
      <c r="AB207" s="43" t="s">
        <v>57</v>
      </c>
      <c r="AC207" s="43" t="s">
        <v>57</v>
      </c>
      <c r="AD207" s="43" t="s">
        <v>57</v>
      </c>
      <c r="AE207" s="94" t="s">
        <v>921</v>
      </c>
      <c r="AF207" s="43" t="s">
        <v>67</v>
      </c>
      <c r="AG207" s="43" t="s">
        <v>60</v>
      </c>
      <c r="AH207" s="94">
        <f>VLOOKUP(AI207,$AH$2:$AI$60,2,FALSE)</f>
        <v>16356940</v>
      </c>
      <c r="AI207" s="94" t="s">
        <v>1411</v>
      </c>
      <c r="AJ207" s="94">
        <v>90</v>
      </c>
      <c r="AK207" s="94" t="s">
        <v>57</v>
      </c>
      <c r="AL207" s="107" t="s">
        <v>57</v>
      </c>
      <c r="AM207" s="107"/>
      <c r="AN207" s="94" t="s">
        <v>69</v>
      </c>
      <c r="AO207" s="94">
        <v>0</v>
      </c>
      <c r="AP207" s="94">
        <v>0</v>
      </c>
      <c r="AQ207" s="94"/>
      <c r="AR207" s="94">
        <v>0</v>
      </c>
      <c r="AS207" s="94"/>
      <c r="AT207" s="108"/>
      <c r="AU207" s="108"/>
      <c r="AV207" s="94"/>
      <c r="AW207" s="94" t="s">
        <v>70</v>
      </c>
      <c r="AX207" s="94"/>
      <c r="AY207" s="94"/>
      <c r="AZ207" s="94" t="s">
        <v>70</v>
      </c>
      <c r="BA207" s="94">
        <v>0</v>
      </c>
      <c r="BB207" s="94"/>
      <c r="BC207" s="94"/>
      <c r="BD207" s="94"/>
      <c r="BE207" s="94"/>
      <c r="BF207" s="6">
        <f>+Q207</f>
        <v>4236000</v>
      </c>
      <c r="BG207" s="106" t="s">
        <v>82</v>
      </c>
      <c r="BH207" s="94"/>
      <c r="BI207" s="94" t="s">
        <v>73</v>
      </c>
      <c r="BJ207" s="94" t="s">
        <v>57</v>
      </c>
      <c r="BK207" s="94" t="s">
        <v>1415</v>
      </c>
      <c r="BL207" s="94"/>
      <c r="BM207" s="94"/>
      <c r="BN207" s="94"/>
      <c r="BO207" s="94" t="s">
        <v>75</v>
      </c>
    </row>
    <row r="208" spans="1:67" x14ac:dyDescent="0.3">
      <c r="A208" s="94" t="s">
        <v>880</v>
      </c>
      <c r="B208" s="100" t="s">
        <v>1401</v>
      </c>
      <c r="C208" s="94" t="s">
        <v>51</v>
      </c>
      <c r="D208" s="96" t="s">
        <v>1401</v>
      </c>
      <c r="E208" s="97">
        <v>111</v>
      </c>
      <c r="F208" s="102" t="s">
        <v>1405</v>
      </c>
      <c r="G208" s="99">
        <v>44789</v>
      </c>
      <c r="H208" s="106" t="s">
        <v>1408</v>
      </c>
      <c r="I208" s="43" t="s">
        <v>55</v>
      </c>
      <c r="J208" s="43" t="s">
        <v>56</v>
      </c>
      <c r="K208" s="43" t="s">
        <v>57</v>
      </c>
      <c r="L208" s="46">
        <v>29222</v>
      </c>
      <c r="M208" s="87">
        <v>67922</v>
      </c>
      <c r="N208" s="134">
        <v>44789</v>
      </c>
      <c r="O208" s="43"/>
      <c r="P208" s="44">
        <v>2812000</v>
      </c>
      <c r="Q208" s="6">
        <v>12654000</v>
      </c>
      <c r="R208" s="94" t="s">
        <v>57</v>
      </c>
      <c r="S208" s="94" t="s">
        <v>59</v>
      </c>
      <c r="T208" s="94" t="s">
        <v>60</v>
      </c>
      <c r="U208" s="94">
        <v>46370860</v>
      </c>
      <c r="V208" s="103" t="s">
        <v>57</v>
      </c>
      <c r="W208" s="94" t="s">
        <v>62</v>
      </c>
      <c r="X208" s="94" t="s">
        <v>57</v>
      </c>
      <c r="Y208" s="102" t="s">
        <v>1405</v>
      </c>
      <c r="Z208" s="94" t="s">
        <v>89</v>
      </c>
      <c r="AA208" s="43" t="s">
        <v>57</v>
      </c>
      <c r="AB208" s="43" t="s">
        <v>57</v>
      </c>
      <c r="AC208" s="43" t="s">
        <v>57</v>
      </c>
      <c r="AD208" s="43" t="s">
        <v>57</v>
      </c>
      <c r="AE208" s="94" t="s">
        <v>921</v>
      </c>
      <c r="AF208" s="43" t="s">
        <v>67</v>
      </c>
      <c r="AG208" s="43" t="s">
        <v>60</v>
      </c>
      <c r="AH208" s="94">
        <f>VLOOKUP(AI208,$AH$2:$AI$60,2,FALSE)</f>
        <v>16356940</v>
      </c>
      <c r="AI208" s="94" t="s">
        <v>1411</v>
      </c>
      <c r="AJ208" s="94">
        <v>135</v>
      </c>
      <c r="AK208" s="94" t="s">
        <v>57</v>
      </c>
      <c r="AL208" s="107" t="s">
        <v>57</v>
      </c>
      <c r="AM208" s="107"/>
      <c r="AN208" s="94" t="s">
        <v>69</v>
      </c>
      <c r="AO208" s="94">
        <v>0</v>
      </c>
      <c r="AP208" s="94">
        <v>0</v>
      </c>
      <c r="AQ208" s="94"/>
      <c r="AR208" s="94">
        <v>0</v>
      </c>
      <c r="AS208" s="94"/>
      <c r="AT208" s="108"/>
      <c r="AU208" s="108"/>
      <c r="AV208" s="94"/>
      <c r="AW208" s="94" t="s">
        <v>70</v>
      </c>
      <c r="AX208" s="94"/>
      <c r="AY208" s="94"/>
      <c r="AZ208" s="94" t="s">
        <v>70</v>
      </c>
      <c r="BA208" s="94">
        <v>0</v>
      </c>
      <c r="BB208" s="94"/>
      <c r="BC208" s="94"/>
      <c r="BD208" s="94"/>
      <c r="BE208" s="94"/>
      <c r="BF208" s="6">
        <f>+Q208</f>
        <v>12654000</v>
      </c>
      <c r="BG208" s="137" t="s">
        <v>82</v>
      </c>
      <c r="BH208" s="94"/>
      <c r="BI208" s="94" t="s">
        <v>73</v>
      </c>
      <c r="BJ208" s="94" t="s">
        <v>57</v>
      </c>
      <c r="BK208" s="94" t="s">
        <v>1416</v>
      </c>
      <c r="BL208" s="94"/>
      <c r="BM208" s="94"/>
      <c r="BN208" s="94"/>
      <c r="BO208" s="94" t="s">
        <v>75</v>
      </c>
    </row>
    <row r="209" spans="1:67" x14ac:dyDescent="0.3">
      <c r="A209" s="94" t="s">
        <v>880</v>
      </c>
      <c r="B209" s="103" t="s">
        <v>1402</v>
      </c>
      <c r="C209" s="94" t="s">
        <v>51</v>
      </c>
      <c r="D209" s="104" t="s">
        <v>1402</v>
      </c>
      <c r="E209" s="105">
        <v>112</v>
      </c>
      <c r="F209" s="104" t="s">
        <v>1417</v>
      </c>
      <c r="G209" s="99">
        <v>44805</v>
      </c>
      <c r="H209" s="103" t="s">
        <v>1409</v>
      </c>
      <c r="I209" s="43" t="s">
        <v>55</v>
      </c>
      <c r="J209" s="43" t="s">
        <v>56</v>
      </c>
      <c r="K209" s="43" t="s">
        <v>57</v>
      </c>
      <c r="L209" s="46">
        <v>28822</v>
      </c>
      <c r="M209" s="87">
        <v>74422</v>
      </c>
      <c r="N209" s="134">
        <v>44806</v>
      </c>
      <c r="O209" s="43"/>
      <c r="P209" s="44">
        <v>1400000</v>
      </c>
      <c r="Q209" s="6">
        <v>5600000</v>
      </c>
      <c r="R209" s="94" t="s">
        <v>57</v>
      </c>
      <c r="S209" s="94" t="s">
        <v>59</v>
      </c>
      <c r="T209" s="94" t="s">
        <v>60</v>
      </c>
      <c r="U209" s="94">
        <v>18162309</v>
      </c>
      <c r="V209" s="103" t="s">
        <v>57</v>
      </c>
      <c r="W209" s="94" t="s">
        <v>62</v>
      </c>
      <c r="X209" s="94" t="s">
        <v>57</v>
      </c>
      <c r="Y209" s="104" t="s">
        <v>1406</v>
      </c>
      <c r="Z209" s="94" t="s">
        <v>89</v>
      </c>
      <c r="AA209" s="43" t="s">
        <v>57</v>
      </c>
      <c r="AB209" s="43" t="s">
        <v>57</v>
      </c>
      <c r="AC209" s="87" t="s">
        <v>57</v>
      </c>
      <c r="AD209" s="87" t="s">
        <v>57</v>
      </c>
      <c r="AE209" s="94" t="s">
        <v>999</v>
      </c>
      <c r="AF209" s="43" t="s">
        <v>67</v>
      </c>
      <c r="AG209" s="43" t="s">
        <v>60</v>
      </c>
      <c r="AH209" s="94">
        <f>VLOOKUP(AI209,$AH$2:$AI$60,2,FALSE)</f>
        <v>71114184</v>
      </c>
      <c r="AI209" s="94" t="s">
        <v>303</v>
      </c>
      <c r="AJ209" s="94">
        <v>120</v>
      </c>
      <c r="AK209" s="94" t="s">
        <v>57</v>
      </c>
      <c r="AL209" s="107" t="s">
        <v>57</v>
      </c>
      <c r="AM209" s="107"/>
      <c r="AN209" s="94" t="s">
        <v>69</v>
      </c>
      <c r="AO209" s="94">
        <v>0</v>
      </c>
      <c r="AP209" s="94">
        <v>0</v>
      </c>
      <c r="AQ209" s="94"/>
      <c r="AR209" s="94">
        <v>0</v>
      </c>
      <c r="AS209" s="94"/>
      <c r="AT209" s="108"/>
      <c r="AU209" s="108"/>
      <c r="AV209" s="94"/>
      <c r="AW209" s="94" t="s">
        <v>70</v>
      </c>
      <c r="AX209" s="94"/>
      <c r="AY209" s="94"/>
      <c r="AZ209" s="94" t="s">
        <v>70</v>
      </c>
      <c r="BA209" s="94">
        <v>0</v>
      </c>
      <c r="BB209" s="94"/>
      <c r="BC209" s="94"/>
      <c r="BD209" s="94"/>
      <c r="BE209" s="94"/>
      <c r="BF209" s="6">
        <f>+Q209</f>
        <v>5600000</v>
      </c>
      <c r="BG209" s="83" t="s">
        <v>131</v>
      </c>
      <c r="BH209" s="94"/>
      <c r="BI209" s="94" t="s">
        <v>73</v>
      </c>
      <c r="BJ209" s="94" t="s">
        <v>57</v>
      </c>
      <c r="BK209" s="94" t="s">
        <v>1418</v>
      </c>
      <c r="BL209" s="94"/>
      <c r="BM209" s="94"/>
      <c r="BN209" s="94"/>
      <c r="BO209" s="94" t="s">
        <v>142</v>
      </c>
    </row>
    <row r="210" spans="1:67" x14ac:dyDescent="0.3">
      <c r="A210" s="94" t="s">
        <v>880</v>
      </c>
      <c r="B210" s="103" t="s">
        <v>776</v>
      </c>
      <c r="C210" s="94" t="s">
        <v>51</v>
      </c>
      <c r="D210" s="106" t="s">
        <v>1502</v>
      </c>
      <c r="E210" s="97">
        <v>151</v>
      </c>
      <c r="F210" s="132" t="s">
        <v>758</v>
      </c>
      <c r="G210" s="99">
        <v>44455</v>
      </c>
      <c r="H210" s="103" t="s">
        <v>783</v>
      </c>
      <c r="I210" s="1" t="s">
        <v>55</v>
      </c>
      <c r="J210" s="1" t="s">
        <v>56</v>
      </c>
      <c r="K210" s="1" t="s">
        <v>57</v>
      </c>
      <c r="L210" s="86" t="s">
        <v>784</v>
      </c>
      <c r="M210" s="86" t="s">
        <v>785</v>
      </c>
      <c r="N210" s="88">
        <v>44455</v>
      </c>
      <c r="O210" s="3"/>
      <c r="P210" s="4">
        <v>4536731</v>
      </c>
      <c r="Q210" s="6">
        <v>47635675.5</v>
      </c>
      <c r="R210" s="94" t="s">
        <v>57</v>
      </c>
      <c r="S210" s="94" t="s">
        <v>59</v>
      </c>
      <c r="T210" s="94" t="s">
        <v>60</v>
      </c>
      <c r="U210" s="103">
        <v>91239582</v>
      </c>
      <c r="V210" s="103" t="s">
        <v>57</v>
      </c>
      <c r="W210" s="94" t="s">
        <v>62</v>
      </c>
      <c r="X210" s="94" t="s">
        <v>57</v>
      </c>
      <c r="Y210" s="103" t="s">
        <v>758</v>
      </c>
      <c r="Z210" s="94" t="s">
        <v>63</v>
      </c>
      <c r="AA210" s="1" t="s">
        <v>64</v>
      </c>
      <c r="AB210" s="1" t="s">
        <v>779</v>
      </c>
      <c r="AC210" s="3">
        <v>44455</v>
      </c>
      <c r="AD210" s="1" t="s">
        <v>780</v>
      </c>
      <c r="AE210" s="94" t="s">
        <v>921</v>
      </c>
      <c r="AF210" s="1" t="s">
        <v>67</v>
      </c>
      <c r="AG210" s="1" t="s">
        <v>60</v>
      </c>
      <c r="AH210" s="94">
        <f>VLOOKUP(AI210,$AH$2:$AI$60,2,FALSE)</f>
        <v>41674698</v>
      </c>
      <c r="AI210" s="94" t="s">
        <v>81</v>
      </c>
      <c r="AJ210" s="94">
        <v>315</v>
      </c>
      <c r="AK210" s="94" t="s">
        <v>786</v>
      </c>
      <c r="AL210" s="107">
        <v>44455</v>
      </c>
      <c r="AM210" s="107">
        <v>44455</v>
      </c>
      <c r="AN210" s="94" t="s">
        <v>69</v>
      </c>
      <c r="AO210" s="94">
        <v>0</v>
      </c>
      <c r="AP210" s="94">
        <v>0</v>
      </c>
      <c r="AQ210" s="94"/>
      <c r="AR210" s="94">
        <v>0</v>
      </c>
      <c r="AS210" s="94"/>
      <c r="AT210" s="108">
        <v>44455</v>
      </c>
      <c r="AU210" s="108">
        <v>44772</v>
      </c>
      <c r="AV210" s="94"/>
      <c r="AW210" s="94" t="s">
        <v>70</v>
      </c>
      <c r="AX210" s="94"/>
      <c r="AY210" s="94"/>
      <c r="AZ210" s="94" t="s">
        <v>70</v>
      </c>
      <c r="BA210" s="94">
        <v>0</v>
      </c>
      <c r="BB210" s="94"/>
      <c r="BC210" s="94"/>
      <c r="BD210" s="94"/>
      <c r="BE210" s="94"/>
      <c r="BF210" s="6">
        <v>47635675.5</v>
      </c>
      <c r="BG210" s="103" t="s">
        <v>82</v>
      </c>
      <c r="BH210" s="94" t="s">
        <v>787</v>
      </c>
      <c r="BI210" s="94" t="s">
        <v>777</v>
      </c>
      <c r="BJ210" s="94" t="s">
        <v>57</v>
      </c>
      <c r="BK210" s="94" t="s">
        <v>788</v>
      </c>
      <c r="BL210" s="94"/>
      <c r="BM210" s="94"/>
      <c r="BN210" s="94"/>
      <c r="BO210" s="94" t="s">
        <v>75</v>
      </c>
    </row>
    <row r="211" spans="1:67" x14ac:dyDescent="0.3">
      <c r="A211" s="1" t="s">
        <v>880</v>
      </c>
      <c r="B211" s="1" t="s">
        <v>1420</v>
      </c>
      <c r="C211" s="1" t="s">
        <v>51</v>
      </c>
      <c r="D211" s="48" t="s">
        <v>1423</v>
      </c>
      <c r="E211" s="49" t="s">
        <v>755</v>
      </c>
      <c r="F211" s="50" t="s">
        <v>759</v>
      </c>
      <c r="G211" s="2">
        <v>44455</v>
      </c>
      <c r="H211" s="86" t="s">
        <v>829</v>
      </c>
      <c r="I211" s="1" t="s">
        <v>55</v>
      </c>
      <c r="J211" s="1" t="s">
        <v>56</v>
      </c>
      <c r="K211" s="1" t="s">
        <v>57</v>
      </c>
      <c r="L211" s="86" t="s">
        <v>830</v>
      </c>
      <c r="M211" s="86" t="s">
        <v>831</v>
      </c>
      <c r="N211" s="88">
        <v>44565</v>
      </c>
      <c r="P211" s="4">
        <v>2812000</v>
      </c>
      <c r="R211" s="1" t="s">
        <v>57</v>
      </c>
      <c r="S211" s="1" t="s">
        <v>59</v>
      </c>
      <c r="T211" s="1" t="s">
        <v>60</v>
      </c>
      <c r="U211" s="89">
        <v>46370860</v>
      </c>
      <c r="V211" s="86" t="s">
        <v>57</v>
      </c>
      <c r="W211" s="1" t="s">
        <v>62</v>
      </c>
      <c r="X211" s="1" t="s">
        <v>57</v>
      </c>
      <c r="Y211" s="50" t="s">
        <v>759</v>
      </c>
      <c r="Z211" s="1" t="s">
        <v>89</v>
      </c>
      <c r="AA211" s="1" t="s">
        <v>57</v>
      </c>
      <c r="AB211" s="1" t="s">
        <v>57</v>
      </c>
      <c r="AC211" s="1" t="s">
        <v>57</v>
      </c>
      <c r="AD211" s="1" t="s">
        <v>57</v>
      </c>
      <c r="AE211" s="1" t="s">
        <v>921</v>
      </c>
      <c r="AF211" s="1" t="s">
        <v>67</v>
      </c>
      <c r="AG211" s="1" t="s">
        <v>60</v>
      </c>
      <c r="AH211" s="1">
        <f>VLOOKUP(AI211,$AH$2:$AI$60,2,FALSE)</f>
        <v>0</v>
      </c>
      <c r="AI211" s="1" t="s">
        <v>68</v>
      </c>
      <c r="AJ211" s="1">
        <v>330</v>
      </c>
      <c r="AK211" s="1" t="s">
        <v>57</v>
      </c>
      <c r="AL211" s="5" t="s">
        <v>57</v>
      </c>
      <c r="AN211" s="1" t="s">
        <v>832</v>
      </c>
      <c r="AO211" s="1">
        <v>1</v>
      </c>
      <c r="AP211" s="1">
        <v>570871</v>
      </c>
      <c r="AQ211" s="5">
        <v>44596</v>
      </c>
      <c r="AR211" s="1">
        <v>0</v>
      </c>
      <c r="AT211" s="3">
        <v>44455</v>
      </c>
      <c r="AU211" s="3">
        <v>44772</v>
      </c>
      <c r="AW211" s="1" t="s">
        <v>70</v>
      </c>
      <c r="AZ211" s="1" t="s">
        <v>70</v>
      </c>
      <c r="BA211" s="1">
        <v>0</v>
      </c>
      <c r="BF211" s="6">
        <v>28669693.5</v>
      </c>
      <c r="BG211" s="138" t="s">
        <v>53</v>
      </c>
      <c r="BH211" s="1" t="s">
        <v>833</v>
      </c>
      <c r="BI211" s="94" t="s">
        <v>777</v>
      </c>
      <c r="BJ211" s="1" t="s">
        <v>57</v>
      </c>
      <c r="BO211" s="1" t="s">
        <v>75</v>
      </c>
    </row>
    <row r="212" spans="1:67" x14ac:dyDescent="0.3">
      <c r="A212" s="1" t="s">
        <v>880</v>
      </c>
      <c r="B212" s="86" t="s">
        <v>816</v>
      </c>
      <c r="C212" s="1" t="s">
        <v>51</v>
      </c>
      <c r="D212" s="48" t="s">
        <v>741</v>
      </c>
      <c r="E212" s="49">
        <v>157</v>
      </c>
      <c r="F212" s="48" t="s">
        <v>760</v>
      </c>
      <c r="G212" s="2">
        <v>44540</v>
      </c>
      <c r="H212" s="86" t="s">
        <v>789</v>
      </c>
      <c r="I212" s="1" t="s">
        <v>55</v>
      </c>
      <c r="J212" s="1" t="s">
        <v>56</v>
      </c>
      <c r="K212" s="1" t="s">
        <v>57</v>
      </c>
      <c r="L212" s="86" t="s">
        <v>790</v>
      </c>
      <c r="M212" s="86">
        <v>99321</v>
      </c>
      <c r="N212" s="88">
        <v>44540</v>
      </c>
      <c r="O212" s="3"/>
      <c r="P212" s="4">
        <v>1370936</v>
      </c>
      <c r="Q212" s="6">
        <v>10601905</v>
      </c>
      <c r="R212" s="1" t="s">
        <v>57</v>
      </c>
      <c r="S212" s="1" t="s">
        <v>59</v>
      </c>
      <c r="T212" s="1" t="s">
        <v>60</v>
      </c>
      <c r="U212" s="48">
        <v>15876027</v>
      </c>
      <c r="V212" s="1" t="s">
        <v>57</v>
      </c>
      <c r="W212" s="1" t="s">
        <v>62</v>
      </c>
      <c r="X212" s="1" t="s">
        <v>57</v>
      </c>
      <c r="Y212" s="86" t="s">
        <v>760</v>
      </c>
      <c r="Z212" s="1" t="s">
        <v>89</v>
      </c>
      <c r="AA212" s="1" t="s">
        <v>791</v>
      </c>
      <c r="AB212" s="1" t="s">
        <v>791</v>
      </c>
      <c r="AC212" s="1" t="s">
        <v>57</v>
      </c>
      <c r="AD212" s="1" t="s">
        <v>57</v>
      </c>
      <c r="AE212" s="1" t="s">
        <v>971</v>
      </c>
      <c r="AF212" s="1" t="s">
        <v>67</v>
      </c>
      <c r="AG212" s="1" t="s">
        <v>60</v>
      </c>
      <c r="AH212" s="1">
        <f>VLOOKUP(AI212,$AH$2:$AI$60,2,FALSE)</f>
        <v>79672176</v>
      </c>
      <c r="AI212" s="1" t="s">
        <v>119</v>
      </c>
      <c r="AK212" s="1" t="s">
        <v>786</v>
      </c>
      <c r="AL212" s="5" t="s">
        <v>57</v>
      </c>
      <c r="AM212" s="5">
        <v>44540</v>
      </c>
      <c r="AN212" s="1" t="s">
        <v>69</v>
      </c>
      <c r="AO212" s="1">
        <v>0</v>
      </c>
      <c r="AP212" s="1">
        <v>0</v>
      </c>
      <c r="AR212" s="1">
        <v>0</v>
      </c>
      <c r="AT212" s="3">
        <v>44540</v>
      </c>
      <c r="AU212" s="3">
        <v>44772</v>
      </c>
      <c r="AW212" s="1" t="s">
        <v>70</v>
      </c>
      <c r="AZ212" s="1" t="s">
        <v>70</v>
      </c>
      <c r="BA212" s="1">
        <v>0</v>
      </c>
      <c r="BF212" s="6">
        <v>10601905</v>
      </c>
      <c r="BG212" s="86" t="s">
        <v>828</v>
      </c>
      <c r="BH212" t="s">
        <v>792</v>
      </c>
      <c r="BI212" s="94" t="s">
        <v>73</v>
      </c>
      <c r="BJ212" s="1" t="s">
        <v>57</v>
      </c>
      <c r="BK212" s="1" t="s">
        <v>792</v>
      </c>
      <c r="BO212" s="1" t="s">
        <v>75</v>
      </c>
    </row>
    <row r="213" spans="1:67" x14ac:dyDescent="0.3">
      <c r="A213" s="1" t="s">
        <v>880</v>
      </c>
      <c r="B213" s="1" t="s">
        <v>817</v>
      </c>
      <c r="C213" s="1" t="s">
        <v>51</v>
      </c>
      <c r="D213" s="48" t="s">
        <v>742</v>
      </c>
      <c r="E213" s="49">
        <v>158</v>
      </c>
      <c r="F213" s="86" t="s">
        <v>761</v>
      </c>
      <c r="G213" s="2">
        <v>44540</v>
      </c>
      <c r="H213" s="86" t="s">
        <v>789</v>
      </c>
      <c r="I213" s="1" t="s">
        <v>55</v>
      </c>
      <c r="J213" s="1" t="s">
        <v>56</v>
      </c>
      <c r="K213" s="1" t="s">
        <v>57</v>
      </c>
      <c r="L213" s="86" t="s">
        <v>790</v>
      </c>
      <c r="M213" s="86">
        <v>99421</v>
      </c>
      <c r="N213" s="88">
        <v>44540</v>
      </c>
      <c r="O213" s="3"/>
      <c r="P213" s="4">
        <v>1370936</v>
      </c>
      <c r="Q213" s="6">
        <v>10601905</v>
      </c>
      <c r="R213" s="1" t="s">
        <v>57</v>
      </c>
      <c r="S213" s="1" t="s">
        <v>59</v>
      </c>
      <c r="T213" s="1" t="s">
        <v>60</v>
      </c>
      <c r="U213" s="1">
        <v>1121000615</v>
      </c>
      <c r="V213" s="86" t="s">
        <v>57</v>
      </c>
      <c r="W213" s="1" t="s">
        <v>62</v>
      </c>
      <c r="X213" s="1" t="s">
        <v>57</v>
      </c>
      <c r="Y213" s="86" t="s">
        <v>761</v>
      </c>
      <c r="Z213" s="1" t="s">
        <v>89</v>
      </c>
      <c r="AA213" s="1" t="s">
        <v>791</v>
      </c>
      <c r="AB213" s="1" t="s">
        <v>791</v>
      </c>
      <c r="AC213" s="1" t="s">
        <v>57</v>
      </c>
      <c r="AD213" s="1" t="s">
        <v>57</v>
      </c>
      <c r="AE213" s="1" t="s">
        <v>971</v>
      </c>
      <c r="AF213" s="1" t="s">
        <v>67</v>
      </c>
      <c r="AG213" s="1" t="s">
        <v>60</v>
      </c>
      <c r="AH213" s="1">
        <f>VLOOKUP(AI213,$AH$2:$AI$60,2,FALSE)</f>
        <v>79672176</v>
      </c>
      <c r="AI213" s="1" t="s">
        <v>119</v>
      </c>
      <c r="AJ213" s="1">
        <v>232</v>
      </c>
      <c r="AK213" s="1" t="s">
        <v>786</v>
      </c>
      <c r="AL213" s="5" t="s">
        <v>57</v>
      </c>
      <c r="AM213" s="5">
        <v>44540</v>
      </c>
      <c r="AN213" s="1" t="s">
        <v>69</v>
      </c>
      <c r="AO213" s="1">
        <v>0</v>
      </c>
      <c r="AP213" s="1">
        <v>0</v>
      </c>
      <c r="AR213" s="1">
        <v>0</v>
      </c>
      <c r="AT213" s="3">
        <v>44540</v>
      </c>
      <c r="AU213" s="3">
        <v>44772</v>
      </c>
      <c r="AW213" s="1" t="s">
        <v>70</v>
      </c>
      <c r="AZ213" s="1" t="s">
        <v>70</v>
      </c>
      <c r="BA213" s="1">
        <v>0</v>
      </c>
      <c r="BF213" s="6">
        <v>10601905</v>
      </c>
      <c r="BG213" s="86" t="s">
        <v>828</v>
      </c>
      <c r="BH213" s="1" t="s">
        <v>793</v>
      </c>
      <c r="BI213" s="94" t="s">
        <v>1455</v>
      </c>
      <c r="BJ213" s="1" t="s">
        <v>1457</v>
      </c>
      <c r="BK213" s="1" t="s">
        <v>793</v>
      </c>
      <c r="BO213" s="1" t="s">
        <v>75</v>
      </c>
    </row>
    <row r="214" spans="1:67" x14ac:dyDescent="0.3">
      <c r="A214" s="1" t="s">
        <v>880</v>
      </c>
      <c r="B214" s="1" t="s">
        <v>1421</v>
      </c>
      <c r="C214" s="1" t="s">
        <v>51</v>
      </c>
      <c r="D214" s="48" t="s">
        <v>1424</v>
      </c>
      <c r="E214" s="49" t="s">
        <v>756</v>
      </c>
      <c r="F214" s="48" t="s">
        <v>762</v>
      </c>
      <c r="G214" s="2">
        <v>44539</v>
      </c>
      <c r="H214" s="92" t="s">
        <v>834</v>
      </c>
      <c r="I214" s="1" t="s">
        <v>55</v>
      </c>
      <c r="J214" s="1" t="s">
        <v>56</v>
      </c>
      <c r="K214" s="1" t="s">
        <v>57</v>
      </c>
      <c r="L214" s="86" t="s">
        <v>835</v>
      </c>
      <c r="M214" s="86" t="s">
        <v>836</v>
      </c>
      <c r="N214" s="88">
        <v>44566</v>
      </c>
      <c r="P214" s="4">
        <v>1412000</v>
      </c>
      <c r="Q214" s="6">
        <v>10853764</v>
      </c>
      <c r="R214" s="1" t="s">
        <v>57</v>
      </c>
      <c r="S214" s="1" t="s">
        <v>59</v>
      </c>
      <c r="T214" s="1" t="s">
        <v>60</v>
      </c>
      <c r="U214" s="93">
        <v>15875265</v>
      </c>
      <c r="V214" s="1" t="s">
        <v>57</v>
      </c>
      <c r="W214" s="1" t="s">
        <v>62</v>
      </c>
      <c r="X214" s="1" t="s">
        <v>57</v>
      </c>
      <c r="Y214" s="48" t="s">
        <v>762</v>
      </c>
      <c r="Z214" s="1" t="s">
        <v>89</v>
      </c>
      <c r="AA214" s="1" t="s">
        <v>57</v>
      </c>
      <c r="AB214" s="1" t="s">
        <v>57</v>
      </c>
      <c r="AC214" s="1" t="s">
        <v>57</v>
      </c>
      <c r="AD214" s="1" t="s">
        <v>57</v>
      </c>
      <c r="AE214" s="1" t="s">
        <v>971</v>
      </c>
      <c r="AF214" s="1" t="s">
        <v>67</v>
      </c>
      <c r="AG214" s="1" t="s">
        <v>60</v>
      </c>
      <c r="AH214" s="1">
        <f>VLOOKUP(AI214,$AH$2:$AI$60,2,FALSE)</f>
        <v>79672176</v>
      </c>
      <c r="AI214" s="1" t="s">
        <v>119</v>
      </c>
      <c r="AJ214" s="1">
        <v>330</v>
      </c>
      <c r="AK214" s="1" t="s">
        <v>57</v>
      </c>
      <c r="AL214" s="5" t="s">
        <v>57</v>
      </c>
      <c r="AN214" s="1" t="s">
        <v>69</v>
      </c>
      <c r="AO214" s="1">
        <v>0</v>
      </c>
      <c r="AP214" s="1">
        <v>0</v>
      </c>
      <c r="AR214" s="1">
        <v>0</v>
      </c>
      <c r="AT214" s="3">
        <v>44540</v>
      </c>
      <c r="AU214" s="3">
        <v>44773</v>
      </c>
      <c r="AW214" s="1" t="s">
        <v>70</v>
      </c>
      <c r="AZ214" s="1" t="s">
        <v>70</v>
      </c>
      <c r="BA214" s="1">
        <v>0</v>
      </c>
      <c r="BF214" s="6">
        <v>10853764</v>
      </c>
      <c r="BG214" s="126" t="s">
        <v>82</v>
      </c>
      <c r="BI214" s="94" t="s">
        <v>73</v>
      </c>
      <c r="BJ214" s="1" t="s">
        <v>57</v>
      </c>
      <c r="BO214" s="1" t="s">
        <v>75</v>
      </c>
    </row>
    <row r="215" spans="1:67" x14ac:dyDescent="0.3">
      <c r="A215" s="1" t="s">
        <v>880</v>
      </c>
      <c r="B215" s="1" t="s">
        <v>818</v>
      </c>
      <c r="C215" s="1" t="s">
        <v>51</v>
      </c>
      <c r="D215" s="48" t="s">
        <v>743</v>
      </c>
      <c r="E215" s="49">
        <v>159</v>
      </c>
      <c r="F215" s="48" t="s">
        <v>763</v>
      </c>
      <c r="G215" s="2">
        <v>44540</v>
      </c>
      <c r="H215" s="86" t="s">
        <v>789</v>
      </c>
      <c r="I215" s="1" t="s">
        <v>55</v>
      </c>
      <c r="J215" s="1" t="s">
        <v>56</v>
      </c>
      <c r="K215" s="1" t="s">
        <v>57</v>
      </c>
      <c r="L215" s="86" t="s">
        <v>790</v>
      </c>
      <c r="M215" s="86">
        <v>99521</v>
      </c>
      <c r="N215" s="88">
        <v>44540</v>
      </c>
      <c r="O215" s="3"/>
      <c r="P215" s="4">
        <v>1370936</v>
      </c>
      <c r="Q215" s="6">
        <v>10601905</v>
      </c>
      <c r="R215" s="1" t="s">
        <v>57</v>
      </c>
      <c r="S215" s="1" t="s">
        <v>59</v>
      </c>
      <c r="T215" s="1" t="s">
        <v>60</v>
      </c>
      <c r="U215" s="86">
        <v>1131539034</v>
      </c>
      <c r="V215" s="1" t="s">
        <v>57</v>
      </c>
      <c r="W215" s="1" t="s">
        <v>62</v>
      </c>
      <c r="X215" s="1" t="s">
        <v>57</v>
      </c>
      <c r="Y215" s="86" t="s">
        <v>763</v>
      </c>
      <c r="Z215" s="1" t="s">
        <v>89</v>
      </c>
      <c r="AA215" s="1" t="s">
        <v>791</v>
      </c>
      <c r="AB215" s="1" t="s">
        <v>791</v>
      </c>
      <c r="AC215" s="1" t="s">
        <v>57</v>
      </c>
      <c r="AD215" s="1" t="s">
        <v>57</v>
      </c>
      <c r="AE215" s="1" t="s">
        <v>971</v>
      </c>
      <c r="AF215" s="1" t="s">
        <v>67</v>
      </c>
      <c r="AG215" s="1" t="s">
        <v>60</v>
      </c>
      <c r="AH215" s="1">
        <f>VLOOKUP(AI215,$AH$2:$AI$60,2,FALSE)</f>
        <v>79672176</v>
      </c>
      <c r="AI215" s="1" t="s">
        <v>119</v>
      </c>
      <c r="AJ215" s="1">
        <v>232</v>
      </c>
      <c r="AK215" s="1" t="s">
        <v>786</v>
      </c>
      <c r="AL215" s="5" t="s">
        <v>57</v>
      </c>
      <c r="AM215" s="5">
        <v>44540</v>
      </c>
      <c r="AN215" s="1" t="s">
        <v>69</v>
      </c>
      <c r="AO215" s="1">
        <v>0</v>
      </c>
      <c r="AP215" s="1">
        <v>0</v>
      </c>
      <c r="AR215" s="1">
        <v>0</v>
      </c>
      <c r="AT215" s="3">
        <v>44540</v>
      </c>
      <c r="AU215" s="3">
        <v>44772</v>
      </c>
      <c r="AW215" s="1" t="s">
        <v>70</v>
      </c>
      <c r="AZ215" s="1" t="s">
        <v>70</v>
      </c>
      <c r="BA215" s="1">
        <v>0</v>
      </c>
      <c r="BF215" s="6">
        <v>10601905</v>
      </c>
      <c r="BG215" s="48" t="s">
        <v>828</v>
      </c>
      <c r="BH215" s="1" t="s">
        <v>794</v>
      </c>
      <c r="BI215" s="94" t="s">
        <v>1455</v>
      </c>
      <c r="BJ215" s="1" t="s">
        <v>1458</v>
      </c>
      <c r="BK215" s="1" t="s">
        <v>794</v>
      </c>
      <c r="BO215" s="1" t="s">
        <v>75</v>
      </c>
    </row>
    <row r="216" spans="1:67" x14ac:dyDescent="0.3">
      <c r="A216" s="1" t="s">
        <v>880</v>
      </c>
      <c r="B216" s="1" t="s">
        <v>1422</v>
      </c>
      <c r="C216" s="1" t="s">
        <v>51</v>
      </c>
      <c r="D216" s="86" t="s">
        <v>1425</v>
      </c>
      <c r="E216" s="49" t="s">
        <v>757</v>
      </c>
      <c r="F216" s="48" t="s">
        <v>764</v>
      </c>
      <c r="G216" s="2">
        <v>44539</v>
      </c>
      <c r="H216" s="92" t="s">
        <v>849</v>
      </c>
      <c r="I216" s="1" t="s">
        <v>55</v>
      </c>
      <c r="J216" s="1" t="s">
        <v>56</v>
      </c>
      <c r="K216" s="1" t="s">
        <v>57</v>
      </c>
      <c r="L216" s="86" t="s">
        <v>850</v>
      </c>
      <c r="M216" s="1" t="s">
        <v>851</v>
      </c>
      <c r="N216" s="11" t="s">
        <v>852</v>
      </c>
      <c r="P216" s="4">
        <v>1412000</v>
      </c>
      <c r="Q216" s="6">
        <v>10853764</v>
      </c>
      <c r="R216" s="1" t="s">
        <v>57</v>
      </c>
      <c r="S216" s="1" t="s">
        <v>59</v>
      </c>
      <c r="T216" s="1" t="s">
        <v>60</v>
      </c>
      <c r="U216" s="89">
        <v>1018428366</v>
      </c>
      <c r="V216" s="1" t="s">
        <v>57</v>
      </c>
      <c r="W216" s="1" t="s">
        <v>62</v>
      </c>
      <c r="X216" s="1" t="s">
        <v>57</v>
      </c>
      <c r="Y216" s="86" t="s">
        <v>764</v>
      </c>
      <c r="Z216" s="1" t="s">
        <v>89</v>
      </c>
      <c r="AA216" s="1" t="s">
        <v>57</v>
      </c>
      <c r="AB216" s="1" t="s">
        <v>57</v>
      </c>
      <c r="AC216" s="1" t="s">
        <v>57</v>
      </c>
      <c r="AD216" s="1" t="s">
        <v>57</v>
      </c>
      <c r="AE216" s="1" t="s">
        <v>971</v>
      </c>
      <c r="AF216" s="1" t="s">
        <v>67</v>
      </c>
      <c r="AG216" s="1" t="s">
        <v>60</v>
      </c>
      <c r="AH216" s="1">
        <f>VLOOKUP(AI216,$AH$2:$AI$60,2,FALSE)</f>
        <v>79672176</v>
      </c>
      <c r="AI216" s="1" t="s">
        <v>119</v>
      </c>
      <c r="AJ216" s="1">
        <v>240</v>
      </c>
      <c r="AK216" s="1" t="s">
        <v>57</v>
      </c>
      <c r="AL216" s="5" t="s">
        <v>57</v>
      </c>
      <c r="AN216" s="1" t="s">
        <v>69</v>
      </c>
      <c r="AO216" s="1">
        <v>0</v>
      </c>
      <c r="AP216" s="1">
        <v>0</v>
      </c>
      <c r="AR216" s="1">
        <v>0</v>
      </c>
      <c r="AT216" s="3">
        <v>44539</v>
      </c>
      <c r="AU216" s="3">
        <v>44773</v>
      </c>
      <c r="AW216" s="1" t="s">
        <v>70</v>
      </c>
      <c r="AZ216" s="1" t="s">
        <v>70</v>
      </c>
      <c r="BA216" s="1">
        <v>0</v>
      </c>
      <c r="BF216" s="6">
        <v>38673656</v>
      </c>
      <c r="BG216" s="125" t="s">
        <v>82</v>
      </c>
      <c r="BI216" s="94" t="s">
        <v>73</v>
      </c>
      <c r="BJ216" s="1" t="s">
        <v>57</v>
      </c>
      <c r="BO216" s="1" t="s">
        <v>75</v>
      </c>
    </row>
    <row r="217" spans="1:67" x14ac:dyDescent="0.3">
      <c r="A217" s="1" t="s">
        <v>880</v>
      </c>
      <c r="B217" s="1" t="s">
        <v>819</v>
      </c>
      <c r="C217" s="1" t="s">
        <v>51</v>
      </c>
      <c r="D217" s="48" t="s">
        <v>744</v>
      </c>
      <c r="E217" s="49">
        <v>160</v>
      </c>
      <c r="F217" s="86" t="s">
        <v>765</v>
      </c>
      <c r="G217" s="2">
        <v>44533</v>
      </c>
      <c r="H217" s="86" t="s">
        <v>795</v>
      </c>
      <c r="I217" s="1" t="s">
        <v>55</v>
      </c>
      <c r="J217" s="1" t="s">
        <v>56</v>
      </c>
      <c r="K217" s="1" t="s">
        <v>57</v>
      </c>
      <c r="L217" s="48" t="s">
        <v>790</v>
      </c>
      <c r="M217" s="48">
        <v>96821</v>
      </c>
      <c r="N217" s="88">
        <v>44533</v>
      </c>
      <c r="O217" s="3"/>
      <c r="P217" s="4">
        <v>1370936</v>
      </c>
      <c r="Q217" s="6">
        <v>10967488</v>
      </c>
      <c r="R217" s="1" t="s">
        <v>57</v>
      </c>
      <c r="S217" s="1" t="s">
        <v>59</v>
      </c>
      <c r="T217" s="1" t="s">
        <v>60</v>
      </c>
      <c r="U217" s="1">
        <v>16837530</v>
      </c>
      <c r="V217" s="1" t="s">
        <v>57</v>
      </c>
      <c r="W217" s="1" t="s">
        <v>62</v>
      </c>
      <c r="X217" s="1" t="s">
        <v>57</v>
      </c>
      <c r="Y217" s="86" t="s">
        <v>765</v>
      </c>
      <c r="Z217" s="1" t="s">
        <v>89</v>
      </c>
      <c r="AA217" s="1" t="s">
        <v>791</v>
      </c>
      <c r="AB217" s="1" t="s">
        <v>791</v>
      </c>
      <c r="AC217" s="1" t="s">
        <v>57</v>
      </c>
      <c r="AD217" s="1" t="s">
        <v>57</v>
      </c>
      <c r="AE217" s="1" t="s">
        <v>946</v>
      </c>
      <c r="AF217" s="1" t="s">
        <v>67</v>
      </c>
      <c r="AG217" s="1" t="s">
        <v>60</v>
      </c>
      <c r="AH217" s="1">
        <f>VLOOKUP(AI217,$AH$2:$AI$60,2,FALSE)</f>
        <v>51935320</v>
      </c>
      <c r="AI217" s="1" t="s">
        <v>112</v>
      </c>
      <c r="AJ217" s="1">
        <v>232</v>
      </c>
      <c r="AK217" s="1" t="s">
        <v>786</v>
      </c>
      <c r="AL217" s="5" t="s">
        <v>57</v>
      </c>
      <c r="AM217" s="5">
        <v>44533</v>
      </c>
      <c r="AN217" s="1" t="s">
        <v>1459</v>
      </c>
      <c r="AO217" s="1">
        <v>1</v>
      </c>
      <c r="AP217" s="1">
        <v>4942000</v>
      </c>
      <c r="AQ217" s="11">
        <v>44771</v>
      </c>
      <c r="AR217" s="1">
        <v>105</v>
      </c>
      <c r="AT217" s="3">
        <v>44533</v>
      </c>
      <c r="AU217" s="3">
        <v>44880</v>
      </c>
      <c r="AW217" s="1" t="s">
        <v>70</v>
      </c>
      <c r="AZ217" s="1" t="s">
        <v>70</v>
      </c>
      <c r="BA217" s="1">
        <v>0</v>
      </c>
      <c r="BF217" s="6">
        <f>10967488+AP217</f>
        <v>15909488</v>
      </c>
      <c r="BG217" s="86" t="s">
        <v>828</v>
      </c>
      <c r="BH217" s="1" t="s">
        <v>796</v>
      </c>
      <c r="BI217" s="94" t="s">
        <v>73</v>
      </c>
      <c r="BJ217" s="1" t="s">
        <v>57</v>
      </c>
      <c r="BK217" s="1" t="s">
        <v>796</v>
      </c>
      <c r="BO217" s="1" t="s">
        <v>75</v>
      </c>
    </row>
    <row r="218" spans="1:67" x14ac:dyDescent="0.3">
      <c r="A218" s="1" t="s">
        <v>880</v>
      </c>
      <c r="B218" s="1" t="s">
        <v>1419</v>
      </c>
      <c r="C218" s="1" t="s">
        <v>51</v>
      </c>
      <c r="D218" s="48" t="s">
        <v>745</v>
      </c>
      <c r="E218" s="49">
        <v>161</v>
      </c>
      <c r="F218" s="48" t="s">
        <v>766</v>
      </c>
      <c r="G218" s="2">
        <v>44551</v>
      </c>
      <c r="H218" s="1" t="s">
        <v>797</v>
      </c>
      <c r="I218" s="1" t="s">
        <v>55</v>
      </c>
      <c r="J218" s="1" t="s">
        <v>56</v>
      </c>
      <c r="K218" s="1" t="s">
        <v>57</v>
      </c>
      <c r="L218" s="86" t="s">
        <v>790</v>
      </c>
      <c r="M218" s="86">
        <v>108721</v>
      </c>
      <c r="N218" s="88">
        <v>44551</v>
      </c>
      <c r="O218" s="3"/>
      <c r="P218" s="4">
        <v>1370936</v>
      </c>
      <c r="Q218" s="6">
        <v>10601905</v>
      </c>
      <c r="R218" s="1" t="s">
        <v>57</v>
      </c>
      <c r="S218" s="1" t="s">
        <v>59</v>
      </c>
      <c r="T218" s="1" t="s">
        <v>60</v>
      </c>
      <c r="U218" s="1">
        <v>1069755431</v>
      </c>
      <c r="V218" s="1" t="s">
        <v>57</v>
      </c>
      <c r="W218" s="1" t="s">
        <v>62</v>
      </c>
      <c r="X218" s="1" t="s">
        <v>57</v>
      </c>
      <c r="Y218" s="86" t="s">
        <v>766</v>
      </c>
      <c r="Z218" s="1" t="s">
        <v>89</v>
      </c>
      <c r="AA218" s="1" t="s">
        <v>791</v>
      </c>
      <c r="AB218" s="1" t="s">
        <v>791</v>
      </c>
      <c r="AC218" s="1" t="s">
        <v>57</v>
      </c>
      <c r="AD218" s="1" t="s">
        <v>57</v>
      </c>
      <c r="AE218" s="1" t="s">
        <v>976</v>
      </c>
      <c r="AF218" s="1" t="s">
        <v>67</v>
      </c>
      <c r="AG218" s="1" t="s">
        <v>60</v>
      </c>
      <c r="AH218" s="1">
        <f>VLOOKUP(AI218,$AH$2:$AI$60,2,FALSE)</f>
        <v>51665707</v>
      </c>
      <c r="AI218" s="1" t="s">
        <v>142</v>
      </c>
      <c r="AJ218" s="1">
        <v>232</v>
      </c>
      <c r="AK218" s="1" t="s">
        <v>786</v>
      </c>
      <c r="AL218" s="5" t="s">
        <v>57</v>
      </c>
      <c r="AM218" s="5">
        <v>44551</v>
      </c>
      <c r="AN218" s="1" t="s">
        <v>1459</v>
      </c>
      <c r="AO218" s="1">
        <v>1</v>
      </c>
      <c r="AP218" s="1">
        <v>4942000</v>
      </c>
      <c r="AQ218" s="11">
        <v>44771</v>
      </c>
      <c r="AR218" s="1">
        <v>105</v>
      </c>
      <c r="AT218" s="3">
        <v>44551</v>
      </c>
      <c r="AU218" s="3">
        <v>44880</v>
      </c>
      <c r="AW218" s="1" t="s">
        <v>70</v>
      </c>
      <c r="AZ218" s="1" t="s">
        <v>70</v>
      </c>
      <c r="BA218" s="1">
        <v>0</v>
      </c>
      <c r="BF218" s="6">
        <f>10967488+AP218</f>
        <v>15909488</v>
      </c>
      <c r="BG218" s="86" t="s">
        <v>828</v>
      </c>
      <c r="BH218" s="1" t="s">
        <v>798</v>
      </c>
      <c r="BI218" s="94" t="s">
        <v>73</v>
      </c>
      <c r="BJ218" s="1" t="s">
        <v>57</v>
      </c>
      <c r="BK218" s="1" t="s">
        <v>798</v>
      </c>
      <c r="BO218" s="1" t="s">
        <v>75</v>
      </c>
    </row>
    <row r="219" spans="1:67" x14ac:dyDescent="0.3">
      <c r="A219" s="1" t="s">
        <v>880</v>
      </c>
      <c r="B219" s="1" t="s">
        <v>820</v>
      </c>
      <c r="C219" s="1" t="s">
        <v>51</v>
      </c>
      <c r="D219" s="48" t="s">
        <v>746</v>
      </c>
      <c r="E219" s="49">
        <v>162</v>
      </c>
      <c r="F219" s="48" t="s">
        <v>767</v>
      </c>
      <c r="G219" s="2">
        <v>44540</v>
      </c>
      <c r="H219" s="86" t="s">
        <v>799</v>
      </c>
      <c r="I219" s="1" t="s">
        <v>55</v>
      </c>
      <c r="J219" s="1" t="s">
        <v>56</v>
      </c>
      <c r="K219" s="1" t="s">
        <v>57</v>
      </c>
      <c r="L219" s="86" t="s">
        <v>790</v>
      </c>
      <c r="M219" s="1">
        <v>99821</v>
      </c>
      <c r="N219" s="11">
        <v>44540</v>
      </c>
      <c r="O219" s="3"/>
      <c r="P219" s="4">
        <v>1370936</v>
      </c>
      <c r="Q219" s="6">
        <v>10601905</v>
      </c>
      <c r="R219" s="1" t="s">
        <v>57</v>
      </c>
      <c r="S219" s="1" t="s">
        <v>59</v>
      </c>
      <c r="T219" s="1" t="s">
        <v>60</v>
      </c>
      <c r="U219" s="86">
        <v>1117836938</v>
      </c>
      <c r="V219" s="1" t="s">
        <v>57</v>
      </c>
      <c r="W219" s="1" t="s">
        <v>62</v>
      </c>
      <c r="X219" s="1" t="s">
        <v>57</v>
      </c>
      <c r="Y219" s="86" t="s">
        <v>767</v>
      </c>
      <c r="Z219" s="1" t="s">
        <v>89</v>
      </c>
      <c r="AA219" s="1" t="s">
        <v>791</v>
      </c>
      <c r="AB219" s="1" t="s">
        <v>791</v>
      </c>
      <c r="AC219" s="1" t="s">
        <v>57</v>
      </c>
      <c r="AD219" s="1" t="s">
        <v>57</v>
      </c>
      <c r="AE219" s="1" t="s">
        <v>976</v>
      </c>
      <c r="AF219" s="1" t="s">
        <v>67</v>
      </c>
      <c r="AG219" s="1" t="s">
        <v>60</v>
      </c>
      <c r="AH219" s="1">
        <f>VLOOKUP(AI219,$AH$2:$AI$60,2,FALSE)</f>
        <v>51665707</v>
      </c>
      <c r="AI219" s="1" t="s">
        <v>142</v>
      </c>
      <c r="AJ219" s="1">
        <v>232</v>
      </c>
      <c r="AK219" s="1" t="s">
        <v>786</v>
      </c>
      <c r="AL219" s="5" t="s">
        <v>57</v>
      </c>
      <c r="AM219" s="5">
        <v>44540</v>
      </c>
      <c r="AN219" s="1" t="s">
        <v>1459</v>
      </c>
      <c r="AO219" s="1">
        <v>1</v>
      </c>
      <c r="AP219" s="1">
        <v>4942000</v>
      </c>
      <c r="AQ219" s="11">
        <v>44771</v>
      </c>
      <c r="AR219" s="1">
        <v>105</v>
      </c>
      <c r="AT219" s="3">
        <v>44540</v>
      </c>
      <c r="AU219" s="3">
        <v>44880</v>
      </c>
      <c r="AW219" s="1" t="s">
        <v>70</v>
      </c>
      <c r="AZ219" s="1" t="s">
        <v>70</v>
      </c>
      <c r="BA219" s="1">
        <v>0</v>
      </c>
      <c r="BF219" s="6">
        <f>10967488+AP219</f>
        <v>15909488</v>
      </c>
      <c r="BG219" s="86" t="s">
        <v>828</v>
      </c>
      <c r="BH219" s="1" t="s">
        <v>800</v>
      </c>
      <c r="BI219" s="94" t="s">
        <v>73</v>
      </c>
      <c r="BJ219" s="1" t="s">
        <v>57</v>
      </c>
      <c r="BK219" s="1" t="s">
        <v>800</v>
      </c>
      <c r="BO219" s="1" t="s">
        <v>75</v>
      </c>
    </row>
    <row r="220" spans="1:67" x14ac:dyDescent="0.3">
      <c r="A220" s="1" t="s">
        <v>880</v>
      </c>
      <c r="B220" s="1" t="s">
        <v>821</v>
      </c>
      <c r="C220" s="1" t="s">
        <v>51</v>
      </c>
      <c r="D220" s="48" t="s">
        <v>747</v>
      </c>
      <c r="E220" s="49">
        <v>163</v>
      </c>
      <c r="F220" s="86" t="s">
        <v>768</v>
      </c>
      <c r="G220" s="2">
        <v>44533</v>
      </c>
      <c r="H220" s="86" t="s">
        <v>801</v>
      </c>
      <c r="I220" s="1" t="s">
        <v>55</v>
      </c>
      <c r="J220" s="1" t="s">
        <v>56</v>
      </c>
      <c r="K220" s="1" t="s">
        <v>57</v>
      </c>
      <c r="L220" s="86" t="s">
        <v>790</v>
      </c>
      <c r="M220" s="1">
        <v>96721</v>
      </c>
      <c r="N220" s="11">
        <v>44533</v>
      </c>
      <c r="O220" s="3"/>
      <c r="P220" s="4">
        <v>1370936</v>
      </c>
      <c r="Q220" s="6">
        <v>10967488</v>
      </c>
      <c r="R220" s="1" t="s">
        <v>57</v>
      </c>
      <c r="S220" s="1" t="s">
        <v>59</v>
      </c>
      <c r="T220" s="1" t="s">
        <v>60</v>
      </c>
      <c r="U220" s="86">
        <v>1131519225</v>
      </c>
      <c r="V220" s="1" t="s">
        <v>57</v>
      </c>
      <c r="W220" s="1" t="s">
        <v>62</v>
      </c>
      <c r="X220" s="1" t="s">
        <v>57</v>
      </c>
      <c r="Y220" s="86" t="s">
        <v>768</v>
      </c>
      <c r="Z220" s="1" t="s">
        <v>89</v>
      </c>
      <c r="AA220" s="1" t="s">
        <v>791</v>
      </c>
      <c r="AB220" s="1" t="s">
        <v>791</v>
      </c>
      <c r="AC220" s="1" t="s">
        <v>57</v>
      </c>
      <c r="AD220" s="1" t="s">
        <v>57</v>
      </c>
      <c r="AE220" s="1" t="s">
        <v>946</v>
      </c>
      <c r="AF220" s="1" t="s">
        <v>67</v>
      </c>
      <c r="AG220" s="1" t="s">
        <v>60</v>
      </c>
      <c r="AH220" s="1">
        <f>VLOOKUP(AI220,$AH$2:$AI$60,2,FALSE)</f>
        <v>51935320</v>
      </c>
      <c r="AI220" s="1" t="s">
        <v>112</v>
      </c>
      <c r="AJ220" s="1">
        <v>232</v>
      </c>
      <c r="AK220" s="1" t="s">
        <v>786</v>
      </c>
      <c r="AL220" s="5" t="s">
        <v>57</v>
      </c>
      <c r="AM220" s="5">
        <v>44533</v>
      </c>
      <c r="AN220" s="1" t="s">
        <v>1459</v>
      </c>
      <c r="AO220" s="1">
        <v>1</v>
      </c>
      <c r="AP220" s="1">
        <v>4942000</v>
      </c>
      <c r="AQ220" s="11">
        <v>44771</v>
      </c>
      <c r="AR220" s="1">
        <v>105</v>
      </c>
      <c r="AT220" s="3">
        <v>44533</v>
      </c>
      <c r="AU220" s="3">
        <v>44880</v>
      </c>
      <c r="AW220" s="1" t="s">
        <v>70</v>
      </c>
      <c r="AZ220" s="1" t="s">
        <v>70</v>
      </c>
      <c r="BA220" s="1">
        <v>0</v>
      </c>
      <c r="BF220" s="6">
        <f>10967488+AP220</f>
        <v>15909488</v>
      </c>
      <c r="BG220" s="86" t="s">
        <v>828</v>
      </c>
      <c r="BH220" s="1" t="s">
        <v>802</v>
      </c>
      <c r="BI220" s="94" t="s">
        <v>73</v>
      </c>
      <c r="BJ220" s="1" t="s">
        <v>57</v>
      </c>
      <c r="BK220" s="1" t="s">
        <v>802</v>
      </c>
      <c r="BO220" s="1" t="s">
        <v>75</v>
      </c>
    </row>
    <row r="221" spans="1:67" x14ac:dyDescent="0.3">
      <c r="A221" s="1" t="s">
        <v>880</v>
      </c>
      <c r="B221" s="1" t="s">
        <v>822</v>
      </c>
      <c r="C221" s="1" t="s">
        <v>51</v>
      </c>
      <c r="D221" s="48" t="s">
        <v>748</v>
      </c>
      <c r="E221" s="49">
        <v>164</v>
      </c>
      <c r="F221" s="48" t="s">
        <v>769</v>
      </c>
      <c r="G221" s="2">
        <v>44533</v>
      </c>
      <c r="H221" s="86" t="s">
        <v>803</v>
      </c>
      <c r="I221" s="1" t="s">
        <v>55</v>
      </c>
      <c r="J221" s="1" t="s">
        <v>56</v>
      </c>
      <c r="K221" s="1" t="s">
        <v>57</v>
      </c>
      <c r="L221" s="86" t="s">
        <v>790</v>
      </c>
      <c r="M221" s="86">
        <v>96621</v>
      </c>
      <c r="N221" s="11">
        <v>44533</v>
      </c>
      <c r="O221" s="3"/>
      <c r="P221" s="4">
        <v>1370936</v>
      </c>
      <c r="Q221" s="6">
        <v>10967488</v>
      </c>
      <c r="R221" s="1" t="s">
        <v>57</v>
      </c>
      <c r="S221" s="1" t="s">
        <v>59</v>
      </c>
      <c r="T221" s="1" t="s">
        <v>60</v>
      </c>
      <c r="U221" s="86">
        <v>6566175</v>
      </c>
      <c r="V221" s="1" t="s">
        <v>57</v>
      </c>
      <c r="W221" s="1" t="s">
        <v>62</v>
      </c>
      <c r="X221" s="1" t="s">
        <v>57</v>
      </c>
      <c r="Y221" s="1" t="s">
        <v>769</v>
      </c>
      <c r="Z221" s="1" t="s">
        <v>89</v>
      </c>
      <c r="AA221" s="1" t="s">
        <v>791</v>
      </c>
      <c r="AB221" s="1" t="s">
        <v>791</v>
      </c>
      <c r="AC221" s="1" t="s">
        <v>57</v>
      </c>
      <c r="AD221" s="1" t="s">
        <v>57</v>
      </c>
      <c r="AE221" s="1" t="s">
        <v>946</v>
      </c>
      <c r="AF221" s="1" t="s">
        <v>67</v>
      </c>
      <c r="AG221" s="1" t="s">
        <v>60</v>
      </c>
      <c r="AH221" s="1">
        <f>VLOOKUP(AI221,$AH$2:$AI$60,2,FALSE)</f>
        <v>51935320</v>
      </c>
      <c r="AI221" s="1" t="s">
        <v>112</v>
      </c>
      <c r="AJ221" s="1">
        <v>232</v>
      </c>
      <c r="AK221" s="1" t="s">
        <v>786</v>
      </c>
      <c r="AL221" s="5" t="s">
        <v>57</v>
      </c>
      <c r="AM221" s="5">
        <v>44533</v>
      </c>
      <c r="AN221" s="1" t="s">
        <v>1459</v>
      </c>
      <c r="AO221" s="1">
        <v>1</v>
      </c>
      <c r="AP221" s="1">
        <v>4942000</v>
      </c>
      <c r="AQ221" s="11">
        <v>44771</v>
      </c>
      <c r="AR221" s="1">
        <v>105</v>
      </c>
      <c r="AT221" s="3">
        <v>44533</v>
      </c>
      <c r="AU221" s="3">
        <v>44880</v>
      </c>
      <c r="AW221" s="1" t="s">
        <v>70</v>
      </c>
      <c r="AZ221" s="1" t="s">
        <v>70</v>
      </c>
      <c r="BA221" s="1">
        <v>0</v>
      </c>
      <c r="BF221" s="6">
        <f>10967488+AP221</f>
        <v>15909488</v>
      </c>
      <c r="BG221" s="48" t="s">
        <v>828</v>
      </c>
      <c r="BH221" s="1" t="s">
        <v>804</v>
      </c>
      <c r="BI221" s="94" t="s">
        <v>73</v>
      </c>
      <c r="BJ221" s="1" t="s">
        <v>57</v>
      </c>
      <c r="BK221" s="1" t="s">
        <v>804</v>
      </c>
      <c r="BO221" s="1" t="s">
        <v>75</v>
      </c>
    </row>
    <row r="222" spans="1:67" x14ac:dyDescent="0.3">
      <c r="A222" s="1" t="s">
        <v>880</v>
      </c>
      <c r="B222" s="1" t="s">
        <v>815</v>
      </c>
      <c r="C222" s="1" t="s">
        <v>51</v>
      </c>
      <c r="D222" s="48" t="s">
        <v>749</v>
      </c>
      <c r="E222" s="49">
        <v>165</v>
      </c>
      <c r="F222" s="86" t="s">
        <v>770</v>
      </c>
      <c r="G222" s="2">
        <v>44532</v>
      </c>
      <c r="H222" s="1" t="s">
        <v>853</v>
      </c>
      <c r="I222" s="1" t="s">
        <v>55</v>
      </c>
      <c r="J222" s="1" t="s">
        <v>56</v>
      </c>
      <c r="K222" s="1" t="s">
        <v>57</v>
      </c>
      <c r="L222" s="86" t="s">
        <v>854</v>
      </c>
      <c r="M222" s="1" t="s">
        <v>855</v>
      </c>
      <c r="N222" s="11">
        <v>44566</v>
      </c>
      <c r="P222" s="4">
        <v>1370936</v>
      </c>
      <c r="Q222" s="6">
        <v>10967488</v>
      </c>
      <c r="R222" s="1" t="s">
        <v>57</v>
      </c>
      <c r="S222" s="1" t="s">
        <v>59</v>
      </c>
      <c r="T222" s="1" t="s">
        <v>60</v>
      </c>
      <c r="U222" s="82">
        <v>18050594</v>
      </c>
      <c r="V222" s="1" t="s">
        <v>57</v>
      </c>
      <c r="W222" s="1" t="s">
        <v>62</v>
      </c>
      <c r="X222" s="1" t="s">
        <v>57</v>
      </c>
      <c r="Y222" s="86" t="s">
        <v>770</v>
      </c>
      <c r="Z222" s="1" t="s">
        <v>89</v>
      </c>
      <c r="AA222" s="1" t="s">
        <v>57</v>
      </c>
      <c r="AB222" s="1" t="s">
        <v>57</v>
      </c>
      <c r="AC222" s="1" t="s">
        <v>57</v>
      </c>
      <c r="AD222" s="1" t="s">
        <v>57</v>
      </c>
      <c r="AE222" s="1" t="s">
        <v>946</v>
      </c>
      <c r="AF222" s="1" t="s">
        <v>67</v>
      </c>
      <c r="AG222" s="1" t="s">
        <v>60</v>
      </c>
      <c r="AH222" s="1">
        <f>VLOOKUP(AI222,$AH$2:$AI$60,2,FALSE)</f>
        <v>51935320</v>
      </c>
      <c r="AI222" s="1" t="s">
        <v>112</v>
      </c>
      <c r="AJ222" s="1">
        <v>240</v>
      </c>
      <c r="AK222" s="1" t="s">
        <v>57</v>
      </c>
      <c r="AL222" s="5" t="s">
        <v>57</v>
      </c>
      <c r="AN222" s="1" t="s">
        <v>69</v>
      </c>
      <c r="AO222" s="1">
        <v>0</v>
      </c>
      <c r="AP222" s="1">
        <v>0</v>
      </c>
      <c r="AQ222" s="11"/>
      <c r="AR222" s="1">
        <v>0</v>
      </c>
      <c r="AT222" s="3">
        <v>44533</v>
      </c>
      <c r="AU222" s="3">
        <v>44880</v>
      </c>
      <c r="AW222" s="1" t="s">
        <v>70</v>
      </c>
      <c r="AZ222" s="1" t="s">
        <v>70</v>
      </c>
      <c r="BA222" s="1">
        <v>0</v>
      </c>
      <c r="BF222" s="6">
        <f>10967488+AP222</f>
        <v>10967488</v>
      </c>
      <c r="BG222" s="86"/>
      <c r="BI222" s="94" t="s">
        <v>73</v>
      </c>
      <c r="BJ222" s="1" t="s">
        <v>57</v>
      </c>
      <c r="BO222" s="1" t="s">
        <v>75</v>
      </c>
    </row>
    <row r="223" spans="1:67" x14ac:dyDescent="0.3">
      <c r="A223" s="1" t="s">
        <v>880</v>
      </c>
      <c r="B223" s="1" t="s">
        <v>823</v>
      </c>
      <c r="C223" s="1" t="s">
        <v>51</v>
      </c>
      <c r="D223" s="48" t="s">
        <v>750</v>
      </c>
      <c r="E223" s="49">
        <v>166</v>
      </c>
      <c r="F223" s="48" t="s">
        <v>771</v>
      </c>
      <c r="G223" s="2">
        <v>44533</v>
      </c>
      <c r="H223" s="1" t="s">
        <v>805</v>
      </c>
      <c r="I223" s="1" t="s">
        <v>55</v>
      </c>
      <c r="J223" s="1" t="s">
        <v>56</v>
      </c>
      <c r="K223" s="1" t="s">
        <v>57</v>
      </c>
      <c r="L223" s="1" t="s">
        <v>790</v>
      </c>
      <c r="M223" s="1">
        <v>96521</v>
      </c>
      <c r="N223" s="11">
        <v>44533</v>
      </c>
      <c r="O223" s="3"/>
      <c r="P223" s="4">
        <v>1370936</v>
      </c>
      <c r="Q223" s="6">
        <v>10967488</v>
      </c>
      <c r="R223" s="1" t="s">
        <v>57</v>
      </c>
      <c r="S223" s="1" t="s">
        <v>59</v>
      </c>
      <c r="T223" s="1" t="s">
        <v>60</v>
      </c>
      <c r="U223" s="1">
        <v>1121198315</v>
      </c>
      <c r="V223" s="1" t="s">
        <v>57</v>
      </c>
      <c r="W223" s="1" t="s">
        <v>62</v>
      </c>
      <c r="X223" s="1" t="s">
        <v>57</v>
      </c>
      <c r="Y223" s="86" t="s">
        <v>771</v>
      </c>
      <c r="Z223" s="1" t="s">
        <v>89</v>
      </c>
      <c r="AA223" s="1" t="s">
        <v>791</v>
      </c>
      <c r="AB223" s="1" t="s">
        <v>791</v>
      </c>
      <c r="AC223" s="1" t="s">
        <v>57</v>
      </c>
      <c r="AD223" s="1" t="s">
        <v>57</v>
      </c>
      <c r="AE223" s="1" t="s">
        <v>946</v>
      </c>
      <c r="AF223" s="1" t="s">
        <v>67</v>
      </c>
      <c r="AG223" s="1" t="s">
        <v>60</v>
      </c>
      <c r="AH223" s="1">
        <f>VLOOKUP(AI223,$AH$2:$AI$60,2,FALSE)</f>
        <v>51935320</v>
      </c>
      <c r="AI223" s="1" t="s">
        <v>112</v>
      </c>
      <c r="AJ223" s="1">
        <v>232</v>
      </c>
      <c r="AK223" s="1" t="s">
        <v>786</v>
      </c>
      <c r="AL223" s="5" t="s">
        <v>57</v>
      </c>
      <c r="AM223" s="5">
        <v>44533</v>
      </c>
      <c r="AN223" s="1" t="s">
        <v>1459</v>
      </c>
      <c r="AO223" s="1">
        <v>1</v>
      </c>
      <c r="AP223" s="1">
        <v>4942000</v>
      </c>
      <c r="AQ223" s="11">
        <v>44771</v>
      </c>
      <c r="AR223" s="1">
        <v>105</v>
      </c>
      <c r="AT223" s="3">
        <v>44533</v>
      </c>
      <c r="AU223" s="3">
        <v>44880</v>
      </c>
      <c r="AW223" s="1" t="s">
        <v>70</v>
      </c>
      <c r="AZ223" s="1" t="s">
        <v>70</v>
      </c>
      <c r="BA223" s="1">
        <v>0</v>
      </c>
      <c r="BF223" s="6">
        <f>10967488+AP223</f>
        <v>15909488</v>
      </c>
      <c r="BG223" s="48" t="s">
        <v>828</v>
      </c>
      <c r="BH223" s="1" t="s">
        <v>806</v>
      </c>
      <c r="BI223" s="94" t="s">
        <v>73</v>
      </c>
      <c r="BJ223" s="1" t="s">
        <v>57</v>
      </c>
      <c r="BK223" s="1" t="s">
        <v>806</v>
      </c>
      <c r="BO223" s="1" t="s">
        <v>75</v>
      </c>
    </row>
    <row r="224" spans="1:67" x14ac:dyDescent="0.3">
      <c r="A224" s="1" t="s">
        <v>880</v>
      </c>
      <c r="B224" s="1" t="s">
        <v>824</v>
      </c>
      <c r="C224" s="1" t="s">
        <v>51</v>
      </c>
      <c r="D224" s="48" t="s">
        <v>751</v>
      </c>
      <c r="E224" s="49">
        <v>167</v>
      </c>
      <c r="F224" s="48" t="s">
        <v>772</v>
      </c>
      <c r="G224" s="2">
        <v>44540</v>
      </c>
      <c r="H224" s="1" t="s">
        <v>807</v>
      </c>
      <c r="I224" s="1" t="s">
        <v>55</v>
      </c>
      <c r="J224" s="1" t="s">
        <v>56</v>
      </c>
      <c r="K224" s="1" t="s">
        <v>57</v>
      </c>
      <c r="L224" s="1" t="s">
        <v>790</v>
      </c>
      <c r="M224" s="1">
        <v>99721</v>
      </c>
      <c r="N224" s="11">
        <v>44540</v>
      </c>
      <c r="O224" s="3"/>
      <c r="P224" s="4">
        <v>1370936</v>
      </c>
      <c r="Q224" s="6">
        <v>10601905</v>
      </c>
      <c r="R224" s="1" t="s">
        <v>57</v>
      </c>
      <c r="S224" s="1" t="s">
        <v>59</v>
      </c>
      <c r="T224" s="1" t="s">
        <v>60</v>
      </c>
      <c r="U224" s="86">
        <v>6565564</v>
      </c>
      <c r="V224" s="48" t="s">
        <v>57</v>
      </c>
      <c r="W224" s="1" t="s">
        <v>62</v>
      </c>
      <c r="X224" s="1" t="s">
        <v>57</v>
      </c>
      <c r="Y224" s="86" t="s">
        <v>772</v>
      </c>
      <c r="Z224" s="1" t="s">
        <v>89</v>
      </c>
      <c r="AA224" s="1" t="s">
        <v>791</v>
      </c>
      <c r="AB224" s="1" t="s">
        <v>791</v>
      </c>
      <c r="AC224" s="1" t="s">
        <v>57</v>
      </c>
      <c r="AD224" s="1" t="s">
        <v>57</v>
      </c>
      <c r="AE224" s="1" t="s">
        <v>946</v>
      </c>
      <c r="AF224" s="1" t="s">
        <v>67</v>
      </c>
      <c r="AG224" s="1" t="s">
        <v>60</v>
      </c>
      <c r="AH224" s="1">
        <f>VLOOKUP(AI224,$AH$2:$AI$60,2,FALSE)</f>
        <v>51935320</v>
      </c>
      <c r="AI224" s="1" t="s">
        <v>112</v>
      </c>
      <c r="AJ224" s="1">
        <v>232</v>
      </c>
      <c r="AK224" s="1" t="s">
        <v>786</v>
      </c>
      <c r="AL224" s="5" t="s">
        <v>57</v>
      </c>
      <c r="AM224" s="5">
        <v>44540</v>
      </c>
      <c r="AN224" s="1" t="s">
        <v>1459</v>
      </c>
      <c r="AO224" s="1">
        <v>1</v>
      </c>
      <c r="AP224" s="1">
        <v>4942000</v>
      </c>
      <c r="AQ224" s="11">
        <v>44771</v>
      </c>
      <c r="AR224" s="1">
        <v>105</v>
      </c>
      <c r="AT224" s="3">
        <v>44540</v>
      </c>
      <c r="AU224" s="3">
        <v>44880</v>
      </c>
      <c r="AW224" s="1" t="s">
        <v>70</v>
      </c>
      <c r="AZ224" s="1" t="s">
        <v>70</v>
      </c>
      <c r="BA224" s="1">
        <v>0</v>
      </c>
      <c r="BF224" s="6">
        <f>10967488+AP224</f>
        <v>15909488</v>
      </c>
      <c r="BG224" s="86" t="s">
        <v>828</v>
      </c>
      <c r="BH224" s="1" t="s">
        <v>808</v>
      </c>
      <c r="BI224" s="94" t="s">
        <v>73</v>
      </c>
      <c r="BJ224" s="1" t="s">
        <v>57</v>
      </c>
      <c r="BK224" s="1" t="s">
        <v>808</v>
      </c>
      <c r="BO224" s="1" t="s">
        <v>75</v>
      </c>
    </row>
    <row r="225" spans="1:67" x14ac:dyDescent="0.3">
      <c r="A225" s="1" t="s">
        <v>880</v>
      </c>
      <c r="B225" s="1" t="s">
        <v>825</v>
      </c>
      <c r="C225" s="1" t="s">
        <v>51</v>
      </c>
      <c r="D225" s="48" t="s">
        <v>752</v>
      </c>
      <c r="E225" s="49">
        <v>168</v>
      </c>
      <c r="F225" s="48" t="s">
        <v>773</v>
      </c>
      <c r="G225" s="2">
        <v>44540</v>
      </c>
      <c r="H225" s="1" t="s">
        <v>809</v>
      </c>
      <c r="I225" s="1" t="s">
        <v>55</v>
      </c>
      <c r="J225" s="1" t="s">
        <v>56</v>
      </c>
      <c r="K225" s="1" t="s">
        <v>57</v>
      </c>
      <c r="L225" s="86" t="s">
        <v>790</v>
      </c>
      <c r="M225" s="86">
        <v>100021</v>
      </c>
      <c r="N225" s="11">
        <v>44540</v>
      </c>
      <c r="O225" s="3"/>
      <c r="P225" s="4">
        <v>1370936</v>
      </c>
      <c r="Q225" s="6">
        <v>10601905</v>
      </c>
      <c r="R225" s="1" t="s">
        <v>57</v>
      </c>
      <c r="S225" s="1" t="s">
        <v>59</v>
      </c>
      <c r="T225" s="1" t="s">
        <v>60</v>
      </c>
      <c r="U225" s="86">
        <v>1126724533</v>
      </c>
      <c r="V225" s="1" t="s">
        <v>57</v>
      </c>
      <c r="W225" s="1" t="s">
        <v>62</v>
      </c>
      <c r="X225" s="1" t="s">
        <v>57</v>
      </c>
      <c r="Y225" s="1" t="s">
        <v>773</v>
      </c>
      <c r="Z225" s="1" t="s">
        <v>89</v>
      </c>
      <c r="AA225" s="1" t="s">
        <v>791</v>
      </c>
      <c r="AB225" s="1" t="s">
        <v>791</v>
      </c>
      <c r="AC225" s="1" t="s">
        <v>57</v>
      </c>
      <c r="AD225" s="1" t="s">
        <v>57</v>
      </c>
      <c r="AE225" s="1" t="s">
        <v>985</v>
      </c>
      <c r="AF225" s="1" t="s">
        <v>67</v>
      </c>
      <c r="AG225" s="1" t="s">
        <v>60</v>
      </c>
      <c r="AH225" s="1">
        <f>VLOOKUP(AI225,$AH$2:$AI$60,2,FALSE)</f>
        <v>79494598</v>
      </c>
      <c r="AI225" s="1" t="s">
        <v>810</v>
      </c>
      <c r="AJ225" s="1">
        <v>232</v>
      </c>
      <c r="AK225" s="1" t="s">
        <v>786</v>
      </c>
      <c r="AL225" s="5" t="s">
        <v>57</v>
      </c>
      <c r="AM225" s="5">
        <v>44540</v>
      </c>
      <c r="AN225" s="1" t="s">
        <v>1459</v>
      </c>
      <c r="AO225" s="1">
        <v>1</v>
      </c>
      <c r="AP225" s="1">
        <v>4942000</v>
      </c>
      <c r="AQ225" s="11">
        <v>44771</v>
      </c>
      <c r="AR225" s="1">
        <v>105</v>
      </c>
      <c r="AT225" s="3">
        <v>44540</v>
      </c>
      <c r="AU225" s="3">
        <v>44880</v>
      </c>
      <c r="AW225" s="1" t="s">
        <v>70</v>
      </c>
      <c r="AZ225" s="1" t="s">
        <v>70</v>
      </c>
      <c r="BA225" s="1">
        <v>0</v>
      </c>
      <c r="BF225" s="6">
        <f>10967488+AP225</f>
        <v>15909488</v>
      </c>
      <c r="BG225" s="48" t="s">
        <v>828</v>
      </c>
      <c r="BH225" s="1" t="s">
        <v>811</v>
      </c>
      <c r="BI225" s="94" t="s">
        <v>73</v>
      </c>
      <c r="BJ225" s="1" t="s">
        <v>57</v>
      </c>
      <c r="BK225" s="1" t="s">
        <v>811</v>
      </c>
      <c r="BO225" s="1" t="s">
        <v>75</v>
      </c>
    </row>
    <row r="226" spans="1:67" x14ac:dyDescent="0.3">
      <c r="A226" s="1" t="s">
        <v>880</v>
      </c>
      <c r="B226" s="1" t="s">
        <v>826</v>
      </c>
      <c r="C226" s="1" t="s">
        <v>51</v>
      </c>
      <c r="D226" s="48" t="s">
        <v>753</v>
      </c>
      <c r="E226" s="49">
        <v>169</v>
      </c>
      <c r="F226" s="48" t="s">
        <v>774</v>
      </c>
      <c r="G226" s="2">
        <v>44545</v>
      </c>
      <c r="H226" s="1" t="s">
        <v>812</v>
      </c>
      <c r="I226" s="1" t="s">
        <v>55</v>
      </c>
      <c r="J226" s="1" t="s">
        <v>56</v>
      </c>
      <c r="K226" s="1" t="s">
        <v>57</v>
      </c>
      <c r="L226" s="86" t="s">
        <v>790</v>
      </c>
      <c r="M226" s="86">
        <v>100921</v>
      </c>
      <c r="N226" s="11">
        <v>44545</v>
      </c>
      <c r="O226" s="3"/>
      <c r="P226" s="4">
        <v>1370936</v>
      </c>
      <c r="Q226" s="6">
        <v>10373418</v>
      </c>
      <c r="R226" s="1" t="s">
        <v>57</v>
      </c>
      <c r="S226" s="1" t="s">
        <v>59</v>
      </c>
      <c r="T226" s="1" t="s">
        <v>60</v>
      </c>
      <c r="U226" s="48">
        <v>15879616</v>
      </c>
      <c r="V226" s="1" t="s">
        <v>57</v>
      </c>
      <c r="W226" s="1" t="s">
        <v>62</v>
      </c>
      <c r="X226" s="1" t="s">
        <v>57</v>
      </c>
      <c r="Y226" s="1" t="s">
        <v>774</v>
      </c>
      <c r="Z226" s="1" t="s">
        <v>89</v>
      </c>
      <c r="AA226" s="1" t="s">
        <v>791</v>
      </c>
      <c r="AB226" s="1" t="s">
        <v>791</v>
      </c>
      <c r="AC226" s="1" t="s">
        <v>57</v>
      </c>
      <c r="AD226" s="1" t="s">
        <v>57</v>
      </c>
      <c r="AE226" s="1" t="s">
        <v>976</v>
      </c>
      <c r="AF226" s="1" t="s">
        <v>67</v>
      </c>
      <c r="AG226" s="1" t="s">
        <v>60</v>
      </c>
      <c r="AH226" s="1">
        <f>VLOOKUP(AI226,$AH$2:$AI$60,2,FALSE)</f>
        <v>51665707</v>
      </c>
      <c r="AI226" s="1" t="s">
        <v>142</v>
      </c>
      <c r="AJ226" s="1">
        <v>232</v>
      </c>
      <c r="AK226" s="1" t="s">
        <v>786</v>
      </c>
      <c r="AL226" s="5" t="s">
        <v>57</v>
      </c>
      <c r="AM226" s="5">
        <v>44544</v>
      </c>
      <c r="AN226" s="1" t="s">
        <v>1459</v>
      </c>
      <c r="AO226" s="1">
        <v>1</v>
      </c>
      <c r="AP226" s="1">
        <v>4942000</v>
      </c>
      <c r="AQ226" s="11">
        <v>44771</v>
      </c>
      <c r="AR226" s="1">
        <v>105</v>
      </c>
      <c r="AT226" s="3">
        <v>44545</v>
      </c>
      <c r="AU226" s="3">
        <v>44880</v>
      </c>
      <c r="AW226" s="1" t="s">
        <v>70</v>
      </c>
      <c r="AZ226" s="1" t="s">
        <v>70</v>
      </c>
      <c r="BA226" s="1">
        <v>0</v>
      </c>
      <c r="BF226" s="6">
        <f>10967488+AP226</f>
        <v>15909488</v>
      </c>
      <c r="BG226" s="1" t="s">
        <v>828</v>
      </c>
      <c r="BH226" s="1" t="s">
        <v>813</v>
      </c>
      <c r="BI226" s="94" t="s">
        <v>73</v>
      </c>
      <c r="BJ226" s="1" t="s">
        <v>57</v>
      </c>
      <c r="BK226" s="1" t="s">
        <v>813</v>
      </c>
      <c r="BO226" s="1" t="s">
        <v>75</v>
      </c>
    </row>
    <row r="227" spans="1:67" x14ac:dyDescent="0.3">
      <c r="A227" s="1" t="s">
        <v>880</v>
      </c>
      <c r="B227" s="1" t="s">
        <v>827</v>
      </c>
      <c r="C227" s="1" t="s">
        <v>51</v>
      </c>
      <c r="D227" s="86" t="s">
        <v>754</v>
      </c>
      <c r="E227" s="49">
        <v>170</v>
      </c>
      <c r="F227" s="86" t="s">
        <v>775</v>
      </c>
      <c r="G227" s="2">
        <v>44545</v>
      </c>
      <c r="H227" s="1" t="s">
        <v>812</v>
      </c>
      <c r="I227" s="1" t="s">
        <v>55</v>
      </c>
      <c r="J227" s="1" t="s">
        <v>56</v>
      </c>
      <c r="K227" s="1" t="s">
        <v>57</v>
      </c>
      <c r="L227" s="1" t="s">
        <v>790</v>
      </c>
      <c r="M227" s="1">
        <v>100821</v>
      </c>
      <c r="N227" s="11">
        <v>44545</v>
      </c>
      <c r="O227" s="3"/>
      <c r="P227" s="4">
        <v>1370936</v>
      </c>
      <c r="Q227" s="6">
        <v>10373418</v>
      </c>
      <c r="R227" s="1" t="s">
        <v>57</v>
      </c>
      <c r="S227" s="1" t="s">
        <v>59</v>
      </c>
      <c r="T227" s="1" t="s">
        <v>60</v>
      </c>
      <c r="U227" s="1">
        <v>1133154204</v>
      </c>
      <c r="V227" s="1" t="s">
        <v>57</v>
      </c>
      <c r="W227" s="1" t="s">
        <v>62</v>
      </c>
      <c r="X227" s="1" t="s">
        <v>57</v>
      </c>
      <c r="Y227" s="86" t="s">
        <v>775</v>
      </c>
      <c r="Z227" s="1" t="s">
        <v>89</v>
      </c>
      <c r="AA227" s="1" t="s">
        <v>791</v>
      </c>
      <c r="AB227" s="1" t="s">
        <v>791</v>
      </c>
      <c r="AC227" s="1" t="s">
        <v>57</v>
      </c>
      <c r="AD227" s="1" t="s">
        <v>57</v>
      </c>
      <c r="AE227" s="1" t="s">
        <v>976</v>
      </c>
      <c r="AF227" s="1" t="s">
        <v>67</v>
      </c>
      <c r="AG227" s="1" t="s">
        <v>60</v>
      </c>
      <c r="AH227" s="1">
        <f>VLOOKUP(AI227,$AH$2:$AI$60,2,FALSE)</f>
        <v>51665707</v>
      </c>
      <c r="AI227" s="1" t="s">
        <v>142</v>
      </c>
      <c r="AJ227" s="1">
        <v>232</v>
      </c>
      <c r="AK227" s="1" t="s">
        <v>786</v>
      </c>
      <c r="AL227" s="5" t="s">
        <v>57</v>
      </c>
      <c r="AM227" s="5">
        <v>44544</v>
      </c>
      <c r="AN227" s="1" t="s">
        <v>1459</v>
      </c>
      <c r="AO227" s="1">
        <v>1</v>
      </c>
      <c r="AP227" s="1">
        <v>4942000</v>
      </c>
      <c r="AQ227" s="11">
        <v>44771</v>
      </c>
      <c r="AR227" s="1">
        <v>105</v>
      </c>
      <c r="AT227" s="3">
        <v>44545</v>
      </c>
      <c r="AU227" s="3">
        <v>44880</v>
      </c>
      <c r="AW227" s="1" t="s">
        <v>70</v>
      </c>
      <c r="AZ227" s="1" t="s">
        <v>70</v>
      </c>
      <c r="BA227" s="1">
        <v>0</v>
      </c>
      <c r="BF227" s="6">
        <f>10967488+AP227</f>
        <v>15909488</v>
      </c>
      <c r="BG227" s="86" t="s">
        <v>828</v>
      </c>
      <c r="BH227" s="1" t="s">
        <v>814</v>
      </c>
      <c r="BI227" s="94" t="s">
        <v>73</v>
      </c>
      <c r="BJ227" s="1" t="s">
        <v>57</v>
      </c>
      <c r="BK227" s="1" t="s">
        <v>814</v>
      </c>
      <c r="BO227" s="1" t="s">
        <v>75</v>
      </c>
    </row>
    <row r="228" spans="1:67" x14ac:dyDescent="0.3">
      <c r="A228" s="1" t="s">
        <v>880</v>
      </c>
      <c r="B228" s="1" t="s">
        <v>730</v>
      </c>
      <c r="C228" s="1" t="s">
        <v>51</v>
      </c>
      <c r="D228" s="86" t="s">
        <v>1503</v>
      </c>
      <c r="E228" s="49">
        <v>171</v>
      </c>
      <c r="F228" s="48" t="s">
        <v>736</v>
      </c>
      <c r="G228" s="2">
        <v>44550</v>
      </c>
      <c r="H228" s="1" t="s">
        <v>737</v>
      </c>
      <c r="I228" s="1" t="s">
        <v>55</v>
      </c>
      <c r="J228" s="1" t="s">
        <v>56</v>
      </c>
      <c r="K228" s="1" t="s">
        <v>57</v>
      </c>
      <c r="L228" s="1">
        <v>31121</v>
      </c>
      <c r="M228" s="1">
        <v>4622</v>
      </c>
      <c r="N228" s="11">
        <v>44581</v>
      </c>
      <c r="O228" s="1" t="s">
        <v>104</v>
      </c>
      <c r="P228" s="4">
        <v>5532323</v>
      </c>
      <c r="Q228" s="6">
        <v>40570368.700000003</v>
      </c>
      <c r="R228" s="1" t="s">
        <v>57</v>
      </c>
      <c r="S228" s="1" t="s">
        <v>59</v>
      </c>
      <c r="T228" s="1" t="s">
        <v>60</v>
      </c>
      <c r="U228" s="48">
        <v>1016060857</v>
      </c>
      <c r="V228" s="86" t="s">
        <v>57</v>
      </c>
      <c r="W228" s="1" t="s">
        <v>62</v>
      </c>
      <c r="X228" s="1" t="s">
        <v>57</v>
      </c>
      <c r="Y228" s="48" t="s">
        <v>736</v>
      </c>
      <c r="Z228" s="1" t="s">
        <v>89</v>
      </c>
      <c r="AA228" s="1" t="s">
        <v>57</v>
      </c>
      <c r="AB228" s="1" t="s">
        <v>57</v>
      </c>
      <c r="AC228" s="1" t="s">
        <v>57</v>
      </c>
      <c r="AD228" s="1" t="s">
        <v>57</v>
      </c>
      <c r="AE228" s="1" t="s">
        <v>921</v>
      </c>
      <c r="AF228" s="1" t="s">
        <v>67</v>
      </c>
      <c r="AG228" s="1" t="s">
        <v>60</v>
      </c>
      <c r="AH228" s="1">
        <f>VLOOKUP(AI228,$AH$2:$AI$60,2,FALSE)</f>
        <v>0</v>
      </c>
      <c r="AI228" s="1" t="s">
        <v>68</v>
      </c>
      <c r="AJ228" s="1">
        <v>330</v>
      </c>
      <c r="AK228" s="1" t="s">
        <v>57</v>
      </c>
      <c r="AL228" s="5" t="s">
        <v>57</v>
      </c>
      <c r="AM228" s="5">
        <v>44582</v>
      </c>
      <c r="AN228" s="1" t="s">
        <v>69</v>
      </c>
      <c r="AO228" s="1">
        <v>0</v>
      </c>
      <c r="AP228" s="1">
        <v>0</v>
      </c>
      <c r="AR228" s="1">
        <v>0</v>
      </c>
      <c r="AT228" s="3">
        <v>44589</v>
      </c>
      <c r="AU228" s="3">
        <v>44922</v>
      </c>
      <c r="AW228" s="1" t="s">
        <v>70</v>
      </c>
      <c r="AZ228" s="1" t="s">
        <v>70</v>
      </c>
      <c r="BA228" s="1">
        <v>0</v>
      </c>
      <c r="BF228" s="6">
        <v>41637912</v>
      </c>
      <c r="BG228" s="91" t="s">
        <v>71</v>
      </c>
      <c r="BH228" t="s">
        <v>875</v>
      </c>
      <c r="BI228" s="94" t="s">
        <v>73</v>
      </c>
      <c r="BJ228" s="1" t="s">
        <v>57</v>
      </c>
      <c r="BK228" s="1" t="s">
        <v>738</v>
      </c>
      <c r="BO228" s="1" t="s">
        <v>75</v>
      </c>
    </row>
    <row r="229" spans="1:67" x14ac:dyDescent="0.3">
      <c r="A229" s="1" t="s">
        <v>882</v>
      </c>
      <c r="B229" s="10" t="s">
        <v>1292</v>
      </c>
      <c r="C229" s="1" t="s">
        <v>924</v>
      </c>
      <c r="D229" s="86" t="s">
        <v>1293</v>
      </c>
      <c r="E229" s="49">
        <v>1</v>
      </c>
      <c r="F229" s="69" t="s">
        <v>1294</v>
      </c>
      <c r="G229" s="2">
        <v>44670</v>
      </c>
      <c r="H229" s="53" t="s">
        <v>1295</v>
      </c>
      <c r="I229" s="1" t="s">
        <v>870</v>
      </c>
      <c r="J229" s="1" t="s">
        <v>862</v>
      </c>
      <c r="K229" s="1" t="s">
        <v>933</v>
      </c>
      <c r="L229" s="1">
        <v>1422</v>
      </c>
      <c r="M229" s="1">
        <v>1222</v>
      </c>
      <c r="N229" s="11">
        <v>44670</v>
      </c>
      <c r="P229" s="4" t="s">
        <v>57</v>
      </c>
      <c r="Q229" s="70">
        <v>8000000</v>
      </c>
      <c r="R229" s="1" t="s">
        <v>57</v>
      </c>
      <c r="S229" s="1" t="s">
        <v>59</v>
      </c>
      <c r="T229" s="10" t="s">
        <v>60</v>
      </c>
      <c r="U229" s="71">
        <v>26637551</v>
      </c>
      <c r="V229" s="7" t="s">
        <v>57</v>
      </c>
      <c r="W229" s="1" t="s">
        <v>57</v>
      </c>
      <c r="X229" s="1" t="s">
        <v>57</v>
      </c>
      <c r="Y229" s="73" t="s">
        <v>1294</v>
      </c>
      <c r="Z229" s="1" t="s">
        <v>63</v>
      </c>
      <c r="AA229" s="1" t="s">
        <v>548</v>
      </c>
      <c r="AB229" s="1" t="s">
        <v>779</v>
      </c>
      <c r="AC229" s="3">
        <v>44670</v>
      </c>
      <c r="AD229" s="1" t="s">
        <v>1298</v>
      </c>
      <c r="AE229" s="1" t="s">
        <v>999</v>
      </c>
      <c r="AF229" s="1" t="s">
        <v>67</v>
      </c>
      <c r="AG229" s="1" t="s">
        <v>60</v>
      </c>
      <c r="AH229" s="1">
        <f>VLOOKUP(AI229,$AH$2:$AI$60,2,FALSE)</f>
        <v>71114184</v>
      </c>
      <c r="AI229" s="10" t="s">
        <v>303</v>
      </c>
      <c r="AJ229" s="1">
        <v>180</v>
      </c>
      <c r="AK229" s="1" t="s">
        <v>57</v>
      </c>
      <c r="AL229" s="11">
        <v>44671</v>
      </c>
      <c r="AM229" s="5" t="s">
        <v>57</v>
      </c>
      <c r="AN229" s="1" t="s">
        <v>57</v>
      </c>
      <c r="AO229" s="1" t="s">
        <v>57</v>
      </c>
      <c r="AP229" s="1" t="s">
        <v>57</v>
      </c>
      <c r="AQ229" s="1" t="s">
        <v>57</v>
      </c>
      <c r="AR229" s="1" t="s">
        <v>57</v>
      </c>
      <c r="AS229" s="1" t="s">
        <v>57</v>
      </c>
      <c r="AT229" s="3">
        <v>44671</v>
      </c>
      <c r="AU229" s="3">
        <v>44854</v>
      </c>
      <c r="AV229" s="1" t="s">
        <v>57</v>
      </c>
      <c r="AW229" s="1" t="s">
        <v>57</v>
      </c>
      <c r="AX229" s="1" t="s">
        <v>57</v>
      </c>
      <c r="AY229" s="1" t="s">
        <v>57</v>
      </c>
      <c r="AZ229" s="1" t="s">
        <v>57</v>
      </c>
      <c r="BA229" s="1" t="s">
        <v>57</v>
      </c>
      <c r="BB229" s="1" t="s">
        <v>57</v>
      </c>
      <c r="BC229" s="1" t="s">
        <v>57</v>
      </c>
      <c r="BD229" s="1" t="s">
        <v>57</v>
      </c>
      <c r="BF229" s="70">
        <v>8000000</v>
      </c>
      <c r="BG229" s="138" t="s">
        <v>131</v>
      </c>
      <c r="BH229" t="s">
        <v>1297</v>
      </c>
      <c r="BI229" s="94" t="s">
        <v>73</v>
      </c>
      <c r="BJ229" s="1" t="s">
        <v>57</v>
      </c>
      <c r="BK229" t="s">
        <v>1296</v>
      </c>
      <c r="BL229" s="1" t="s">
        <v>57</v>
      </c>
      <c r="BM229" s="1" t="s">
        <v>57</v>
      </c>
      <c r="BN229" s="1" t="s">
        <v>57</v>
      </c>
      <c r="BO229" s="1" t="s">
        <v>75</v>
      </c>
    </row>
    <row r="230" spans="1:67" ht="19.5" customHeight="1" x14ac:dyDescent="0.3">
      <c r="A230" s="1" t="s">
        <v>882</v>
      </c>
      <c r="B230" s="10" t="s">
        <v>1299</v>
      </c>
      <c r="C230" s="1" t="s">
        <v>924</v>
      </c>
      <c r="D230" s="48" t="s">
        <v>1300</v>
      </c>
      <c r="E230" s="49">
        <v>2</v>
      </c>
      <c r="F230" s="69" t="s">
        <v>1301</v>
      </c>
      <c r="G230" s="2">
        <v>44684</v>
      </c>
      <c r="H230" s="53" t="s">
        <v>1302</v>
      </c>
      <c r="I230" s="1" t="s">
        <v>870</v>
      </c>
      <c r="J230" s="1" t="s">
        <v>862</v>
      </c>
      <c r="K230" s="1" t="s">
        <v>933</v>
      </c>
      <c r="L230" s="1">
        <v>2822</v>
      </c>
      <c r="M230" s="1">
        <v>3322</v>
      </c>
      <c r="N230" s="11">
        <v>44684</v>
      </c>
      <c r="P230" s="4" t="s">
        <v>57</v>
      </c>
      <c r="Q230" s="70">
        <v>8000000</v>
      </c>
      <c r="R230" s="1" t="s">
        <v>57</v>
      </c>
      <c r="S230" s="1" t="s">
        <v>59</v>
      </c>
      <c r="T230" s="10" t="s">
        <v>952</v>
      </c>
      <c r="U230" s="90" t="s">
        <v>57</v>
      </c>
      <c r="V230" s="7" t="s">
        <v>57</v>
      </c>
      <c r="W230" s="1" t="s">
        <v>57</v>
      </c>
      <c r="X230" s="1">
        <v>111080</v>
      </c>
      <c r="Y230" s="1" t="str">
        <f>F230</f>
        <v>ULISES EUGENIO MARTINEZ MORA propietario del establecimiento de comercio SERVICENTRO PRIMAX AVDA TERCERA</v>
      </c>
      <c r="Z230" s="1" t="s">
        <v>63</v>
      </c>
      <c r="AA230" s="1" t="s">
        <v>904</v>
      </c>
      <c r="AB230" s="1" t="s">
        <v>1033</v>
      </c>
      <c r="AC230" s="3">
        <v>44685</v>
      </c>
      <c r="AD230" s="1" t="s">
        <v>1305</v>
      </c>
      <c r="AE230" s="1" t="s">
        <v>921</v>
      </c>
      <c r="AF230" s="1" t="s">
        <v>67</v>
      </c>
      <c r="AG230" s="1" t="s">
        <v>60</v>
      </c>
      <c r="AH230" s="1">
        <f>VLOOKUP(AI230,$AH$2:$AI$60,2,FALSE)</f>
        <v>41674698</v>
      </c>
      <c r="AI230" s="10" t="s">
        <v>81</v>
      </c>
      <c r="AJ230" s="1">
        <v>242</v>
      </c>
      <c r="AK230" s="1" t="s">
        <v>57</v>
      </c>
      <c r="AL230" s="11">
        <v>44685</v>
      </c>
      <c r="AM230" s="5" t="s">
        <v>57</v>
      </c>
      <c r="AN230" s="1" t="s">
        <v>57</v>
      </c>
      <c r="AO230" s="1" t="s">
        <v>57</v>
      </c>
      <c r="AP230" s="1" t="s">
        <v>57</v>
      </c>
      <c r="AQ230" s="1" t="s">
        <v>57</v>
      </c>
      <c r="AR230" s="1" t="s">
        <v>57</v>
      </c>
      <c r="AS230" s="1" t="s">
        <v>57</v>
      </c>
      <c r="AT230" s="3">
        <v>44685</v>
      </c>
      <c r="AU230" s="3">
        <v>44925</v>
      </c>
      <c r="AV230" s="1" t="s">
        <v>57</v>
      </c>
      <c r="AW230" s="1" t="s">
        <v>57</v>
      </c>
      <c r="AX230" s="1" t="s">
        <v>57</v>
      </c>
      <c r="AY230" s="1" t="s">
        <v>57</v>
      </c>
      <c r="AZ230" s="1" t="s">
        <v>57</v>
      </c>
      <c r="BA230" s="1" t="s">
        <v>57</v>
      </c>
      <c r="BB230" s="1" t="s">
        <v>57</v>
      </c>
      <c r="BC230" s="1" t="s">
        <v>57</v>
      </c>
      <c r="BD230" s="1" t="s">
        <v>57</v>
      </c>
      <c r="BF230" s="6">
        <v>8000000</v>
      </c>
      <c r="BG230" s="86" t="s">
        <v>82</v>
      </c>
      <c r="BH230" t="s">
        <v>1304</v>
      </c>
      <c r="BI230" s="94" t="s">
        <v>73</v>
      </c>
      <c r="BJ230" s="1" t="s">
        <v>57</v>
      </c>
      <c r="BK230" s="1" t="s">
        <v>1303</v>
      </c>
      <c r="BL230" s="1" t="s">
        <v>57</v>
      </c>
      <c r="BM230" s="1" t="s">
        <v>57</v>
      </c>
      <c r="BN230" s="1" t="s">
        <v>57</v>
      </c>
      <c r="BO230" s="1" t="s">
        <v>75</v>
      </c>
    </row>
    <row r="231" spans="1:67" x14ac:dyDescent="0.3">
      <c r="A231" s="1" t="s">
        <v>882</v>
      </c>
      <c r="B231" s="10" t="s">
        <v>1307</v>
      </c>
      <c r="C231" s="1" t="s">
        <v>924</v>
      </c>
      <c r="D231" s="86" t="s">
        <v>1306</v>
      </c>
      <c r="E231" s="49">
        <v>3</v>
      </c>
      <c r="F231" s="69" t="s">
        <v>1309</v>
      </c>
      <c r="G231" s="2">
        <v>44686</v>
      </c>
      <c r="H231" s="53" t="s">
        <v>1308</v>
      </c>
      <c r="I231" s="1" t="s">
        <v>870</v>
      </c>
      <c r="J231" s="1" t="s">
        <v>862</v>
      </c>
      <c r="K231" s="1" t="s">
        <v>933</v>
      </c>
      <c r="L231" s="1">
        <v>2022</v>
      </c>
      <c r="M231" s="1">
        <v>3522</v>
      </c>
      <c r="N231" s="11">
        <v>44686</v>
      </c>
      <c r="P231" s="4" t="s">
        <v>57</v>
      </c>
      <c r="Q231" s="6">
        <v>4000000</v>
      </c>
      <c r="R231" s="1" t="s">
        <v>57</v>
      </c>
      <c r="S231" s="1" t="s">
        <v>59</v>
      </c>
      <c r="T231" s="10" t="s">
        <v>60</v>
      </c>
      <c r="U231" s="7">
        <v>16650976</v>
      </c>
      <c r="V231" s="72" t="s">
        <v>57</v>
      </c>
      <c r="W231" s="1" t="s">
        <v>57</v>
      </c>
      <c r="X231" s="1">
        <v>111080</v>
      </c>
      <c r="Y231" s="1" t="str">
        <f>F231</f>
        <v>OSWALDO ANTONIO RODRIGUEZ GONZALEZ propietario del establecimiento de comercio ESTACION DE SERVICIO EL COMPETIDOR</v>
      </c>
      <c r="Z231" s="1" t="s">
        <v>63</v>
      </c>
      <c r="AA231" s="1" t="s">
        <v>64</v>
      </c>
      <c r="AB231" s="1" t="s">
        <v>1034</v>
      </c>
      <c r="AC231" s="3">
        <v>44686</v>
      </c>
      <c r="AD231" s="1" t="s">
        <v>1312</v>
      </c>
      <c r="AE231" s="1" t="s">
        <v>976</v>
      </c>
      <c r="AF231" s="1" t="s">
        <v>67</v>
      </c>
      <c r="AG231" s="1" t="s">
        <v>60</v>
      </c>
      <c r="AH231" s="1">
        <f>VLOOKUP(AI231,$AH$2:$AI$60,2,FALSE)</f>
        <v>51665707</v>
      </c>
      <c r="AI231" s="10" t="s">
        <v>142</v>
      </c>
      <c r="AJ231" s="1">
        <v>60</v>
      </c>
      <c r="AK231" s="1" t="s">
        <v>57</v>
      </c>
      <c r="AL231" s="11">
        <v>44686</v>
      </c>
      <c r="AM231" s="5" t="s">
        <v>57</v>
      </c>
      <c r="AN231" s="1" t="s">
        <v>57</v>
      </c>
      <c r="AO231" s="1" t="s">
        <v>57</v>
      </c>
      <c r="AP231" s="1" t="s">
        <v>57</v>
      </c>
      <c r="AQ231" s="1" t="s">
        <v>57</v>
      </c>
      <c r="AR231" s="1" t="s">
        <v>57</v>
      </c>
      <c r="AS231" s="1" t="s">
        <v>57</v>
      </c>
      <c r="AT231" s="3">
        <v>44686</v>
      </c>
      <c r="AU231" s="3">
        <v>44747</v>
      </c>
      <c r="AV231" s="1" t="s">
        <v>57</v>
      </c>
      <c r="AW231" s="1" t="s">
        <v>57</v>
      </c>
      <c r="AX231" s="1" t="s">
        <v>57</v>
      </c>
      <c r="AY231" s="1" t="s">
        <v>57</v>
      </c>
      <c r="AZ231" s="1" t="s">
        <v>57</v>
      </c>
      <c r="BA231" s="1" t="s">
        <v>57</v>
      </c>
      <c r="BB231" s="1" t="s">
        <v>57</v>
      </c>
      <c r="BC231" s="1" t="s">
        <v>57</v>
      </c>
      <c r="BD231" s="1" t="s">
        <v>57</v>
      </c>
      <c r="BF231" s="6">
        <v>4000000</v>
      </c>
      <c r="BG231" s="1" t="s">
        <v>402</v>
      </c>
      <c r="BH231" t="s">
        <v>1311</v>
      </c>
      <c r="BI231" s="94" t="s">
        <v>73</v>
      </c>
      <c r="BJ231" s="1" t="s">
        <v>57</v>
      </c>
      <c r="BK231" s="1" t="s">
        <v>1310</v>
      </c>
      <c r="BL231" s="1" t="s">
        <v>57</v>
      </c>
      <c r="BM231" s="1" t="s">
        <v>57</v>
      </c>
      <c r="BN231" s="1" t="s">
        <v>57</v>
      </c>
      <c r="BO231" s="1" t="s">
        <v>75</v>
      </c>
    </row>
    <row r="232" spans="1:67" x14ac:dyDescent="0.3">
      <c r="A232" s="1" t="s">
        <v>882</v>
      </c>
      <c r="B232" s="10" t="s">
        <v>1313</v>
      </c>
      <c r="C232" s="1" t="s">
        <v>924</v>
      </c>
      <c r="D232" s="48" t="s">
        <v>1314</v>
      </c>
      <c r="E232" s="49">
        <v>4</v>
      </c>
      <c r="F232" s="81" t="s">
        <v>1315</v>
      </c>
      <c r="G232" s="2">
        <v>44693</v>
      </c>
      <c r="H232" s="53" t="s">
        <v>1316</v>
      </c>
      <c r="I232" s="1" t="s">
        <v>870</v>
      </c>
      <c r="J232" s="1" t="s">
        <v>862</v>
      </c>
      <c r="K232" s="1" t="s">
        <v>933</v>
      </c>
      <c r="L232" s="1">
        <v>2522</v>
      </c>
      <c r="M232" s="1">
        <v>4222</v>
      </c>
      <c r="N232" s="11">
        <v>44686</v>
      </c>
      <c r="P232" s="4" t="s">
        <v>57</v>
      </c>
      <c r="Q232" s="6">
        <v>12000000</v>
      </c>
      <c r="R232" s="1" t="s">
        <v>57</v>
      </c>
      <c r="S232" s="1" t="s">
        <v>863</v>
      </c>
      <c r="T232" s="10" t="s">
        <v>864</v>
      </c>
      <c r="U232" s="90" t="s">
        <v>57</v>
      </c>
      <c r="V232" s="74">
        <v>900361017</v>
      </c>
      <c r="W232" s="1">
        <v>8</v>
      </c>
      <c r="X232" s="1" t="s">
        <v>57</v>
      </c>
      <c r="Y232" s="86" t="str">
        <f>F232</f>
        <v>COMERCIALIZADORA LÓPEZ HERMANOS S.A.S.</v>
      </c>
      <c r="Z232" s="1" t="s">
        <v>63</v>
      </c>
      <c r="AA232" s="1" t="s">
        <v>904</v>
      </c>
      <c r="AB232" s="1" t="s">
        <v>779</v>
      </c>
      <c r="AC232" s="3">
        <v>44694</v>
      </c>
      <c r="AD232" s="1" t="s">
        <v>1319</v>
      </c>
      <c r="AE232" s="1" t="s">
        <v>907</v>
      </c>
      <c r="AF232" s="1" t="s">
        <v>67</v>
      </c>
      <c r="AG232" s="1" t="s">
        <v>60</v>
      </c>
      <c r="AH232" s="1">
        <f>VLOOKUP(AI232,$AH$2:$AI$60,2,FALSE)</f>
        <v>26433691</v>
      </c>
      <c r="AI232" s="10" t="s">
        <v>1231</v>
      </c>
      <c r="AJ232" s="1">
        <v>230</v>
      </c>
      <c r="AK232" s="1" t="s">
        <v>57</v>
      </c>
      <c r="AL232" s="11">
        <v>44694</v>
      </c>
      <c r="AM232" s="5" t="s">
        <v>57</v>
      </c>
      <c r="AN232" s="1" t="s">
        <v>57</v>
      </c>
      <c r="AO232" s="1" t="s">
        <v>57</v>
      </c>
      <c r="AP232" s="1" t="s">
        <v>57</v>
      </c>
      <c r="AQ232" s="1" t="s">
        <v>57</v>
      </c>
      <c r="AR232" s="1" t="s">
        <v>57</v>
      </c>
      <c r="AS232" s="1" t="s">
        <v>57</v>
      </c>
      <c r="AT232" s="3">
        <v>44694</v>
      </c>
      <c r="AU232" s="3">
        <v>44926</v>
      </c>
      <c r="AV232" s="1" t="s">
        <v>57</v>
      </c>
      <c r="AW232" s="1" t="s">
        <v>57</v>
      </c>
      <c r="AX232" s="1" t="s">
        <v>57</v>
      </c>
      <c r="AY232" s="1" t="s">
        <v>57</v>
      </c>
      <c r="AZ232" s="1" t="s">
        <v>57</v>
      </c>
      <c r="BA232" s="1" t="s">
        <v>57</v>
      </c>
      <c r="BB232" s="1" t="s">
        <v>57</v>
      </c>
      <c r="BC232" s="1" t="s">
        <v>57</v>
      </c>
      <c r="BD232" s="1" t="s">
        <v>57</v>
      </c>
      <c r="BF232" s="6">
        <v>12000000</v>
      </c>
      <c r="BG232" s="86" t="s">
        <v>53</v>
      </c>
      <c r="BH232" t="s">
        <v>1318</v>
      </c>
      <c r="BI232" s="94" t="s">
        <v>73</v>
      </c>
      <c r="BJ232" s="1" t="s">
        <v>57</v>
      </c>
      <c r="BK232" s="1" t="s">
        <v>1317</v>
      </c>
      <c r="BL232" s="1" t="s">
        <v>57</v>
      </c>
      <c r="BM232" s="1" t="s">
        <v>57</v>
      </c>
      <c r="BN232" s="1" t="s">
        <v>57</v>
      </c>
      <c r="BO232" s="1" t="s">
        <v>75</v>
      </c>
    </row>
    <row r="233" spans="1:67" x14ac:dyDescent="0.3">
      <c r="A233" s="1" t="s">
        <v>882</v>
      </c>
      <c r="B233" s="10" t="s">
        <v>1320</v>
      </c>
      <c r="C233" s="1" t="s">
        <v>924</v>
      </c>
      <c r="D233" s="86" t="s">
        <v>1321</v>
      </c>
      <c r="E233" s="49">
        <v>5</v>
      </c>
      <c r="F233" s="69" t="s">
        <v>1322</v>
      </c>
      <c r="G233" s="2">
        <v>44693</v>
      </c>
      <c r="H233" s="53" t="s">
        <v>1323</v>
      </c>
      <c r="I233" s="1" t="s">
        <v>870</v>
      </c>
      <c r="J233" s="1" t="s">
        <v>862</v>
      </c>
      <c r="K233" s="1" t="s">
        <v>933</v>
      </c>
      <c r="L233" s="1">
        <v>2722</v>
      </c>
      <c r="M233" s="1">
        <v>4322</v>
      </c>
      <c r="N233" s="11">
        <v>44693</v>
      </c>
      <c r="P233" s="4" t="s">
        <v>57</v>
      </c>
      <c r="Q233" s="70">
        <v>31000000</v>
      </c>
      <c r="R233" s="1" t="s">
        <v>57</v>
      </c>
      <c r="S233" s="1" t="s">
        <v>863</v>
      </c>
      <c r="T233" s="10" t="s">
        <v>864</v>
      </c>
      <c r="U233" s="72" t="s">
        <v>57</v>
      </c>
      <c r="V233" s="124">
        <v>822007133</v>
      </c>
      <c r="W233" s="1">
        <v>5</v>
      </c>
      <c r="X233" s="1" t="s">
        <v>57</v>
      </c>
      <c r="Y233" s="1" t="str">
        <f>F233</f>
        <v>CONSTRUYENDO COLOMBIA INTEGRAL S.A.S.</v>
      </c>
      <c r="Z233" s="1" t="s">
        <v>63</v>
      </c>
      <c r="AA233" s="1" t="s">
        <v>64</v>
      </c>
      <c r="AB233" s="1" t="s">
        <v>779</v>
      </c>
      <c r="AC233" s="3">
        <v>44693</v>
      </c>
      <c r="AD233" s="1" t="s">
        <v>1326</v>
      </c>
      <c r="AE233" s="1" t="s">
        <v>956</v>
      </c>
      <c r="AF233" s="1" t="s">
        <v>67</v>
      </c>
      <c r="AG233" s="1" t="s">
        <v>60</v>
      </c>
      <c r="AH233" s="1">
        <f>VLOOKUP(AI233,$AH$2:$AI$60,2,FALSE)</f>
        <v>51935320</v>
      </c>
      <c r="AI233" s="10" t="s">
        <v>112</v>
      </c>
      <c r="AJ233" s="1">
        <v>230</v>
      </c>
      <c r="AK233" s="1" t="s">
        <v>57</v>
      </c>
      <c r="AL233" s="11">
        <v>44694</v>
      </c>
      <c r="AM233" s="5" t="s">
        <v>57</v>
      </c>
      <c r="AN233" s="1" t="s">
        <v>57</v>
      </c>
      <c r="AO233" s="1" t="s">
        <v>57</v>
      </c>
      <c r="AP233" s="1" t="s">
        <v>57</v>
      </c>
      <c r="AQ233" s="1" t="s">
        <v>57</v>
      </c>
      <c r="AR233" s="1" t="s">
        <v>57</v>
      </c>
      <c r="AS233" s="1" t="s">
        <v>57</v>
      </c>
      <c r="AT233" s="3">
        <v>44694</v>
      </c>
      <c r="AU233" s="3">
        <v>44926</v>
      </c>
      <c r="AV233" s="1" t="s">
        <v>57</v>
      </c>
      <c r="AW233" s="1" t="s">
        <v>57</v>
      </c>
      <c r="AX233" s="1" t="s">
        <v>57</v>
      </c>
      <c r="AY233" s="1" t="s">
        <v>57</v>
      </c>
      <c r="AZ233" s="1" t="s">
        <v>57</v>
      </c>
      <c r="BA233" s="1" t="s">
        <v>57</v>
      </c>
      <c r="BB233" s="1" t="s">
        <v>57</v>
      </c>
      <c r="BC233" s="1" t="s">
        <v>57</v>
      </c>
      <c r="BD233" s="1" t="s">
        <v>57</v>
      </c>
      <c r="BF233" s="70">
        <v>31000000</v>
      </c>
      <c r="BG233" s="1" t="s">
        <v>53</v>
      </c>
      <c r="BH233" t="s">
        <v>1325</v>
      </c>
      <c r="BI233" s="94" t="s">
        <v>73</v>
      </c>
      <c r="BJ233" s="1" t="s">
        <v>57</v>
      </c>
      <c r="BK233" s="1" t="s">
        <v>1324</v>
      </c>
      <c r="BL233" s="1" t="s">
        <v>57</v>
      </c>
      <c r="BM233" s="1" t="s">
        <v>57</v>
      </c>
      <c r="BN233" s="1" t="s">
        <v>57</v>
      </c>
      <c r="BO233" s="1" t="s">
        <v>75</v>
      </c>
    </row>
    <row r="234" spans="1:67" x14ac:dyDescent="0.3">
      <c r="A234" s="1" t="s">
        <v>882</v>
      </c>
      <c r="B234" s="10" t="s">
        <v>1327</v>
      </c>
      <c r="C234" s="1" t="s">
        <v>924</v>
      </c>
      <c r="D234" s="86" t="s">
        <v>1328</v>
      </c>
      <c r="E234" s="49">
        <v>6</v>
      </c>
      <c r="F234" s="69" t="s">
        <v>1329</v>
      </c>
      <c r="G234" s="2">
        <v>44699</v>
      </c>
      <c r="H234" s="53" t="s">
        <v>1330</v>
      </c>
      <c r="I234" s="1" t="s">
        <v>870</v>
      </c>
      <c r="J234" s="1" t="s">
        <v>862</v>
      </c>
      <c r="K234" s="1" t="s">
        <v>933</v>
      </c>
      <c r="L234" s="1">
        <v>2922</v>
      </c>
      <c r="M234" s="1">
        <v>4922</v>
      </c>
      <c r="N234" s="11">
        <v>44699</v>
      </c>
      <c r="P234" s="4" t="s">
        <v>57</v>
      </c>
      <c r="Q234" s="70">
        <v>11000000</v>
      </c>
      <c r="R234" s="1" t="s">
        <v>57</v>
      </c>
      <c r="S234" s="1" t="s">
        <v>59</v>
      </c>
      <c r="T234" s="10" t="s">
        <v>60</v>
      </c>
      <c r="U234" s="71">
        <v>1102719433</v>
      </c>
      <c r="V234" s="72" t="s">
        <v>57</v>
      </c>
      <c r="W234" s="1" t="s">
        <v>57</v>
      </c>
      <c r="X234" s="1" t="s">
        <v>57</v>
      </c>
      <c r="Y234" s="1" t="str">
        <f>F234</f>
        <v>DISTRIBUCIONES C.E.L - CLAUDIA CAROLINA ECHEVERRIA LARROTA</v>
      </c>
      <c r="Z234" s="1" t="s">
        <v>63</v>
      </c>
      <c r="AA234" s="1" t="s">
        <v>133</v>
      </c>
      <c r="AB234" s="1" t="s">
        <v>779</v>
      </c>
      <c r="AC234" s="3">
        <v>44698</v>
      </c>
      <c r="AD234" s="1" t="s">
        <v>1333</v>
      </c>
      <c r="AE234" s="1" t="s">
        <v>980</v>
      </c>
      <c r="AF234" s="1" t="s">
        <v>67</v>
      </c>
      <c r="AG234" s="1" t="s">
        <v>60</v>
      </c>
      <c r="AH234" s="1">
        <f>VLOOKUP(AI234,$AH$2:$AI$60,2,FALSE)</f>
        <v>19481189</v>
      </c>
      <c r="AI234" s="10" t="s">
        <v>251</v>
      </c>
      <c r="AJ234" s="1">
        <v>210</v>
      </c>
      <c r="AK234" s="1" t="s">
        <v>57</v>
      </c>
      <c r="AL234" s="11">
        <v>44699</v>
      </c>
      <c r="AM234" s="5" t="s">
        <v>57</v>
      </c>
      <c r="AN234" s="1" t="s">
        <v>57</v>
      </c>
      <c r="AO234" s="1" t="s">
        <v>57</v>
      </c>
      <c r="AP234" s="1" t="s">
        <v>57</v>
      </c>
      <c r="AQ234" s="1" t="s">
        <v>57</v>
      </c>
      <c r="AR234" s="1" t="s">
        <v>57</v>
      </c>
      <c r="AS234" s="1" t="s">
        <v>57</v>
      </c>
      <c r="AT234" s="3">
        <v>44700</v>
      </c>
      <c r="AU234" s="3">
        <v>44914</v>
      </c>
      <c r="AV234" s="1" t="s">
        <v>57</v>
      </c>
      <c r="AW234" s="1" t="s">
        <v>57</v>
      </c>
      <c r="AX234" s="1" t="s">
        <v>57</v>
      </c>
      <c r="AY234" s="1" t="s">
        <v>57</v>
      </c>
      <c r="AZ234" s="1" t="s">
        <v>57</v>
      </c>
      <c r="BA234" s="1" t="s">
        <v>57</v>
      </c>
      <c r="BB234" s="1" t="s">
        <v>57</v>
      </c>
      <c r="BC234" s="1" t="s">
        <v>57</v>
      </c>
      <c r="BD234" s="1" t="s">
        <v>57</v>
      </c>
      <c r="BF234" s="70">
        <v>11000000</v>
      </c>
      <c r="BG234" s="86" t="s">
        <v>402</v>
      </c>
      <c r="BH234" t="s">
        <v>1332</v>
      </c>
      <c r="BI234" s="94" t="s">
        <v>73</v>
      </c>
      <c r="BJ234" s="1" t="s">
        <v>57</v>
      </c>
      <c r="BK234" s="1" t="s">
        <v>1331</v>
      </c>
      <c r="BL234" s="1" t="s">
        <v>57</v>
      </c>
      <c r="BM234" s="1" t="s">
        <v>57</v>
      </c>
      <c r="BN234" s="1" t="s">
        <v>57</v>
      </c>
      <c r="BO234" s="1" t="s">
        <v>75</v>
      </c>
    </row>
    <row r="235" spans="1:67" x14ac:dyDescent="0.3">
      <c r="A235" s="1" t="s">
        <v>882</v>
      </c>
      <c r="B235" s="10" t="s">
        <v>1334</v>
      </c>
      <c r="C235" s="1" t="s">
        <v>924</v>
      </c>
      <c r="D235" s="86" t="s">
        <v>1335</v>
      </c>
      <c r="E235" s="49">
        <v>7</v>
      </c>
      <c r="F235" s="69" t="s">
        <v>1336</v>
      </c>
      <c r="G235" s="2">
        <v>44705</v>
      </c>
      <c r="H235" s="53" t="s">
        <v>1337</v>
      </c>
      <c r="I235" s="1" t="s">
        <v>870</v>
      </c>
      <c r="J235" s="1" t="s">
        <v>862</v>
      </c>
      <c r="K235" s="1" t="s">
        <v>933</v>
      </c>
      <c r="L235" s="1">
        <v>3122</v>
      </c>
      <c r="M235" s="1">
        <v>5422</v>
      </c>
      <c r="N235" s="11">
        <v>44708</v>
      </c>
      <c r="P235" s="4" t="s">
        <v>57</v>
      </c>
      <c r="Q235" s="70">
        <v>10000000</v>
      </c>
      <c r="R235" s="1" t="s">
        <v>57</v>
      </c>
      <c r="S235" s="1" t="s">
        <v>863</v>
      </c>
      <c r="T235" s="10" t="s">
        <v>864</v>
      </c>
      <c r="U235" s="72" t="s">
        <v>57</v>
      </c>
      <c r="V235" s="124">
        <v>901243718</v>
      </c>
      <c r="W235" s="1">
        <v>0</v>
      </c>
      <c r="X235" s="1" t="s">
        <v>57</v>
      </c>
      <c r="Y235" s="1" t="str">
        <f>F235</f>
        <v>MERCAPLAZA SAS</v>
      </c>
      <c r="Z235" s="1" t="s">
        <v>63</v>
      </c>
      <c r="AA235" s="1" t="s">
        <v>548</v>
      </c>
      <c r="AB235" s="1" t="s">
        <v>779</v>
      </c>
      <c r="AC235" s="3">
        <v>44712</v>
      </c>
      <c r="AD235" s="1" t="s">
        <v>1341</v>
      </c>
      <c r="AE235" s="1" t="s">
        <v>946</v>
      </c>
      <c r="AF235" s="1" t="s">
        <v>67</v>
      </c>
      <c r="AG235" s="1" t="s">
        <v>60</v>
      </c>
      <c r="AH235" s="1">
        <f>VLOOKUP(AI235,$AH$2:$AI$60,2,FALSE)</f>
        <v>79672176</v>
      </c>
      <c r="AI235" s="10" t="s">
        <v>1338</v>
      </c>
      <c r="AJ235" s="1">
        <v>201</v>
      </c>
      <c r="AK235" s="1" t="s">
        <v>57</v>
      </c>
      <c r="AL235" s="11">
        <v>44713</v>
      </c>
      <c r="AM235" s="5" t="s">
        <v>57</v>
      </c>
      <c r="AN235" s="1" t="s">
        <v>57</v>
      </c>
      <c r="AO235" s="1" t="s">
        <v>57</v>
      </c>
      <c r="AP235" s="1" t="s">
        <v>57</v>
      </c>
      <c r="AQ235" s="1" t="s">
        <v>57</v>
      </c>
      <c r="AR235" s="1" t="s">
        <v>57</v>
      </c>
      <c r="AS235" s="1" t="s">
        <v>57</v>
      </c>
      <c r="AT235" s="3">
        <v>44713</v>
      </c>
      <c r="AU235" s="3">
        <v>44910</v>
      </c>
      <c r="AV235" s="1" t="s">
        <v>57</v>
      </c>
      <c r="AW235" s="1" t="s">
        <v>57</v>
      </c>
      <c r="AX235" s="1" t="s">
        <v>57</v>
      </c>
      <c r="AY235" s="1" t="s">
        <v>57</v>
      </c>
      <c r="AZ235" s="1" t="s">
        <v>57</v>
      </c>
      <c r="BA235" s="1" t="s">
        <v>57</v>
      </c>
      <c r="BB235" s="1" t="s">
        <v>57</v>
      </c>
      <c r="BC235" s="1" t="s">
        <v>57</v>
      </c>
      <c r="BD235" s="1" t="s">
        <v>57</v>
      </c>
      <c r="BF235" s="70">
        <v>10000000</v>
      </c>
      <c r="BG235" s="1" t="s">
        <v>402</v>
      </c>
      <c r="BH235" t="s">
        <v>1340</v>
      </c>
      <c r="BI235" s="94" t="s">
        <v>73</v>
      </c>
      <c r="BJ235" s="1" t="s">
        <v>57</v>
      </c>
      <c r="BK235" s="1" t="s">
        <v>1339</v>
      </c>
      <c r="BL235" s="1" t="s">
        <v>57</v>
      </c>
      <c r="BM235" s="1" t="s">
        <v>57</v>
      </c>
      <c r="BN235" s="1" t="s">
        <v>57</v>
      </c>
      <c r="BO235" s="1" t="s">
        <v>75</v>
      </c>
    </row>
    <row r="236" spans="1:67" x14ac:dyDescent="0.3">
      <c r="A236" s="1" t="s">
        <v>882</v>
      </c>
      <c r="B236" s="10" t="s">
        <v>1342</v>
      </c>
      <c r="C236" s="1" t="s">
        <v>924</v>
      </c>
      <c r="D236" s="86" t="s">
        <v>1343</v>
      </c>
      <c r="E236" s="49">
        <v>8</v>
      </c>
      <c r="F236" s="69" t="s">
        <v>1344</v>
      </c>
      <c r="G236" s="2">
        <v>44707</v>
      </c>
      <c r="H236" s="53" t="s">
        <v>1345</v>
      </c>
      <c r="I236" s="1" t="s">
        <v>870</v>
      </c>
      <c r="J236" s="1" t="s">
        <v>862</v>
      </c>
      <c r="K236" s="1" t="s">
        <v>933</v>
      </c>
      <c r="L236" s="1">
        <v>1522</v>
      </c>
      <c r="M236" s="1">
        <v>5522</v>
      </c>
      <c r="N236" s="11">
        <v>44708</v>
      </c>
      <c r="P236" s="4" t="s">
        <v>57</v>
      </c>
      <c r="Q236" s="6">
        <v>25000000</v>
      </c>
      <c r="R236" s="1" t="s">
        <v>57</v>
      </c>
      <c r="S236" s="1" t="s">
        <v>59</v>
      </c>
      <c r="T236" s="10" t="s">
        <v>60</v>
      </c>
      <c r="U236" s="74">
        <v>41900955</v>
      </c>
      <c r="V236" s="90" t="s">
        <v>57</v>
      </c>
      <c r="W236" s="1" t="s">
        <v>57</v>
      </c>
      <c r="X236" s="1" t="s">
        <v>57</v>
      </c>
      <c r="Y236" s="1" t="str">
        <f>F236</f>
        <v>MAYDA SUAREZ propietaria del establecimiento de comercio BOMBA UNICA LA PISTA.</v>
      </c>
      <c r="Z236" s="1" t="s">
        <v>63</v>
      </c>
      <c r="AA236" s="1" t="s">
        <v>133</v>
      </c>
      <c r="AB236" s="1" t="s">
        <v>1033</v>
      </c>
      <c r="AC236" s="3">
        <v>44707</v>
      </c>
      <c r="AD236" s="1" t="s">
        <v>1348</v>
      </c>
      <c r="AE236" s="1" t="s">
        <v>907</v>
      </c>
      <c r="AF236" s="1" t="s">
        <v>67</v>
      </c>
      <c r="AG236" s="1" t="s">
        <v>60</v>
      </c>
      <c r="AH236" s="1">
        <f>VLOOKUP(AI236,$AH$2:$AI$60,2,FALSE)</f>
        <v>26433691</v>
      </c>
      <c r="AI236" s="10" t="s">
        <v>1231</v>
      </c>
      <c r="AJ236" s="1">
        <v>215</v>
      </c>
      <c r="AK236" s="1" t="s">
        <v>57</v>
      </c>
      <c r="AL236" s="11">
        <v>44708</v>
      </c>
      <c r="AM236" s="5" t="s">
        <v>57</v>
      </c>
      <c r="AN236" s="1" t="s">
        <v>57</v>
      </c>
      <c r="AO236" s="1" t="s">
        <v>57</v>
      </c>
      <c r="AP236" s="1" t="s">
        <v>57</v>
      </c>
      <c r="AQ236" s="1" t="s">
        <v>57</v>
      </c>
      <c r="AR236" s="1" t="s">
        <v>57</v>
      </c>
      <c r="AS236" s="1" t="s">
        <v>57</v>
      </c>
      <c r="AT236" s="3">
        <v>44708</v>
      </c>
      <c r="AU236" s="3">
        <v>44925</v>
      </c>
      <c r="AV236" s="1" t="s">
        <v>57</v>
      </c>
      <c r="AW236" s="1" t="s">
        <v>57</v>
      </c>
      <c r="AX236" s="1" t="s">
        <v>57</v>
      </c>
      <c r="AY236" s="1" t="s">
        <v>57</v>
      </c>
      <c r="AZ236" s="1" t="s">
        <v>57</v>
      </c>
      <c r="BA236" s="1" t="s">
        <v>57</v>
      </c>
      <c r="BB236" s="1" t="s">
        <v>57</v>
      </c>
      <c r="BC236" s="1" t="s">
        <v>57</v>
      </c>
      <c r="BD236" s="1" t="s">
        <v>57</v>
      </c>
      <c r="BF236" s="6">
        <v>25000000</v>
      </c>
      <c r="BG236" s="48" t="s">
        <v>82</v>
      </c>
      <c r="BH236" t="s">
        <v>1347</v>
      </c>
      <c r="BI236" s="94" t="s">
        <v>73</v>
      </c>
      <c r="BJ236" s="1" t="s">
        <v>57</v>
      </c>
      <c r="BK236" s="1" t="s">
        <v>1346</v>
      </c>
      <c r="BL236" s="1" t="s">
        <v>57</v>
      </c>
      <c r="BM236" s="1" t="s">
        <v>57</v>
      </c>
      <c r="BN236" s="1" t="s">
        <v>57</v>
      </c>
      <c r="BO236" s="1" t="s">
        <v>75</v>
      </c>
    </row>
    <row r="237" spans="1:67" x14ac:dyDescent="0.3">
      <c r="A237" s="1" t="s">
        <v>882</v>
      </c>
      <c r="B237" s="10" t="s">
        <v>1349</v>
      </c>
      <c r="C237" s="1" t="s">
        <v>924</v>
      </c>
      <c r="D237" s="1" t="s">
        <v>1350</v>
      </c>
      <c r="E237" s="49">
        <v>9</v>
      </c>
      <c r="F237" s="69" t="s">
        <v>1351</v>
      </c>
      <c r="G237" s="2">
        <v>44714</v>
      </c>
      <c r="H237" s="53" t="s">
        <v>1352</v>
      </c>
      <c r="I237" s="1" t="s">
        <v>870</v>
      </c>
      <c r="J237" s="1" t="s">
        <v>862</v>
      </c>
      <c r="K237" s="1" t="s">
        <v>933</v>
      </c>
      <c r="L237" s="1">
        <v>1822</v>
      </c>
      <c r="M237" s="1">
        <v>5922</v>
      </c>
      <c r="N237" s="11">
        <v>44714</v>
      </c>
      <c r="P237" s="4" t="s">
        <v>57</v>
      </c>
      <c r="Q237" s="6">
        <v>41000000</v>
      </c>
      <c r="R237" s="1" t="s">
        <v>57</v>
      </c>
      <c r="S237" s="1" t="s">
        <v>59</v>
      </c>
      <c r="T237" s="10" t="s">
        <v>60</v>
      </c>
      <c r="U237" s="74">
        <v>1676203</v>
      </c>
      <c r="V237" s="7" t="s">
        <v>57</v>
      </c>
      <c r="W237" s="1" t="s">
        <v>57</v>
      </c>
      <c r="X237" s="1" t="s">
        <v>57</v>
      </c>
      <c r="Y237" s="86" t="str">
        <f>F237</f>
        <v>JONH SERGIO CANO VALBUENA Propietario del establecimiento de comercio ESTACIÓN DE SERVICIO SANTA ISABEL</v>
      </c>
      <c r="Z237" s="1" t="s">
        <v>63</v>
      </c>
      <c r="AA237" s="1" t="s">
        <v>904</v>
      </c>
      <c r="AB237" s="1" t="s">
        <v>1034</v>
      </c>
      <c r="AC237" s="3">
        <v>44718</v>
      </c>
      <c r="AD237" s="1" t="s">
        <v>1355</v>
      </c>
      <c r="AE237" s="1" t="s">
        <v>965</v>
      </c>
      <c r="AF237" s="1" t="s">
        <v>67</v>
      </c>
      <c r="AG237" s="1" t="s">
        <v>60</v>
      </c>
      <c r="AH237" s="1">
        <f>VLOOKUP(AI237,$AH$2:$AI$60,2,FALSE)</f>
        <v>93404206</v>
      </c>
      <c r="AI237" s="10" t="s">
        <v>433</v>
      </c>
      <c r="AJ237" s="1">
        <v>240</v>
      </c>
      <c r="AK237" s="1" t="s">
        <v>57</v>
      </c>
      <c r="AL237" s="11">
        <v>44721</v>
      </c>
      <c r="AM237" s="5" t="s">
        <v>57</v>
      </c>
      <c r="AN237" s="1" t="s">
        <v>69</v>
      </c>
      <c r="AO237" s="1" t="s">
        <v>57</v>
      </c>
      <c r="AP237" s="1" t="s">
        <v>57</v>
      </c>
      <c r="AQ237" s="1" t="s">
        <v>57</v>
      </c>
      <c r="AR237" s="1" t="s">
        <v>57</v>
      </c>
      <c r="AS237" s="1" t="s">
        <v>57</v>
      </c>
      <c r="AT237" s="3">
        <v>44721</v>
      </c>
      <c r="AU237" s="3">
        <v>44925</v>
      </c>
      <c r="AV237" s="1" t="s">
        <v>57</v>
      </c>
      <c r="AW237" s="1" t="s">
        <v>57</v>
      </c>
      <c r="AX237" s="1" t="s">
        <v>57</v>
      </c>
      <c r="AY237" s="1" t="s">
        <v>57</v>
      </c>
      <c r="AZ237" s="1" t="s">
        <v>57</v>
      </c>
      <c r="BA237" s="1" t="s">
        <v>57</v>
      </c>
      <c r="BB237" s="1" t="s">
        <v>57</v>
      </c>
      <c r="BC237" s="1" t="s">
        <v>57</v>
      </c>
      <c r="BD237" s="1" t="s">
        <v>57</v>
      </c>
      <c r="BF237" s="6">
        <v>41000000</v>
      </c>
      <c r="BG237" s="73" t="s">
        <v>131</v>
      </c>
      <c r="BH237" t="s">
        <v>1354</v>
      </c>
      <c r="BI237" s="94" t="s">
        <v>73</v>
      </c>
      <c r="BJ237" s="1" t="s">
        <v>57</v>
      </c>
      <c r="BK237" s="1" t="s">
        <v>1353</v>
      </c>
      <c r="BL237" s="1" t="s">
        <v>57</v>
      </c>
      <c r="BM237" s="1" t="s">
        <v>57</v>
      </c>
      <c r="BN237" s="1" t="s">
        <v>57</v>
      </c>
      <c r="BO237" s="1" t="s">
        <v>75</v>
      </c>
    </row>
    <row r="238" spans="1:67" x14ac:dyDescent="0.3">
      <c r="A238" s="1" t="s">
        <v>882</v>
      </c>
      <c r="B238" s="10" t="s">
        <v>1356</v>
      </c>
      <c r="C238" s="1" t="s">
        <v>924</v>
      </c>
      <c r="D238" s="1" t="s">
        <v>1357</v>
      </c>
      <c r="E238" s="49">
        <v>10</v>
      </c>
      <c r="F238" s="9" t="s">
        <v>1358</v>
      </c>
      <c r="G238" s="2">
        <v>44719</v>
      </c>
      <c r="H238" s="10" t="s">
        <v>1359</v>
      </c>
      <c r="I238" s="1" t="s">
        <v>870</v>
      </c>
      <c r="J238" s="1" t="s">
        <v>862</v>
      </c>
      <c r="K238" s="1" t="s">
        <v>933</v>
      </c>
      <c r="L238" s="1">
        <v>1622</v>
      </c>
      <c r="M238" s="1">
        <v>6522</v>
      </c>
      <c r="N238" s="11">
        <v>44720</v>
      </c>
      <c r="P238" s="4" t="s">
        <v>57</v>
      </c>
      <c r="Q238" s="6">
        <v>25000000</v>
      </c>
      <c r="R238" s="1" t="s">
        <v>57</v>
      </c>
      <c r="S238" s="1" t="s">
        <v>59</v>
      </c>
      <c r="T238" s="10" t="s">
        <v>60</v>
      </c>
      <c r="U238" s="61">
        <v>17335309</v>
      </c>
      <c r="V238" s="72" t="s">
        <v>57</v>
      </c>
      <c r="W238" s="1" t="s">
        <v>57</v>
      </c>
      <c r="X238" s="1" t="s">
        <v>57</v>
      </c>
      <c r="Y238" s="1" t="str">
        <f>F238</f>
        <v>WALTER LESMES RODRIGUEZ, propietario del Establecimiento de Comercio ESTACIÓN DE SERVICIO EL PROGRESO WALTER</v>
      </c>
      <c r="Z238" s="1" t="s">
        <v>63</v>
      </c>
      <c r="AA238" s="1" t="s">
        <v>548</v>
      </c>
      <c r="AB238" s="1" t="s">
        <v>1033</v>
      </c>
      <c r="AC238" s="3">
        <v>44720</v>
      </c>
      <c r="AD238" s="1" t="s">
        <v>1362</v>
      </c>
      <c r="AE238" s="1" t="s">
        <v>907</v>
      </c>
      <c r="AF238" s="1" t="s">
        <v>67</v>
      </c>
      <c r="AG238" s="1" t="s">
        <v>60</v>
      </c>
      <c r="AH238" s="1">
        <f>VLOOKUP(AI238,$AH$2:$AI$60,2,FALSE)</f>
        <v>26433691</v>
      </c>
      <c r="AI238" s="10" t="s">
        <v>1231</v>
      </c>
      <c r="AJ238" s="1">
        <v>210</v>
      </c>
      <c r="AK238" s="1" t="s">
        <v>57</v>
      </c>
      <c r="AL238" s="11">
        <v>44721</v>
      </c>
      <c r="AM238" s="5" t="s">
        <v>57</v>
      </c>
      <c r="AN238" s="1" t="s">
        <v>57</v>
      </c>
      <c r="AO238" s="1" t="s">
        <v>57</v>
      </c>
      <c r="AP238" s="1" t="s">
        <v>57</v>
      </c>
      <c r="AQ238" s="1" t="s">
        <v>57</v>
      </c>
      <c r="AR238" s="1" t="s">
        <v>57</v>
      </c>
      <c r="AS238" s="1" t="s">
        <v>57</v>
      </c>
      <c r="AT238" s="3">
        <v>44721</v>
      </c>
      <c r="AU238" s="3">
        <v>44925</v>
      </c>
      <c r="AV238" s="1" t="s">
        <v>57</v>
      </c>
      <c r="AW238" s="1" t="s">
        <v>57</v>
      </c>
      <c r="AX238" s="1" t="s">
        <v>57</v>
      </c>
      <c r="AY238" s="1" t="s">
        <v>57</v>
      </c>
      <c r="AZ238" s="1" t="s">
        <v>57</v>
      </c>
      <c r="BA238" s="1" t="s">
        <v>57</v>
      </c>
      <c r="BB238" s="1" t="s">
        <v>57</v>
      </c>
      <c r="BC238" s="1" t="s">
        <v>57</v>
      </c>
      <c r="BD238" s="1" t="s">
        <v>57</v>
      </c>
      <c r="BF238" s="6">
        <v>25000000</v>
      </c>
      <c r="BG238" s="1" t="s">
        <v>82</v>
      </c>
      <c r="BH238" s="1" t="s">
        <v>1361</v>
      </c>
      <c r="BI238" s="94" t="s">
        <v>73</v>
      </c>
      <c r="BJ238" s="1" t="s">
        <v>57</v>
      </c>
      <c r="BK238" s="1" t="s">
        <v>1360</v>
      </c>
      <c r="BL238" s="1" t="s">
        <v>57</v>
      </c>
      <c r="BM238" s="1" t="s">
        <v>57</v>
      </c>
      <c r="BN238" s="1" t="s">
        <v>57</v>
      </c>
      <c r="BO238" s="1" t="s">
        <v>75</v>
      </c>
    </row>
    <row r="239" spans="1:67" x14ac:dyDescent="0.3">
      <c r="A239" s="1" t="s">
        <v>882</v>
      </c>
      <c r="B239" s="10" t="s">
        <v>1363</v>
      </c>
      <c r="C239" s="1" t="s">
        <v>924</v>
      </c>
      <c r="D239" s="86" t="s">
        <v>1364</v>
      </c>
      <c r="E239" s="49">
        <v>11</v>
      </c>
      <c r="F239" s="9" t="s">
        <v>1365</v>
      </c>
      <c r="G239" s="2">
        <v>44721</v>
      </c>
      <c r="H239" s="1" t="s">
        <v>1366</v>
      </c>
      <c r="I239" s="1" t="s">
        <v>870</v>
      </c>
      <c r="J239" s="1" t="s">
        <v>862</v>
      </c>
      <c r="K239" s="1" t="s">
        <v>933</v>
      </c>
      <c r="L239" s="1">
        <v>4022</v>
      </c>
      <c r="M239" s="1">
        <v>6922</v>
      </c>
      <c r="N239" s="11">
        <v>44725</v>
      </c>
      <c r="P239" s="4" t="s">
        <v>57</v>
      </c>
      <c r="Q239" s="6">
        <v>10000000</v>
      </c>
      <c r="R239" s="1" t="s">
        <v>57</v>
      </c>
      <c r="S239" s="1" t="s">
        <v>863</v>
      </c>
      <c r="T239" s="10" t="s">
        <v>864</v>
      </c>
      <c r="U239" s="72" t="s">
        <v>57</v>
      </c>
      <c r="V239" s="59">
        <v>900746716</v>
      </c>
      <c r="W239" s="1">
        <v>1</v>
      </c>
      <c r="X239" s="1" t="s">
        <v>57</v>
      </c>
      <c r="Y239" s="1" t="str">
        <f>F239</f>
        <v>PETROILGROUP S.A.S.</v>
      </c>
      <c r="Z239" s="1" t="s">
        <v>63</v>
      </c>
      <c r="AA239" s="1" t="s">
        <v>64</v>
      </c>
      <c r="AB239" s="1" t="s">
        <v>1033</v>
      </c>
      <c r="AC239" s="3">
        <v>44721</v>
      </c>
      <c r="AD239" s="1" t="s">
        <v>1369</v>
      </c>
      <c r="AE239" s="1" t="s">
        <v>976</v>
      </c>
      <c r="AF239" s="1" t="s">
        <v>67</v>
      </c>
      <c r="AG239" s="1" t="s">
        <v>60</v>
      </c>
      <c r="AH239" s="1">
        <f>VLOOKUP(AI239,$AH$2:$AI$60,2,FALSE)</f>
        <v>51665707</v>
      </c>
      <c r="AI239" s="10" t="s">
        <v>142</v>
      </c>
      <c r="AJ239" s="1">
        <v>30</v>
      </c>
      <c r="AK239" s="1" t="s">
        <v>57</v>
      </c>
      <c r="AL239" s="11">
        <v>44722</v>
      </c>
      <c r="AM239" s="5" t="s">
        <v>57</v>
      </c>
      <c r="AN239" s="1" t="s">
        <v>57</v>
      </c>
      <c r="AO239" s="1" t="s">
        <v>57</v>
      </c>
      <c r="AP239" s="1" t="s">
        <v>57</v>
      </c>
      <c r="AQ239" s="1" t="s">
        <v>57</v>
      </c>
      <c r="AR239" s="1" t="s">
        <v>57</v>
      </c>
      <c r="AS239" s="1" t="s">
        <v>57</v>
      </c>
      <c r="AT239" s="3">
        <v>44725</v>
      </c>
      <c r="AU239" s="3">
        <v>44755</v>
      </c>
      <c r="AV239" s="1" t="s">
        <v>57</v>
      </c>
      <c r="AW239" s="1" t="s">
        <v>57</v>
      </c>
      <c r="AX239" s="1" t="s">
        <v>57</v>
      </c>
      <c r="AY239" s="1" t="s">
        <v>57</v>
      </c>
      <c r="AZ239" s="1" t="s">
        <v>57</v>
      </c>
      <c r="BA239" s="1" t="s">
        <v>57</v>
      </c>
      <c r="BB239" s="1" t="s">
        <v>57</v>
      </c>
      <c r="BC239" s="1" t="s">
        <v>57</v>
      </c>
      <c r="BD239" s="1" t="s">
        <v>57</v>
      </c>
      <c r="BF239" s="6">
        <v>10000000</v>
      </c>
      <c r="BG239" s="1" t="s">
        <v>402</v>
      </c>
      <c r="BH239" s="1" t="s">
        <v>1368</v>
      </c>
      <c r="BI239" s="94" t="s">
        <v>73</v>
      </c>
      <c r="BJ239" s="1" t="s">
        <v>57</v>
      </c>
      <c r="BK239" s="1" t="s">
        <v>1367</v>
      </c>
      <c r="BL239" s="1" t="s">
        <v>57</v>
      </c>
      <c r="BM239" s="1" t="s">
        <v>57</v>
      </c>
      <c r="BN239" s="1" t="s">
        <v>57</v>
      </c>
      <c r="BO239" s="1" t="s">
        <v>75</v>
      </c>
    </row>
    <row r="240" spans="1:67" x14ac:dyDescent="0.3">
      <c r="A240" s="1" t="s">
        <v>882</v>
      </c>
      <c r="B240" s="10" t="s">
        <v>1363</v>
      </c>
      <c r="C240" s="1" t="s">
        <v>924</v>
      </c>
      <c r="D240" s="1" t="s">
        <v>1370</v>
      </c>
      <c r="E240" s="49">
        <v>12</v>
      </c>
      <c r="F240" s="9" t="s">
        <v>1371</v>
      </c>
      <c r="G240" s="2">
        <v>44721</v>
      </c>
      <c r="H240" s="10" t="s">
        <v>1372</v>
      </c>
      <c r="I240" s="1" t="s">
        <v>870</v>
      </c>
      <c r="J240" s="1" t="s">
        <v>862</v>
      </c>
      <c r="K240" s="1" t="s">
        <v>933</v>
      </c>
      <c r="L240" s="1">
        <v>4222</v>
      </c>
      <c r="M240" s="1">
        <v>7022</v>
      </c>
      <c r="N240" s="11">
        <v>44725</v>
      </c>
      <c r="P240" s="4" t="s">
        <v>57</v>
      </c>
      <c r="Q240" s="6">
        <v>3000000</v>
      </c>
      <c r="R240" s="1" t="s">
        <v>57</v>
      </c>
      <c r="S240" s="1" t="s">
        <v>59</v>
      </c>
      <c r="T240" s="10" t="s">
        <v>60</v>
      </c>
      <c r="U240" s="136">
        <v>17632929</v>
      </c>
      <c r="V240" s="90" t="s">
        <v>57</v>
      </c>
      <c r="W240" s="1" t="s">
        <v>57</v>
      </c>
      <c r="X240" s="1" t="s">
        <v>57</v>
      </c>
      <c r="Y240" s="1" t="str">
        <f>F240</f>
        <v xml:space="preserve">HUGO MUÑOZ VARGAS propietario del establecimiento de comercio ESTACION DE SERVICIO
MUÑOZ </v>
      </c>
      <c r="Z240" s="1" t="s">
        <v>63</v>
      </c>
      <c r="AA240" s="1" t="s">
        <v>133</v>
      </c>
      <c r="AB240" s="1" t="s">
        <v>1033</v>
      </c>
      <c r="AC240" s="3">
        <v>44722</v>
      </c>
      <c r="AD240" s="1" t="s">
        <v>1374</v>
      </c>
      <c r="AE240" s="1" t="s">
        <v>976</v>
      </c>
      <c r="AF240" s="1" t="s">
        <v>67</v>
      </c>
      <c r="AG240" s="1" t="s">
        <v>60</v>
      </c>
      <c r="AH240" s="1">
        <f>VLOOKUP(AI240,$AH$2:$AI$60,2,FALSE)</f>
        <v>51665707</v>
      </c>
      <c r="AI240" s="10" t="s">
        <v>142</v>
      </c>
      <c r="AJ240" s="1">
        <v>30</v>
      </c>
      <c r="AK240" s="1" t="s">
        <v>57</v>
      </c>
      <c r="AL240" s="11">
        <v>44727</v>
      </c>
      <c r="AM240" s="5" t="s">
        <v>57</v>
      </c>
      <c r="AN240" s="1" t="s">
        <v>57</v>
      </c>
      <c r="AO240" s="1" t="s">
        <v>57</v>
      </c>
      <c r="AP240" s="1" t="s">
        <v>57</v>
      </c>
      <c r="AQ240" s="1" t="s">
        <v>57</v>
      </c>
      <c r="AR240" s="1" t="s">
        <v>57</v>
      </c>
      <c r="AS240" s="1" t="s">
        <v>57</v>
      </c>
      <c r="AT240" s="3">
        <v>44728</v>
      </c>
      <c r="AU240" s="3">
        <v>44758</v>
      </c>
      <c r="AV240" s="1" t="s">
        <v>57</v>
      </c>
      <c r="AW240" s="1" t="s">
        <v>57</v>
      </c>
      <c r="AX240" s="1" t="s">
        <v>57</v>
      </c>
      <c r="AY240" s="1" t="s">
        <v>57</v>
      </c>
      <c r="AZ240" s="1" t="s">
        <v>57</v>
      </c>
      <c r="BA240" s="1" t="s">
        <v>57</v>
      </c>
      <c r="BB240" s="1" t="s">
        <v>57</v>
      </c>
      <c r="BC240" s="1" t="s">
        <v>57</v>
      </c>
      <c r="BD240" s="1" t="s">
        <v>57</v>
      </c>
      <c r="BF240" s="6">
        <v>3000000</v>
      </c>
      <c r="BG240" s="86" t="s">
        <v>402</v>
      </c>
      <c r="BH240" s="1" t="s">
        <v>1368</v>
      </c>
      <c r="BI240" s="94" t="s">
        <v>73</v>
      </c>
      <c r="BJ240" s="1" t="s">
        <v>57</v>
      </c>
      <c r="BK240" s="1" t="s">
        <v>1373</v>
      </c>
      <c r="BL240" s="1" t="s">
        <v>57</v>
      </c>
      <c r="BM240" s="1" t="s">
        <v>57</v>
      </c>
      <c r="BN240" s="1" t="s">
        <v>57</v>
      </c>
      <c r="BO240" s="1" t="s">
        <v>75</v>
      </c>
    </row>
    <row r="241" spans="1:67" x14ac:dyDescent="0.3">
      <c r="A241" s="1" t="s">
        <v>882</v>
      </c>
      <c r="B241" s="10" t="s">
        <v>1593</v>
      </c>
      <c r="C241" s="1" t="s">
        <v>924</v>
      </c>
      <c r="D241" s="10" t="s">
        <v>1592</v>
      </c>
      <c r="E241" s="8">
        <v>18</v>
      </c>
      <c r="F241" s="116" t="s">
        <v>1580</v>
      </c>
      <c r="G241" s="2">
        <v>44811</v>
      </c>
      <c r="H241" s="10" t="s">
        <v>1594</v>
      </c>
      <c r="Q241" s="6">
        <v>5000000</v>
      </c>
      <c r="R241" s="1" t="s">
        <v>57</v>
      </c>
      <c r="S241" s="1" t="s">
        <v>863</v>
      </c>
      <c r="T241" s="1" t="s">
        <v>864</v>
      </c>
      <c r="U241" s="72" t="s">
        <v>57</v>
      </c>
      <c r="V241" s="7">
        <v>901083289</v>
      </c>
      <c r="W241" s="1">
        <v>5</v>
      </c>
      <c r="X241" s="1" t="s">
        <v>57</v>
      </c>
      <c r="Y241" s="1" t="str">
        <f>F241</f>
        <v>TRANSPORTE FLUVIAL DEL AMAZONAS SAS</v>
      </c>
      <c r="Z241" s="1" t="s">
        <v>63</v>
      </c>
      <c r="AA241" s="1" t="s">
        <v>548</v>
      </c>
      <c r="AB241" s="1" t="s">
        <v>1033</v>
      </c>
      <c r="AC241" s="3">
        <v>44812</v>
      </c>
      <c r="AD241" s="1" t="s">
        <v>1595</v>
      </c>
      <c r="AE241" s="1" t="s">
        <v>946</v>
      </c>
      <c r="AH241" s="1">
        <f>VLOOKUP(AI241,$AH$2:$AI$60,2,FALSE)</f>
        <v>79672176</v>
      </c>
      <c r="AI241" s="10" t="s">
        <v>1338</v>
      </c>
      <c r="AJ241" s="1">
        <v>114</v>
      </c>
      <c r="AK241" s="1" t="s">
        <v>57</v>
      </c>
      <c r="AL241" s="11">
        <v>44817</v>
      </c>
      <c r="AM241" s="5" t="s">
        <v>57</v>
      </c>
      <c r="AN241" s="1" t="s">
        <v>57</v>
      </c>
      <c r="AO241" s="1" t="s">
        <v>57</v>
      </c>
      <c r="AP241" s="1" t="s">
        <v>57</v>
      </c>
      <c r="AQ241" s="1" t="s">
        <v>57</v>
      </c>
      <c r="AR241" s="1" t="s">
        <v>57</v>
      </c>
      <c r="AS241" s="1" t="s">
        <v>57</v>
      </c>
      <c r="AT241" s="3">
        <v>44817</v>
      </c>
      <c r="AU241" s="3">
        <v>44925</v>
      </c>
      <c r="AV241" s="1" t="s">
        <v>57</v>
      </c>
      <c r="AW241" s="1" t="s">
        <v>57</v>
      </c>
      <c r="AX241" s="1" t="s">
        <v>57</v>
      </c>
      <c r="AY241" s="1" t="s">
        <v>57</v>
      </c>
      <c r="BA241" s="1" t="s">
        <v>57</v>
      </c>
      <c r="BB241" s="1" t="s">
        <v>57</v>
      </c>
      <c r="BC241" s="1" t="s">
        <v>57</v>
      </c>
      <c r="BD241" s="1" t="s">
        <v>57</v>
      </c>
      <c r="BF241" s="6">
        <f>Q241</f>
        <v>5000000</v>
      </c>
      <c r="BG241" s="4" t="s">
        <v>1403</v>
      </c>
      <c r="BH241" s="139" t="s">
        <v>1597</v>
      </c>
      <c r="BI241" s="94" t="s">
        <v>73</v>
      </c>
      <c r="BJ241" s="1" t="s">
        <v>57</v>
      </c>
      <c r="BK241" s="1" t="s">
        <v>1596</v>
      </c>
      <c r="BL241" s="1" t="s">
        <v>57</v>
      </c>
      <c r="BM241" s="1" t="s">
        <v>57</v>
      </c>
      <c r="BN241" s="1" t="s">
        <v>57</v>
      </c>
      <c r="BO241" s="1" t="s">
        <v>142</v>
      </c>
    </row>
    <row r="242" spans="1:67" x14ac:dyDescent="0.3">
      <c r="A242" s="1" t="s">
        <v>882</v>
      </c>
      <c r="B242" s="10" t="s">
        <v>1375</v>
      </c>
      <c r="C242" s="1" t="s">
        <v>924</v>
      </c>
      <c r="D242" s="48" t="s">
        <v>1376</v>
      </c>
      <c r="E242" s="49">
        <v>13</v>
      </c>
      <c r="F242" s="9" t="s">
        <v>1377</v>
      </c>
      <c r="G242" s="2">
        <v>44722</v>
      </c>
      <c r="H242" s="10" t="s">
        <v>1378</v>
      </c>
      <c r="I242" s="1" t="s">
        <v>870</v>
      </c>
      <c r="J242" s="1" t="s">
        <v>862</v>
      </c>
      <c r="K242" s="1" t="s">
        <v>933</v>
      </c>
      <c r="L242" s="1">
        <v>3722</v>
      </c>
      <c r="M242" s="1">
        <v>6622</v>
      </c>
      <c r="N242" s="11">
        <v>44722</v>
      </c>
      <c r="P242" s="4" t="s">
        <v>57</v>
      </c>
      <c r="Q242" s="6">
        <v>6000000</v>
      </c>
      <c r="R242" s="1" t="s">
        <v>57</v>
      </c>
      <c r="S242" s="1" t="s">
        <v>59</v>
      </c>
      <c r="T242" s="10" t="s">
        <v>60</v>
      </c>
      <c r="U242" s="141">
        <v>40778055</v>
      </c>
      <c r="V242" s="72" t="s">
        <v>57</v>
      </c>
      <c r="W242" s="1" t="s">
        <v>57</v>
      </c>
      <c r="X242" s="1" t="s">
        <v>57</v>
      </c>
      <c r="Y242" s="1" t="str">
        <f>F242</f>
        <v>LUZ EDITH PEÑA CUELLAR propietaria del establecimiento de comercio AUTOSERVICIO LA BODEGA LUPE</v>
      </c>
      <c r="Z242" s="1" t="s">
        <v>63</v>
      </c>
      <c r="AA242" s="1" t="s">
        <v>548</v>
      </c>
      <c r="AB242" s="1" t="s">
        <v>779</v>
      </c>
      <c r="AC242" s="3">
        <v>44721</v>
      </c>
      <c r="AD242" s="1" t="s">
        <v>1381</v>
      </c>
      <c r="AE242" s="1" t="s">
        <v>965</v>
      </c>
      <c r="AF242" s="1" t="s">
        <v>67</v>
      </c>
      <c r="AG242" s="1" t="s">
        <v>60</v>
      </c>
      <c r="AH242" s="1">
        <f>VLOOKUP(AI242,$AH$2:$AI$60,2,FALSE)</f>
        <v>93404206</v>
      </c>
      <c r="AI242" s="10" t="s">
        <v>433</v>
      </c>
      <c r="AJ242" s="1">
        <v>200</v>
      </c>
      <c r="AK242" s="1" t="s">
        <v>57</v>
      </c>
      <c r="AL242" s="11">
        <v>44725</v>
      </c>
      <c r="AM242" s="5" t="s">
        <v>57</v>
      </c>
      <c r="AN242" s="1" t="s">
        <v>57</v>
      </c>
      <c r="AO242" s="1" t="s">
        <v>57</v>
      </c>
      <c r="AP242" s="1" t="s">
        <v>57</v>
      </c>
      <c r="AQ242" s="1" t="s">
        <v>57</v>
      </c>
      <c r="AR242" s="1" t="s">
        <v>57</v>
      </c>
      <c r="AS242" s="1" t="s">
        <v>57</v>
      </c>
      <c r="AT242" s="3">
        <v>44725</v>
      </c>
      <c r="AU242" s="3">
        <v>44926</v>
      </c>
      <c r="AV242" s="1" t="s">
        <v>57</v>
      </c>
      <c r="AW242" s="1" t="s">
        <v>57</v>
      </c>
      <c r="AX242" s="1" t="s">
        <v>57</v>
      </c>
      <c r="AY242" s="1" t="s">
        <v>57</v>
      </c>
      <c r="AZ242" s="1" t="s">
        <v>57</v>
      </c>
      <c r="BA242" s="1" t="s">
        <v>57</v>
      </c>
      <c r="BB242" s="1" t="s">
        <v>57</v>
      </c>
      <c r="BC242" s="1" t="s">
        <v>57</v>
      </c>
      <c r="BD242" s="1" t="s">
        <v>57</v>
      </c>
      <c r="BF242" s="6">
        <v>6000000</v>
      </c>
      <c r="BG242" s="1" t="s">
        <v>53</v>
      </c>
      <c r="BH242" s="1" t="s">
        <v>1380</v>
      </c>
      <c r="BI242" s="94" t="s">
        <v>73</v>
      </c>
      <c r="BJ242" s="1" t="s">
        <v>57</v>
      </c>
      <c r="BK242" s="1" t="s">
        <v>1379</v>
      </c>
      <c r="BL242" s="1" t="s">
        <v>57</v>
      </c>
      <c r="BM242" s="1" t="s">
        <v>57</v>
      </c>
      <c r="BN242" s="1" t="s">
        <v>57</v>
      </c>
      <c r="BO242" s="1" t="s">
        <v>75</v>
      </c>
    </row>
    <row r="243" spans="1:67" x14ac:dyDescent="0.3">
      <c r="A243" s="1" t="s">
        <v>882</v>
      </c>
      <c r="B243" s="10" t="s">
        <v>1382</v>
      </c>
      <c r="C243" s="1" t="s">
        <v>924</v>
      </c>
      <c r="D243" s="48" t="s">
        <v>1383</v>
      </c>
      <c r="E243" s="49">
        <v>14</v>
      </c>
      <c r="F243" s="78" t="s">
        <v>1384</v>
      </c>
      <c r="G243" s="2">
        <v>44750</v>
      </c>
      <c r="H243" s="10" t="s">
        <v>1385</v>
      </c>
      <c r="I243" s="1" t="s">
        <v>870</v>
      </c>
      <c r="J243" s="1" t="s">
        <v>862</v>
      </c>
      <c r="K243" s="1" t="s">
        <v>933</v>
      </c>
      <c r="L243" s="1">
        <v>5022</v>
      </c>
      <c r="M243" s="1">
        <v>8422</v>
      </c>
      <c r="N243" s="11">
        <v>44750</v>
      </c>
      <c r="P243" s="4" t="s">
        <v>57</v>
      </c>
      <c r="Q243" s="6">
        <v>10000000</v>
      </c>
      <c r="R243" s="1" t="s">
        <v>57</v>
      </c>
      <c r="S243" s="1" t="s">
        <v>59</v>
      </c>
      <c r="T243" s="10" t="s">
        <v>60</v>
      </c>
      <c r="U243" s="140">
        <v>15889311</v>
      </c>
      <c r="V243" s="90" t="s">
        <v>57</v>
      </c>
      <c r="W243" s="1" t="s">
        <v>57</v>
      </c>
      <c r="X243" s="1" t="s">
        <v>57</v>
      </c>
      <c r="Y243" s="48" t="str">
        <f>F243</f>
        <v>RODOLFO NAVARRO BELALCAZAR propietario del establecimiento de comercio DISTRIBUIDORA LOS COMUNEROS</v>
      </c>
      <c r="Z243" s="1" t="s">
        <v>63</v>
      </c>
      <c r="AA243" s="1" t="s">
        <v>548</v>
      </c>
      <c r="AB243" s="1" t="s">
        <v>1033</v>
      </c>
      <c r="AC243" s="3">
        <v>44750</v>
      </c>
      <c r="AD243" s="1" t="s">
        <v>1388</v>
      </c>
      <c r="AE243" s="1" t="s">
        <v>946</v>
      </c>
      <c r="AF243" s="1" t="s">
        <v>67</v>
      </c>
      <c r="AG243" s="1" t="s">
        <v>60</v>
      </c>
      <c r="AH243" s="1">
        <f>VLOOKUP(AI243,$AH$2:$AI$60,2,FALSE)</f>
        <v>79672176</v>
      </c>
      <c r="AI243" s="10" t="s">
        <v>1338</v>
      </c>
      <c r="AJ243" s="1">
        <v>172</v>
      </c>
      <c r="AK243" s="1" t="s">
        <v>57</v>
      </c>
      <c r="AL243" s="11">
        <v>44753</v>
      </c>
      <c r="AM243" s="5" t="s">
        <v>57</v>
      </c>
      <c r="AN243" s="1" t="s">
        <v>57</v>
      </c>
      <c r="AO243" s="1" t="s">
        <v>57</v>
      </c>
      <c r="AP243" s="1" t="s">
        <v>57</v>
      </c>
      <c r="AQ243" s="1" t="s">
        <v>57</v>
      </c>
      <c r="AR243" s="1" t="s">
        <v>57</v>
      </c>
      <c r="AS243" s="1" t="s">
        <v>57</v>
      </c>
      <c r="AT243" s="3">
        <v>44753</v>
      </c>
      <c r="AU243" s="3">
        <v>44926</v>
      </c>
      <c r="AV243" s="1" t="s">
        <v>57</v>
      </c>
      <c r="AW243" s="1" t="s">
        <v>57</v>
      </c>
      <c r="AX243" s="1" t="s">
        <v>57</v>
      </c>
      <c r="AY243" s="1" t="s">
        <v>57</v>
      </c>
      <c r="AZ243" s="1" t="s">
        <v>57</v>
      </c>
      <c r="BA243" s="1" t="s">
        <v>57</v>
      </c>
      <c r="BB243" s="1" t="s">
        <v>57</v>
      </c>
      <c r="BC243" s="1" t="s">
        <v>57</v>
      </c>
      <c r="BD243" s="1" t="s">
        <v>57</v>
      </c>
      <c r="BF243" s="6">
        <v>10000000</v>
      </c>
      <c r="BG243" s="1" t="s">
        <v>53</v>
      </c>
      <c r="BH243" s="1" t="s">
        <v>1387</v>
      </c>
      <c r="BI243" s="94" t="s">
        <v>73</v>
      </c>
      <c r="BJ243" s="1" t="s">
        <v>57</v>
      </c>
      <c r="BK243" s="1" t="s">
        <v>1386</v>
      </c>
      <c r="BL243" s="1" t="s">
        <v>57</v>
      </c>
      <c r="BM243" s="1" t="s">
        <v>57</v>
      </c>
      <c r="BN243" s="1" t="s">
        <v>57</v>
      </c>
      <c r="BO243" s="1" t="s">
        <v>75</v>
      </c>
    </row>
    <row r="244" spans="1:67" x14ac:dyDescent="0.3">
      <c r="A244" s="1" t="s">
        <v>882</v>
      </c>
      <c r="B244" s="10" t="s">
        <v>1390</v>
      </c>
      <c r="C244" s="1" t="s">
        <v>924</v>
      </c>
      <c r="D244" s="48" t="s">
        <v>1389</v>
      </c>
      <c r="E244" s="49">
        <v>15</v>
      </c>
      <c r="F244" s="114" t="s">
        <v>1391</v>
      </c>
      <c r="G244" s="2">
        <v>44756</v>
      </c>
      <c r="H244" s="10" t="s">
        <v>1392</v>
      </c>
      <c r="I244" s="1" t="s">
        <v>870</v>
      </c>
      <c r="J244" s="1" t="s">
        <v>862</v>
      </c>
      <c r="K244" s="1" t="s">
        <v>933</v>
      </c>
      <c r="L244" s="1">
        <v>4622</v>
      </c>
      <c r="M244" s="1">
        <v>8922</v>
      </c>
      <c r="N244" s="11">
        <v>44750</v>
      </c>
      <c r="P244" s="4" t="s">
        <v>57</v>
      </c>
      <c r="Q244" s="6">
        <v>5000000</v>
      </c>
      <c r="R244" s="1" t="s">
        <v>57</v>
      </c>
      <c r="S244" s="1" t="s">
        <v>863</v>
      </c>
      <c r="T244" s="10" t="s">
        <v>864</v>
      </c>
      <c r="U244" s="90" t="s">
        <v>57</v>
      </c>
      <c r="V244" s="141">
        <v>900361017</v>
      </c>
      <c r="W244" s="1">
        <v>8</v>
      </c>
      <c r="X244" s="1" t="s">
        <v>57</v>
      </c>
      <c r="Y244" s="86" t="str">
        <f>F244</f>
        <v>COMERCIALIZADORA LOPEZ HERMANOS SAS</v>
      </c>
      <c r="Z244" s="1" t="s">
        <v>63</v>
      </c>
      <c r="AA244" s="1" t="s">
        <v>904</v>
      </c>
      <c r="AB244" s="1" t="s">
        <v>1033</v>
      </c>
      <c r="AC244" s="3">
        <v>44756</v>
      </c>
      <c r="AD244" s="1" t="s">
        <v>1586</v>
      </c>
      <c r="AE244" s="1" t="s">
        <v>976</v>
      </c>
      <c r="AF244" s="1" t="s">
        <v>67</v>
      </c>
      <c r="AG244" s="1" t="s">
        <v>60</v>
      </c>
      <c r="AH244" s="1">
        <f>VLOOKUP(AI244,$AH$2:$AI$60,2,FALSE)</f>
        <v>51665707</v>
      </c>
      <c r="AI244" s="10" t="s">
        <v>142</v>
      </c>
      <c r="AJ244" s="1">
        <v>165</v>
      </c>
      <c r="AK244" s="1" t="s">
        <v>57</v>
      </c>
      <c r="AL244" s="11">
        <v>44753</v>
      </c>
      <c r="AM244" s="5" t="s">
        <v>57</v>
      </c>
      <c r="AN244" s="1" t="s">
        <v>57</v>
      </c>
      <c r="AO244" s="1" t="s">
        <v>57</v>
      </c>
      <c r="AP244" s="1" t="s">
        <v>57</v>
      </c>
      <c r="AQ244" s="1" t="s">
        <v>57</v>
      </c>
      <c r="AR244" s="1" t="s">
        <v>57</v>
      </c>
      <c r="AS244" s="1" t="s">
        <v>57</v>
      </c>
      <c r="AT244" s="3">
        <v>44757</v>
      </c>
      <c r="AU244" s="3">
        <v>44925</v>
      </c>
      <c r="AV244" s="1" t="s">
        <v>57</v>
      </c>
      <c r="AW244" s="1" t="s">
        <v>57</v>
      </c>
      <c r="AX244" s="1" t="s">
        <v>57</v>
      </c>
      <c r="AY244" s="1" t="s">
        <v>57</v>
      </c>
      <c r="AZ244" s="1" t="s">
        <v>57</v>
      </c>
      <c r="BA244" s="1" t="s">
        <v>57</v>
      </c>
      <c r="BB244" s="1" t="s">
        <v>57</v>
      </c>
      <c r="BC244" s="1" t="s">
        <v>57</v>
      </c>
      <c r="BD244" s="1" t="s">
        <v>57</v>
      </c>
      <c r="BF244" s="6">
        <v>5000000</v>
      </c>
      <c r="BG244" s="1" t="s">
        <v>82</v>
      </c>
      <c r="BH244" s="1" t="s">
        <v>1394</v>
      </c>
      <c r="BI244" s="94" t="s">
        <v>73</v>
      </c>
      <c r="BJ244" s="1" t="s">
        <v>57</v>
      </c>
      <c r="BK244" s="1" t="s">
        <v>1393</v>
      </c>
      <c r="BL244" s="1" t="s">
        <v>57</v>
      </c>
      <c r="BM244" s="1" t="s">
        <v>57</v>
      </c>
      <c r="BN244" s="1" t="s">
        <v>57</v>
      </c>
      <c r="BO244" s="1" t="s">
        <v>75</v>
      </c>
    </row>
    <row r="245" spans="1:67" x14ac:dyDescent="0.3">
      <c r="A245" s="1" t="s">
        <v>882</v>
      </c>
      <c r="B245" s="10" t="s">
        <v>1581</v>
      </c>
      <c r="C245" s="1" t="s">
        <v>924</v>
      </c>
      <c r="D245" s="116" t="s">
        <v>1576</v>
      </c>
      <c r="E245" s="8">
        <v>16</v>
      </c>
      <c r="F245" s="116" t="s">
        <v>1578</v>
      </c>
      <c r="G245" s="2">
        <v>44784</v>
      </c>
      <c r="H245" s="10" t="s">
        <v>1582</v>
      </c>
      <c r="Q245" s="6">
        <v>202578412</v>
      </c>
      <c r="R245" s="1" t="s">
        <v>57</v>
      </c>
      <c r="S245" s="1" t="s">
        <v>863</v>
      </c>
      <c r="T245" s="10" t="s">
        <v>864</v>
      </c>
      <c r="U245" s="7" t="s">
        <v>57</v>
      </c>
      <c r="V245" s="143">
        <v>900420943</v>
      </c>
      <c r="X245" s="1" t="s">
        <v>57</v>
      </c>
      <c r="Y245" s="48" t="str">
        <f>F245</f>
        <v>DISTRIBUCIONES LA PEDRERA S.A.S.</v>
      </c>
      <c r="Z245" s="1" t="s">
        <v>63</v>
      </c>
      <c r="AA245" s="1" t="s">
        <v>64</v>
      </c>
      <c r="AB245" s="1" t="s">
        <v>1033</v>
      </c>
      <c r="AC245" s="3">
        <v>44784</v>
      </c>
      <c r="AD245" s="1" t="s">
        <v>1583</v>
      </c>
      <c r="AE245" s="1" t="s">
        <v>1492</v>
      </c>
      <c r="AH245" s="1">
        <f>VLOOKUP(AI245,$AH$2:$AI$60,2,FALSE)</f>
        <v>79494598</v>
      </c>
      <c r="AI245" s="10" t="s">
        <v>284</v>
      </c>
      <c r="AJ245" s="1">
        <v>125</v>
      </c>
      <c r="AK245" s="1" t="s">
        <v>57</v>
      </c>
      <c r="AL245" s="11">
        <v>44784</v>
      </c>
      <c r="AM245" s="5" t="s">
        <v>57</v>
      </c>
      <c r="AN245" s="1" t="s">
        <v>57</v>
      </c>
      <c r="AO245" s="1" t="s">
        <v>57</v>
      </c>
      <c r="AP245" s="1" t="s">
        <v>57</v>
      </c>
      <c r="AQ245" s="1" t="s">
        <v>57</v>
      </c>
      <c r="AR245" s="1" t="s">
        <v>57</v>
      </c>
      <c r="AS245" s="1" t="s">
        <v>57</v>
      </c>
      <c r="AT245" s="3">
        <v>44784</v>
      </c>
      <c r="AU245" s="3">
        <v>44910</v>
      </c>
      <c r="AV245" s="1" t="s">
        <v>57</v>
      </c>
      <c r="AW245" s="1" t="s">
        <v>57</v>
      </c>
      <c r="AX245" s="1" t="s">
        <v>57</v>
      </c>
      <c r="AY245" s="1" t="s">
        <v>57</v>
      </c>
      <c r="AZ245" s="1" t="s">
        <v>57</v>
      </c>
      <c r="BA245" s="1" t="s">
        <v>57</v>
      </c>
      <c r="BB245" s="1" t="s">
        <v>57</v>
      </c>
      <c r="BC245" s="1" t="s">
        <v>57</v>
      </c>
      <c r="BD245" s="1" t="s">
        <v>57</v>
      </c>
      <c r="BF245" s="6">
        <f>Q245</f>
        <v>202578412</v>
      </c>
      <c r="BG245" s="1" t="s">
        <v>53</v>
      </c>
      <c r="BH245" s="113" t="s">
        <v>1585</v>
      </c>
      <c r="BI245" s="94" t="s">
        <v>73</v>
      </c>
      <c r="BJ245" s="1" t="s">
        <v>57</v>
      </c>
      <c r="BK245" s="94" t="s">
        <v>1584</v>
      </c>
      <c r="BL245" s="1" t="s">
        <v>57</v>
      </c>
      <c r="BM245" s="1" t="s">
        <v>57</v>
      </c>
      <c r="BN245" s="1" t="s">
        <v>57</v>
      </c>
      <c r="BO245" s="1" t="s">
        <v>75</v>
      </c>
    </row>
    <row r="246" spans="1:67" x14ac:dyDescent="0.3">
      <c r="A246" s="1" t="s">
        <v>882</v>
      </c>
      <c r="B246" s="10" t="s">
        <v>1587</v>
      </c>
      <c r="C246" s="1" t="s">
        <v>924</v>
      </c>
      <c r="D246" s="116" t="s">
        <v>1577</v>
      </c>
      <c r="E246" s="8">
        <v>17</v>
      </c>
      <c r="F246" s="129" t="s">
        <v>1579</v>
      </c>
      <c r="G246" s="2">
        <v>44784</v>
      </c>
      <c r="H246" s="10" t="s">
        <v>1588</v>
      </c>
      <c r="Q246" s="6">
        <v>80580000</v>
      </c>
      <c r="R246" s="1" t="s">
        <v>57</v>
      </c>
      <c r="S246" s="1" t="s">
        <v>863</v>
      </c>
      <c r="T246" s="10" t="s">
        <v>864</v>
      </c>
      <c r="U246" s="7" t="s">
        <v>57</v>
      </c>
      <c r="V246" s="55">
        <v>900069323</v>
      </c>
      <c r="W246" s="1">
        <v>6</v>
      </c>
      <c r="X246" s="1" t="s">
        <v>57</v>
      </c>
      <c r="Y246" s="48" t="str">
        <f>F246</f>
        <v>VIAJA POR EL MUNDO WEB/ NICKISIX360 SAS</v>
      </c>
      <c r="Z246" s="1" t="s">
        <v>63</v>
      </c>
      <c r="AA246" s="1" t="s">
        <v>64</v>
      </c>
      <c r="AB246" s="1" t="s">
        <v>1033</v>
      </c>
      <c r="AC246" s="3">
        <v>44784</v>
      </c>
      <c r="AD246" s="1" t="s">
        <v>1589</v>
      </c>
      <c r="AE246" s="1" t="s">
        <v>921</v>
      </c>
      <c r="AH246" s="1">
        <v>1114891555</v>
      </c>
      <c r="AI246" s="10" t="s">
        <v>878</v>
      </c>
      <c r="AJ246" s="1">
        <v>135</v>
      </c>
      <c r="AK246" s="1" t="s">
        <v>57</v>
      </c>
      <c r="AL246" s="11">
        <v>44789</v>
      </c>
      <c r="AM246" s="5" t="s">
        <v>57</v>
      </c>
      <c r="AN246" s="1" t="s">
        <v>57</v>
      </c>
      <c r="AO246" s="1" t="s">
        <v>57</v>
      </c>
      <c r="AP246" s="1" t="s">
        <v>57</v>
      </c>
      <c r="AQ246" s="1" t="s">
        <v>57</v>
      </c>
      <c r="AR246" s="1" t="s">
        <v>57</v>
      </c>
      <c r="AS246" s="1" t="s">
        <v>57</v>
      </c>
      <c r="AT246" s="3">
        <v>44789</v>
      </c>
      <c r="AU246" s="3">
        <v>44925</v>
      </c>
      <c r="AV246" s="1" t="s">
        <v>57</v>
      </c>
      <c r="AW246" s="1" t="s">
        <v>57</v>
      </c>
      <c r="AX246" s="1" t="s">
        <v>57</v>
      </c>
      <c r="AY246" s="1" t="s">
        <v>57</v>
      </c>
      <c r="AZ246" s="1" t="s">
        <v>57</v>
      </c>
      <c r="BA246" s="1" t="s">
        <v>57</v>
      </c>
      <c r="BB246" s="1" t="s">
        <v>57</v>
      </c>
      <c r="BC246" s="1" t="s">
        <v>57</v>
      </c>
      <c r="BD246" s="1" t="s">
        <v>57</v>
      </c>
      <c r="BF246" s="6">
        <f>Q246</f>
        <v>80580000</v>
      </c>
      <c r="BG246" s="83" t="s">
        <v>1403</v>
      </c>
      <c r="BH246" s="113" t="s">
        <v>1591</v>
      </c>
      <c r="BI246" s="94" t="s">
        <v>73</v>
      </c>
      <c r="BJ246" s="1" t="s">
        <v>57</v>
      </c>
      <c r="BK246" s="1" t="s">
        <v>1590</v>
      </c>
      <c r="BL246" s="1" t="s">
        <v>57</v>
      </c>
      <c r="BM246" s="1" t="s">
        <v>57</v>
      </c>
      <c r="BN246" s="1" t="s">
        <v>57</v>
      </c>
      <c r="BO246" s="1" t="s">
        <v>75</v>
      </c>
    </row>
    <row r="247" spans="1:67" x14ac:dyDescent="0.3">
      <c r="A247" s="1" t="s">
        <v>882</v>
      </c>
      <c r="B247" s="10" t="s">
        <v>898</v>
      </c>
      <c r="C247" s="1" t="s">
        <v>51</v>
      </c>
      <c r="D247" s="48" t="s">
        <v>866</v>
      </c>
      <c r="E247" s="49">
        <v>1</v>
      </c>
      <c r="F247" s="48" t="s">
        <v>867</v>
      </c>
      <c r="G247" s="2">
        <v>44608</v>
      </c>
      <c r="H247" s="20" t="s">
        <v>868</v>
      </c>
      <c r="I247" s="1" t="s">
        <v>870</v>
      </c>
      <c r="J247" s="1" t="s">
        <v>862</v>
      </c>
      <c r="K247" s="1" t="s">
        <v>933</v>
      </c>
      <c r="L247" s="59">
        <v>3422</v>
      </c>
      <c r="M247" s="59">
        <v>20222</v>
      </c>
      <c r="N247" s="75">
        <v>44606</v>
      </c>
      <c r="P247" s="4" t="s">
        <v>57</v>
      </c>
      <c r="Q247" s="6">
        <v>45000000</v>
      </c>
      <c r="R247" s="1" t="s">
        <v>57</v>
      </c>
      <c r="S247" s="1" t="s">
        <v>863</v>
      </c>
      <c r="T247" s="10" t="s">
        <v>864</v>
      </c>
      <c r="U247" s="90" t="s">
        <v>57</v>
      </c>
      <c r="V247" s="1" t="s">
        <v>869</v>
      </c>
      <c r="W247" s="1">
        <v>6</v>
      </c>
      <c r="X247" s="1" t="s">
        <v>57</v>
      </c>
      <c r="Y247" s="48" t="s">
        <v>867</v>
      </c>
      <c r="Z247" s="1" t="s">
        <v>63</v>
      </c>
      <c r="AA247" s="1" t="s">
        <v>64</v>
      </c>
      <c r="AB247" s="10" t="s">
        <v>1033</v>
      </c>
      <c r="AC247" s="3">
        <v>44608</v>
      </c>
      <c r="AD247" s="1" t="s">
        <v>872</v>
      </c>
      <c r="AE247" s="1" t="s">
        <v>921</v>
      </c>
      <c r="AF247" s="1" t="s">
        <v>67</v>
      </c>
      <c r="AG247" s="1" t="s">
        <v>60</v>
      </c>
      <c r="AH247" s="1">
        <f>VLOOKUP(AI247,$AH$2:$AI$60,2,FALSE)</f>
        <v>0</v>
      </c>
      <c r="AI247" s="10" t="s">
        <v>878</v>
      </c>
      <c r="AJ247" s="1">
        <v>300</v>
      </c>
      <c r="AK247" s="1" t="s">
        <v>786</v>
      </c>
      <c r="AL247" s="11">
        <v>44608</v>
      </c>
      <c r="AM247" s="5" t="s">
        <v>57</v>
      </c>
      <c r="AN247" s="1" t="s">
        <v>69</v>
      </c>
      <c r="AO247" s="1">
        <v>0</v>
      </c>
      <c r="AP247" s="1">
        <v>0</v>
      </c>
      <c r="AR247" s="1">
        <v>0</v>
      </c>
      <c r="AT247" s="3">
        <v>44608</v>
      </c>
      <c r="AU247" s="3">
        <v>44608</v>
      </c>
      <c r="AV247" s="1" t="s">
        <v>57</v>
      </c>
      <c r="AW247" s="1" t="s">
        <v>57</v>
      </c>
      <c r="AX247" s="1" t="s">
        <v>57</v>
      </c>
      <c r="AY247" s="1" t="s">
        <v>57</v>
      </c>
      <c r="AZ247" s="1" t="s">
        <v>57</v>
      </c>
      <c r="BA247" s="1" t="s">
        <v>57</v>
      </c>
      <c r="BB247" s="1" t="s">
        <v>57</v>
      </c>
      <c r="BC247" s="1" t="s">
        <v>57</v>
      </c>
      <c r="BD247" s="1" t="s">
        <v>57</v>
      </c>
      <c r="BF247" s="4">
        <v>45000000</v>
      </c>
      <c r="BG247" s="1" t="s">
        <v>402</v>
      </c>
      <c r="BH247" s="1" t="s">
        <v>871</v>
      </c>
      <c r="BI247" s="94" t="s">
        <v>73</v>
      </c>
      <c r="BJ247" s="1" t="s">
        <v>57</v>
      </c>
      <c r="BK247" s="1" t="s">
        <v>873</v>
      </c>
      <c r="BL247" s="1" t="s">
        <v>57</v>
      </c>
      <c r="BM247" s="1" t="s">
        <v>57</v>
      </c>
      <c r="BN247" s="1" t="s">
        <v>57</v>
      </c>
      <c r="BO247" s="1" t="s">
        <v>75</v>
      </c>
    </row>
    <row r="248" spans="1:67" x14ac:dyDescent="0.3">
      <c r="A248" s="1" t="s">
        <v>882</v>
      </c>
      <c r="B248" s="10" t="s">
        <v>897</v>
      </c>
      <c r="C248" s="1" t="s">
        <v>51</v>
      </c>
      <c r="D248" s="48" t="s">
        <v>883</v>
      </c>
      <c r="E248" s="49">
        <v>2</v>
      </c>
      <c r="F248" s="48" t="s">
        <v>901</v>
      </c>
      <c r="G248" s="2">
        <v>44627</v>
      </c>
      <c r="H248" s="59" t="s">
        <v>900</v>
      </c>
      <c r="I248" s="1" t="s">
        <v>870</v>
      </c>
      <c r="J248" s="1" t="s">
        <v>862</v>
      </c>
      <c r="K248" s="1" t="s">
        <v>902</v>
      </c>
      <c r="L248" s="59">
        <v>18122</v>
      </c>
      <c r="M248" s="59">
        <v>26122</v>
      </c>
      <c r="N248" s="75">
        <v>44630</v>
      </c>
      <c r="P248" s="4" t="s">
        <v>57</v>
      </c>
      <c r="Q248" s="12" t="s">
        <v>903</v>
      </c>
      <c r="R248" s="1" t="s">
        <v>57</v>
      </c>
      <c r="S248" s="1" t="s">
        <v>863</v>
      </c>
      <c r="T248" s="10" t="s">
        <v>864</v>
      </c>
      <c r="U248" s="86" t="s">
        <v>57</v>
      </c>
      <c r="V248" s="1">
        <v>900361017</v>
      </c>
      <c r="W248" s="1">
        <v>8</v>
      </c>
      <c r="X248" s="1" t="s">
        <v>57</v>
      </c>
      <c r="Y248" s="86" t="str">
        <f>F248</f>
        <v>COMERCIALIZADORA LOPEZ HERMANOS S.A.S</v>
      </c>
      <c r="Z248" s="1" t="s">
        <v>63</v>
      </c>
      <c r="AA248" s="1" t="s">
        <v>904</v>
      </c>
      <c r="AB248" s="10" t="s">
        <v>1033</v>
      </c>
      <c r="AC248" s="75">
        <v>44628</v>
      </c>
      <c r="AD248" s="62" t="s">
        <v>905</v>
      </c>
      <c r="AE248" s="1" t="s">
        <v>907</v>
      </c>
      <c r="AF248" s="1" t="s">
        <v>67</v>
      </c>
      <c r="AG248" s="1" t="s">
        <v>60</v>
      </c>
      <c r="AH248" s="10">
        <f>VLOOKUP(AI248,$AH$2:$AI$60,2,FALSE)</f>
        <v>86014797</v>
      </c>
      <c r="AI248" s="10" t="s">
        <v>126</v>
      </c>
      <c r="AJ248" s="1">
        <v>270</v>
      </c>
      <c r="AK248" s="1" t="s">
        <v>57</v>
      </c>
      <c r="AL248" s="11">
        <v>44629</v>
      </c>
      <c r="AM248" s="5" t="s">
        <v>57</v>
      </c>
      <c r="AN248" s="1" t="s">
        <v>57</v>
      </c>
      <c r="AO248" s="1" t="s">
        <v>57</v>
      </c>
      <c r="AP248" s="1" t="s">
        <v>57</v>
      </c>
      <c r="AQ248" s="1" t="s">
        <v>57</v>
      </c>
      <c r="AR248" s="1" t="s">
        <v>57</v>
      </c>
      <c r="AS248" s="1" t="s">
        <v>57</v>
      </c>
      <c r="AT248" s="3">
        <v>44630</v>
      </c>
      <c r="AU248" s="3">
        <v>44904</v>
      </c>
      <c r="AV248" s="1" t="s">
        <v>57</v>
      </c>
      <c r="AW248" s="1" t="s">
        <v>57</v>
      </c>
      <c r="AX248" s="1" t="s">
        <v>57</v>
      </c>
      <c r="AY248" s="1" t="s">
        <v>57</v>
      </c>
      <c r="AZ248" s="1" t="s">
        <v>57</v>
      </c>
      <c r="BA248" s="1" t="s">
        <v>57</v>
      </c>
      <c r="BB248" s="1" t="s">
        <v>57</v>
      </c>
      <c r="BC248" s="1" t="s">
        <v>57</v>
      </c>
      <c r="BD248" s="1" t="s">
        <v>57</v>
      </c>
      <c r="BF248" s="6" t="s">
        <v>57</v>
      </c>
      <c r="BG248" s="86" t="s">
        <v>402</v>
      </c>
      <c r="BH248" s="10" t="s">
        <v>908</v>
      </c>
      <c r="BI248" s="94" t="s">
        <v>73</v>
      </c>
      <c r="BJ248" s="1" t="s">
        <v>57</v>
      </c>
      <c r="BK248" s="1" t="s">
        <v>909</v>
      </c>
      <c r="BL248" s="1" t="s">
        <v>57</v>
      </c>
      <c r="BM248" s="1" t="s">
        <v>57</v>
      </c>
      <c r="BN248" s="1" t="s">
        <v>57</v>
      </c>
      <c r="BO248" s="1" t="s">
        <v>75</v>
      </c>
    </row>
    <row r="249" spans="1:67" x14ac:dyDescent="0.3">
      <c r="A249" s="1" t="s">
        <v>882</v>
      </c>
      <c r="B249" s="10" t="s">
        <v>899</v>
      </c>
      <c r="C249" s="1" t="s">
        <v>51</v>
      </c>
      <c r="D249" s="48" t="s">
        <v>884</v>
      </c>
      <c r="E249" s="49">
        <v>3</v>
      </c>
      <c r="F249" s="9" t="s">
        <v>910</v>
      </c>
      <c r="G249" s="2">
        <v>44645</v>
      </c>
      <c r="H249" s="133" t="s">
        <v>911</v>
      </c>
      <c r="I249" s="1" t="s">
        <v>870</v>
      </c>
      <c r="J249" s="1" t="s">
        <v>862</v>
      </c>
      <c r="K249" s="1" t="s">
        <v>902</v>
      </c>
      <c r="L249" s="62">
        <v>18822</v>
      </c>
      <c r="M249" s="20">
        <v>36822</v>
      </c>
      <c r="N249" s="76">
        <v>44651</v>
      </c>
      <c r="P249" s="4" t="s">
        <v>57</v>
      </c>
      <c r="Q249" s="12">
        <v>3110000</v>
      </c>
      <c r="R249" s="1" t="s">
        <v>57</v>
      </c>
      <c r="S249" s="1" t="s">
        <v>863</v>
      </c>
      <c r="T249" s="10" t="s">
        <v>935</v>
      </c>
      <c r="U249" s="86">
        <v>18144083</v>
      </c>
      <c r="V249" s="86" t="s">
        <v>57</v>
      </c>
      <c r="W249" s="1" t="s">
        <v>57</v>
      </c>
      <c r="X249" s="1" t="s">
        <v>57</v>
      </c>
      <c r="Y249" s="86" t="str">
        <f>F249</f>
        <v>ARTURO ROSERO GALINDEZ  / AUTOSERVICIO Y DISTRIBUCIONES DEL SUR</v>
      </c>
      <c r="Z249" s="1" t="s">
        <v>63</v>
      </c>
      <c r="AA249" s="1" t="s">
        <v>64</v>
      </c>
      <c r="AB249" s="1" t="s">
        <v>1033</v>
      </c>
      <c r="AC249" s="3">
        <v>44651</v>
      </c>
      <c r="AD249" s="1" t="s">
        <v>1092</v>
      </c>
      <c r="AE249" s="1" t="s">
        <v>999</v>
      </c>
      <c r="AF249" s="1" t="s">
        <v>67</v>
      </c>
      <c r="AG249" s="1" t="s">
        <v>60</v>
      </c>
      <c r="AH249" s="1">
        <f>VLOOKUP(AI249,$AH$2:$AI$60,2,FALSE)</f>
        <v>71114184</v>
      </c>
      <c r="AI249" s="10" t="s">
        <v>303</v>
      </c>
      <c r="AJ249" s="1">
        <f>9*30</f>
        <v>270</v>
      </c>
      <c r="AK249" s="1" t="s">
        <v>57</v>
      </c>
      <c r="AL249" s="11">
        <v>44652</v>
      </c>
      <c r="AM249" s="5" t="s">
        <v>57</v>
      </c>
      <c r="AN249" s="1" t="s">
        <v>69</v>
      </c>
      <c r="AO249" s="1" t="s">
        <v>57</v>
      </c>
      <c r="AP249" s="1" t="s">
        <v>57</v>
      </c>
      <c r="AQ249" s="1" t="s">
        <v>57</v>
      </c>
      <c r="AR249" s="1" t="s">
        <v>57</v>
      </c>
      <c r="AS249" s="1" t="s">
        <v>57</v>
      </c>
      <c r="AT249" s="3">
        <v>44655</v>
      </c>
      <c r="AU249" s="3">
        <v>44925</v>
      </c>
      <c r="AV249" s="1" t="s">
        <v>57</v>
      </c>
      <c r="AW249" s="1" t="s">
        <v>57</v>
      </c>
      <c r="AX249" s="1" t="s">
        <v>57</v>
      </c>
      <c r="AY249" s="1" t="s">
        <v>57</v>
      </c>
      <c r="AZ249" s="1" t="s">
        <v>57</v>
      </c>
      <c r="BA249" s="1" t="s">
        <v>57</v>
      </c>
      <c r="BB249" s="1" t="s">
        <v>57</v>
      </c>
      <c r="BC249" s="1" t="s">
        <v>57</v>
      </c>
      <c r="BD249" s="1" t="s">
        <v>57</v>
      </c>
      <c r="BF249" s="4">
        <v>3110000</v>
      </c>
      <c r="BG249" s="114" t="s">
        <v>131</v>
      </c>
      <c r="BH249" s="10" t="s">
        <v>1103</v>
      </c>
      <c r="BI249" s="94" t="s">
        <v>73</v>
      </c>
      <c r="BJ249" s="1" t="s">
        <v>57</v>
      </c>
      <c r="BK249" s="1" t="s">
        <v>1102</v>
      </c>
      <c r="BL249" s="1" t="s">
        <v>57</v>
      </c>
      <c r="BM249" s="1" t="s">
        <v>57</v>
      </c>
      <c r="BN249" s="1" t="s">
        <v>57</v>
      </c>
      <c r="BO249" s="1" t="s">
        <v>75</v>
      </c>
    </row>
    <row r="250" spans="1:67" x14ac:dyDescent="0.3">
      <c r="A250" s="1" t="s">
        <v>882</v>
      </c>
      <c r="B250" s="10" t="s">
        <v>1104</v>
      </c>
      <c r="C250" s="1" t="s">
        <v>51</v>
      </c>
      <c r="D250" s="9" t="s">
        <v>885</v>
      </c>
      <c r="E250" s="49">
        <v>4</v>
      </c>
      <c r="F250" s="68" t="s">
        <v>1065</v>
      </c>
      <c r="G250" s="2">
        <v>44662</v>
      </c>
      <c r="H250" s="133" t="s">
        <v>1079</v>
      </c>
      <c r="I250" s="1" t="s">
        <v>870</v>
      </c>
      <c r="J250" s="1" t="s">
        <v>862</v>
      </c>
      <c r="K250" s="1" t="s">
        <v>933</v>
      </c>
      <c r="L250" s="20">
        <v>18922</v>
      </c>
      <c r="M250" s="20">
        <v>39322</v>
      </c>
      <c r="N250" s="76">
        <v>44662</v>
      </c>
      <c r="P250" s="4" t="s">
        <v>57</v>
      </c>
      <c r="Q250" s="12">
        <v>39905500</v>
      </c>
      <c r="R250" s="1" t="s">
        <v>57</v>
      </c>
      <c r="S250" s="1" t="s">
        <v>863</v>
      </c>
      <c r="T250" s="10" t="s">
        <v>864</v>
      </c>
      <c r="U250" s="1" t="s">
        <v>57</v>
      </c>
      <c r="V250" s="123">
        <v>838000467</v>
      </c>
      <c r="W250" s="1">
        <v>6</v>
      </c>
      <c r="X250" s="1" t="s">
        <v>57</v>
      </c>
      <c r="Y250" s="91" t="s">
        <v>1065</v>
      </c>
      <c r="Z250" s="1" t="s">
        <v>63</v>
      </c>
      <c r="AA250" s="1" t="s">
        <v>548</v>
      </c>
      <c r="AB250" s="1" t="s">
        <v>1033</v>
      </c>
      <c r="AC250" s="3">
        <v>44662</v>
      </c>
      <c r="AD250" s="1" t="s">
        <v>1093</v>
      </c>
      <c r="AE250" s="1" t="s">
        <v>946</v>
      </c>
      <c r="AF250" s="1" t="s">
        <v>67</v>
      </c>
      <c r="AG250" s="1" t="s">
        <v>60</v>
      </c>
      <c r="AH250" s="1">
        <f>VLOOKUP(AI250,$AH$2:$AI$60,2,FALSE)</f>
        <v>51935320</v>
      </c>
      <c r="AI250" s="10" t="s">
        <v>112</v>
      </c>
      <c r="AJ250" s="1">
        <v>259</v>
      </c>
      <c r="AK250" s="1" t="s">
        <v>57</v>
      </c>
      <c r="AL250" s="11">
        <v>44681</v>
      </c>
      <c r="AM250" s="5" t="s">
        <v>57</v>
      </c>
      <c r="AN250" s="1" t="s">
        <v>57</v>
      </c>
      <c r="AO250" s="1" t="s">
        <v>57</v>
      </c>
      <c r="AP250" s="1" t="s">
        <v>57</v>
      </c>
      <c r="AQ250" s="1" t="s">
        <v>57</v>
      </c>
      <c r="AR250" s="1" t="s">
        <v>57</v>
      </c>
      <c r="AS250" s="1" t="s">
        <v>57</v>
      </c>
      <c r="AT250" s="3">
        <v>44663</v>
      </c>
      <c r="AU250" s="3">
        <v>44926</v>
      </c>
      <c r="AV250" s="1" t="s">
        <v>57</v>
      </c>
      <c r="AW250" s="1" t="s">
        <v>57</v>
      </c>
      <c r="AX250" s="1" t="s">
        <v>57</v>
      </c>
      <c r="AY250" s="1" t="s">
        <v>57</v>
      </c>
      <c r="AZ250" s="1" t="s">
        <v>57</v>
      </c>
      <c r="BA250" s="1" t="s">
        <v>57</v>
      </c>
      <c r="BB250" s="1" t="s">
        <v>57</v>
      </c>
      <c r="BC250" s="1" t="s">
        <v>57</v>
      </c>
      <c r="BD250" s="1" t="s">
        <v>57</v>
      </c>
      <c r="BF250" s="10" t="s">
        <v>1105</v>
      </c>
      <c r="BG250" s="48" t="s">
        <v>53</v>
      </c>
      <c r="BH250" s="10" t="s">
        <v>1106</v>
      </c>
      <c r="BI250" s="94" t="s">
        <v>73</v>
      </c>
      <c r="BJ250" s="1" t="s">
        <v>57</v>
      </c>
      <c r="BK250" s="1" t="s">
        <v>1107</v>
      </c>
      <c r="BL250" s="1" t="s">
        <v>57</v>
      </c>
      <c r="BM250" s="1" t="s">
        <v>57</v>
      </c>
      <c r="BN250" s="1" t="s">
        <v>57</v>
      </c>
      <c r="BO250" s="1" t="s">
        <v>75</v>
      </c>
    </row>
    <row r="251" spans="1:67" x14ac:dyDescent="0.3">
      <c r="A251" s="1" t="s">
        <v>882</v>
      </c>
      <c r="B251" s="10" t="s">
        <v>1108</v>
      </c>
      <c r="C251" s="1" t="s">
        <v>51</v>
      </c>
      <c r="D251" s="9" t="s">
        <v>886</v>
      </c>
      <c r="E251" s="49">
        <v>5</v>
      </c>
      <c r="F251" s="9" t="s">
        <v>1066</v>
      </c>
      <c r="G251" s="2">
        <v>44663</v>
      </c>
      <c r="H251" s="19" t="s">
        <v>1080</v>
      </c>
      <c r="I251" s="1" t="s">
        <v>870</v>
      </c>
      <c r="J251" s="1" t="s">
        <v>862</v>
      </c>
      <c r="K251" s="1" t="s">
        <v>933</v>
      </c>
      <c r="L251" s="59">
        <v>18722</v>
      </c>
      <c r="M251" s="59">
        <v>39822</v>
      </c>
      <c r="N251" s="75">
        <v>44670</v>
      </c>
      <c r="P251" s="4" t="s">
        <v>57</v>
      </c>
      <c r="Q251" s="12">
        <v>2772000</v>
      </c>
      <c r="R251" s="1" t="s">
        <v>57</v>
      </c>
      <c r="S251" s="1" t="s">
        <v>863</v>
      </c>
      <c r="T251" s="10" t="s">
        <v>864</v>
      </c>
      <c r="U251" s="86" t="s">
        <v>57</v>
      </c>
      <c r="V251" s="1">
        <v>800237731</v>
      </c>
      <c r="W251" s="1">
        <v>6</v>
      </c>
      <c r="X251" s="1" t="s">
        <v>57</v>
      </c>
      <c r="Y251" s="10" t="s">
        <v>1066</v>
      </c>
      <c r="Z251" s="1" t="s">
        <v>63</v>
      </c>
      <c r="AA251" s="1" t="s">
        <v>1008</v>
      </c>
      <c r="AB251" s="1" t="s">
        <v>1033</v>
      </c>
      <c r="AC251" s="3">
        <v>44664</v>
      </c>
      <c r="AD251" s="1">
        <v>57198</v>
      </c>
      <c r="AE251" s="1" t="s">
        <v>980</v>
      </c>
      <c r="AF251" s="1" t="s">
        <v>67</v>
      </c>
      <c r="AG251" s="1" t="s">
        <v>60</v>
      </c>
      <c r="AH251" s="1">
        <f>VLOOKUP(AI251,$AH$2:$AI$60,2,FALSE)</f>
        <v>19481189</v>
      </c>
      <c r="AI251" s="10" t="s">
        <v>251</v>
      </c>
      <c r="AJ251" s="1">
        <v>252</v>
      </c>
      <c r="AK251" s="1" t="s">
        <v>57</v>
      </c>
      <c r="AL251" s="11">
        <v>44669</v>
      </c>
      <c r="AM251" s="5" t="s">
        <v>57</v>
      </c>
      <c r="AN251" s="1" t="s">
        <v>57</v>
      </c>
      <c r="AO251" s="1" t="s">
        <v>57</v>
      </c>
      <c r="AP251" s="1" t="s">
        <v>57</v>
      </c>
      <c r="AQ251" s="1" t="s">
        <v>57</v>
      </c>
      <c r="AR251" s="1" t="s">
        <v>57</v>
      </c>
      <c r="AS251" s="1" t="s">
        <v>57</v>
      </c>
      <c r="AT251" s="3">
        <v>44663</v>
      </c>
      <c r="AU251" s="3">
        <v>44926</v>
      </c>
      <c r="AV251" s="1" t="s">
        <v>57</v>
      </c>
      <c r="AW251" s="1" t="s">
        <v>57</v>
      </c>
      <c r="AX251" s="1" t="s">
        <v>57</v>
      </c>
      <c r="AY251" s="1" t="s">
        <v>57</v>
      </c>
      <c r="AZ251" s="1" t="s">
        <v>57</v>
      </c>
      <c r="BA251" s="1" t="s">
        <v>57</v>
      </c>
      <c r="BB251" s="1" t="s">
        <v>57</v>
      </c>
      <c r="BC251" s="1" t="s">
        <v>57</v>
      </c>
      <c r="BD251" s="1" t="s">
        <v>57</v>
      </c>
      <c r="BF251" s="54">
        <v>2772000</v>
      </c>
      <c r="BG251" s="1" t="s">
        <v>402</v>
      </c>
      <c r="BH251" s="1" t="s">
        <v>1110</v>
      </c>
      <c r="BI251" s="94" t="s">
        <v>73</v>
      </c>
      <c r="BJ251" s="1" t="s">
        <v>57</v>
      </c>
      <c r="BK251" s="1" t="s">
        <v>1109</v>
      </c>
      <c r="BL251" s="1" t="s">
        <v>57</v>
      </c>
      <c r="BM251" s="1" t="s">
        <v>57</v>
      </c>
      <c r="BN251" s="1" t="s">
        <v>57</v>
      </c>
      <c r="BO251" s="1" t="s">
        <v>75</v>
      </c>
    </row>
    <row r="252" spans="1:67" x14ac:dyDescent="0.3">
      <c r="A252" s="1" t="s">
        <v>882</v>
      </c>
      <c r="B252" s="10" t="s">
        <v>1111</v>
      </c>
      <c r="C252" s="1" t="s">
        <v>51</v>
      </c>
      <c r="D252" s="114" t="s">
        <v>887</v>
      </c>
      <c r="E252" s="49">
        <v>6</v>
      </c>
      <c r="F252" s="9" t="s">
        <v>1067</v>
      </c>
      <c r="G252" s="2">
        <v>44670</v>
      </c>
      <c r="H252" s="142" t="s">
        <v>1081</v>
      </c>
      <c r="I252" s="1" t="s">
        <v>870</v>
      </c>
      <c r="J252" s="1" t="s">
        <v>862</v>
      </c>
      <c r="K252" s="1" t="s">
        <v>933</v>
      </c>
      <c r="L252" s="59">
        <v>19022</v>
      </c>
      <c r="M252" s="59">
        <v>39922</v>
      </c>
      <c r="N252" s="75">
        <v>44673</v>
      </c>
      <c r="P252" s="4" t="s">
        <v>57</v>
      </c>
      <c r="Q252" s="12">
        <v>15861999</v>
      </c>
      <c r="R252" s="1" t="s">
        <v>57</v>
      </c>
      <c r="S252" s="1" t="s">
        <v>863</v>
      </c>
      <c r="T252" s="10" t="s">
        <v>864</v>
      </c>
      <c r="U252" s="86" t="s">
        <v>57</v>
      </c>
      <c r="V252" s="61">
        <v>901247318</v>
      </c>
      <c r="X252" s="1" t="s">
        <v>57</v>
      </c>
      <c r="Y252" s="114" t="s">
        <v>1067</v>
      </c>
      <c r="Z252" s="1" t="s">
        <v>63</v>
      </c>
      <c r="AA252" s="1" t="s">
        <v>64</v>
      </c>
      <c r="AB252" s="1" t="s">
        <v>1033</v>
      </c>
      <c r="AC252" s="3">
        <v>44671</v>
      </c>
      <c r="AD252" s="1" t="s">
        <v>1094</v>
      </c>
      <c r="AE252" s="1" t="s">
        <v>946</v>
      </c>
      <c r="AF252" s="1" t="s">
        <v>67</v>
      </c>
      <c r="AG252" s="1" t="s">
        <v>60</v>
      </c>
      <c r="AH252" s="1">
        <f>VLOOKUP(AI252,$AH$2:$AI$60,2,FALSE)</f>
        <v>51935320</v>
      </c>
      <c r="AI252" s="10" t="s">
        <v>112</v>
      </c>
      <c r="AJ252" s="1">
        <v>250</v>
      </c>
      <c r="AK252" s="1" t="s">
        <v>57</v>
      </c>
      <c r="AL252" s="11">
        <v>44673</v>
      </c>
      <c r="AM252" s="5" t="s">
        <v>57</v>
      </c>
      <c r="AN252" s="1" t="s">
        <v>57</v>
      </c>
      <c r="AO252" s="1" t="s">
        <v>57</v>
      </c>
      <c r="AP252" s="1" t="s">
        <v>57</v>
      </c>
      <c r="AQ252" s="1" t="s">
        <v>57</v>
      </c>
      <c r="AR252" s="1" t="s">
        <v>57</v>
      </c>
      <c r="AS252" s="1" t="s">
        <v>57</v>
      </c>
      <c r="AT252" s="3">
        <v>44673</v>
      </c>
      <c r="AU252" s="3">
        <v>44925</v>
      </c>
      <c r="AV252" s="1" t="s">
        <v>57</v>
      </c>
      <c r="AW252" s="1" t="s">
        <v>57</v>
      </c>
      <c r="AX252" s="1" t="s">
        <v>57</v>
      </c>
      <c r="AY252" s="1" t="s">
        <v>57</v>
      </c>
      <c r="AZ252" s="1" t="s">
        <v>57</v>
      </c>
      <c r="BA252" s="1" t="s">
        <v>57</v>
      </c>
      <c r="BB252" s="1" t="s">
        <v>57</v>
      </c>
      <c r="BC252" s="1" t="s">
        <v>57</v>
      </c>
      <c r="BD252" s="1" t="s">
        <v>57</v>
      </c>
      <c r="BF252" s="54">
        <v>15861999</v>
      </c>
      <c r="BG252" s="1" t="s">
        <v>402</v>
      </c>
      <c r="BH252" s="1" t="s">
        <v>1113</v>
      </c>
      <c r="BI252" s="94" t="s">
        <v>73</v>
      </c>
      <c r="BJ252" s="1" t="s">
        <v>57</v>
      </c>
      <c r="BK252" s="1" t="s">
        <v>1112</v>
      </c>
      <c r="BL252" s="1" t="s">
        <v>57</v>
      </c>
      <c r="BM252" s="1" t="s">
        <v>57</v>
      </c>
      <c r="BN252" s="1" t="s">
        <v>57</v>
      </c>
      <c r="BO252" s="1" t="s">
        <v>75</v>
      </c>
    </row>
    <row r="253" spans="1:67" x14ac:dyDescent="0.3">
      <c r="A253" s="1" t="s">
        <v>882</v>
      </c>
      <c r="B253" s="10" t="s">
        <v>1114</v>
      </c>
      <c r="C253" s="1" t="s">
        <v>51</v>
      </c>
      <c r="D253" s="114" t="s">
        <v>888</v>
      </c>
      <c r="E253" s="49">
        <v>7</v>
      </c>
      <c r="F253" s="9" t="s">
        <v>1068</v>
      </c>
      <c r="G253" s="2">
        <v>44671</v>
      </c>
      <c r="H253" s="142" t="s">
        <v>1082</v>
      </c>
      <c r="I253" s="1" t="s">
        <v>870</v>
      </c>
      <c r="J253" s="1" t="s">
        <v>862</v>
      </c>
      <c r="K253" s="1" t="s">
        <v>933</v>
      </c>
      <c r="L253" s="20">
        <v>18222</v>
      </c>
      <c r="M253" s="20">
        <v>40122</v>
      </c>
      <c r="N253" s="75">
        <v>44673</v>
      </c>
      <c r="P253" s="4" t="s">
        <v>57</v>
      </c>
      <c r="Q253" s="12">
        <v>7000000</v>
      </c>
      <c r="R253" s="1" t="s">
        <v>57</v>
      </c>
      <c r="S253" s="1" t="s">
        <v>863</v>
      </c>
      <c r="T253" s="10" t="s">
        <v>864</v>
      </c>
      <c r="U253" s="86" t="s">
        <v>57</v>
      </c>
      <c r="V253" s="77">
        <v>1067927179</v>
      </c>
      <c r="X253" s="1" t="s">
        <v>57</v>
      </c>
      <c r="Y253" s="114" t="s">
        <v>1068</v>
      </c>
      <c r="Z253" s="1" t="s">
        <v>63</v>
      </c>
      <c r="AA253" s="1" t="s">
        <v>133</v>
      </c>
      <c r="AB253" s="1" t="s">
        <v>1033</v>
      </c>
      <c r="AC253" s="3">
        <v>44673</v>
      </c>
      <c r="AD253" s="1" t="s">
        <v>1095</v>
      </c>
      <c r="AE253" s="1" t="s">
        <v>976</v>
      </c>
      <c r="AF253" s="1" t="s">
        <v>67</v>
      </c>
      <c r="AG253" s="1" t="s">
        <v>60</v>
      </c>
      <c r="AH253" s="1">
        <f>VLOOKUP(AI253,$AH$2:$AI$60,2,FALSE)</f>
        <v>51665707</v>
      </c>
      <c r="AI253" s="10" t="s">
        <v>142</v>
      </c>
      <c r="AJ253" s="1">
        <v>250</v>
      </c>
      <c r="AK253" s="1" t="s">
        <v>57</v>
      </c>
      <c r="AL253" s="11">
        <v>44673</v>
      </c>
      <c r="AM253" s="5" t="s">
        <v>57</v>
      </c>
      <c r="AN253" s="1" t="s">
        <v>57</v>
      </c>
      <c r="AO253" s="1" t="s">
        <v>57</v>
      </c>
      <c r="AP253" s="1" t="s">
        <v>57</v>
      </c>
      <c r="AQ253" s="1" t="s">
        <v>57</v>
      </c>
      <c r="AR253" s="1" t="s">
        <v>57</v>
      </c>
      <c r="AS253" s="1" t="s">
        <v>57</v>
      </c>
      <c r="AT253" s="3">
        <v>44676</v>
      </c>
      <c r="AU253" s="3">
        <v>44925</v>
      </c>
      <c r="AV253" s="1" t="s">
        <v>57</v>
      </c>
      <c r="AW253" s="1" t="s">
        <v>57</v>
      </c>
      <c r="AX253" s="1" t="s">
        <v>57</v>
      </c>
      <c r="AY253" s="1" t="s">
        <v>57</v>
      </c>
      <c r="AZ253" s="1" t="s">
        <v>57</v>
      </c>
      <c r="BA253" s="1" t="s">
        <v>57</v>
      </c>
      <c r="BB253" s="1" t="s">
        <v>57</v>
      </c>
      <c r="BC253" s="1" t="s">
        <v>57</v>
      </c>
      <c r="BD253" s="1" t="s">
        <v>57</v>
      </c>
      <c r="BF253" s="54">
        <v>7000000</v>
      </c>
      <c r="BG253" s="86" t="s">
        <v>402</v>
      </c>
      <c r="BH253" s="1" t="s">
        <v>1116</v>
      </c>
      <c r="BI253" s="94" t="s">
        <v>73</v>
      </c>
      <c r="BJ253" s="1" t="s">
        <v>57</v>
      </c>
      <c r="BK253" s="1" t="s">
        <v>1115</v>
      </c>
      <c r="BL253" s="1" t="s">
        <v>57</v>
      </c>
      <c r="BM253" s="1" t="s">
        <v>57</v>
      </c>
      <c r="BN253" s="1" t="s">
        <v>57</v>
      </c>
      <c r="BO253" s="1" t="s">
        <v>75</v>
      </c>
    </row>
    <row r="254" spans="1:67" x14ac:dyDescent="0.3">
      <c r="A254" s="1" t="s">
        <v>882</v>
      </c>
      <c r="B254" s="10" t="s">
        <v>1117</v>
      </c>
      <c r="C254" s="1" t="s">
        <v>51</v>
      </c>
      <c r="D254" s="114" t="s">
        <v>889</v>
      </c>
      <c r="E254" s="49">
        <v>8</v>
      </c>
      <c r="F254" s="68" t="s">
        <v>1069</v>
      </c>
      <c r="G254" s="2">
        <v>44679</v>
      </c>
      <c r="H254" s="20" t="s">
        <v>1083</v>
      </c>
      <c r="I254" s="1" t="s">
        <v>870</v>
      </c>
      <c r="J254" s="1" t="s">
        <v>862</v>
      </c>
      <c r="K254" s="1" t="s">
        <v>933</v>
      </c>
      <c r="L254" s="10">
        <v>19922</v>
      </c>
      <c r="M254" s="20">
        <v>41722</v>
      </c>
      <c r="N254" s="76">
        <v>44679</v>
      </c>
      <c r="P254" s="4" t="s">
        <v>57</v>
      </c>
      <c r="Q254" s="12" t="s">
        <v>1118</v>
      </c>
      <c r="R254" s="1" t="s">
        <v>57</v>
      </c>
      <c r="S254" s="1" t="s">
        <v>863</v>
      </c>
      <c r="T254" s="10" t="s">
        <v>864</v>
      </c>
      <c r="U254" s="1" t="s">
        <v>57</v>
      </c>
      <c r="V254" s="122">
        <v>69029652</v>
      </c>
      <c r="W254" s="1">
        <v>1</v>
      </c>
      <c r="X254" s="1" t="s">
        <v>57</v>
      </c>
      <c r="Y254" s="91" t="s">
        <v>1069</v>
      </c>
      <c r="Z254" s="1" t="s">
        <v>63</v>
      </c>
      <c r="AA254" s="1" t="s">
        <v>548</v>
      </c>
      <c r="AB254" s="1" t="s">
        <v>1033</v>
      </c>
      <c r="AC254" s="3">
        <v>44680</v>
      </c>
      <c r="AD254" s="1" t="s">
        <v>1096</v>
      </c>
      <c r="AE254" s="1" t="s">
        <v>980</v>
      </c>
      <c r="AF254" s="1" t="s">
        <v>67</v>
      </c>
      <c r="AG254" s="1" t="s">
        <v>60</v>
      </c>
      <c r="AH254" s="1">
        <f>VLOOKUP(AI254,$AH$2:$AI$60,2,FALSE)</f>
        <v>19481189</v>
      </c>
      <c r="AI254" s="10" t="s">
        <v>251</v>
      </c>
      <c r="AJ254" s="1">
        <v>240</v>
      </c>
      <c r="AK254" s="1" t="s">
        <v>57</v>
      </c>
      <c r="AL254" s="11">
        <v>44683</v>
      </c>
      <c r="AM254" s="5" t="s">
        <v>57</v>
      </c>
      <c r="AN254" s="1" t="s">
        <v>57</v>
      </c>
      <c r="AO254" s="1" t="s">
        <v>57</v>
      </c>
      <c r="AP254" s="1" t="s">
        <v>57</v>
      </c>
      <c r="AQ254" s="1" t="s">
        <v>57</v>
      </c>
      <c r="AR254" s="1" t="s">
        <v>57</v>
      </c>
      <c r="AS254" s="1" t="s">
        <v>57</v>
      </c>
      <c r="AT254" s="3">
        <v>44683</v>
      </c>
      <c r="AU254" s="3">
        <v>44924</v>
      </c>
      <c r="AV254" s="1" t="s">
        <v>57</v>
      </c>
      <c r="AW254" s="1" t="s">
        <v>57</v>
      </c>
      <c r="AX254" s="1" t="s">
        <v>57</v>
      </c>
      <c r="AY254" s="1" t="s">
        <v>57</v>
      </c>
      <c r="AZ254" s="1" t="s">
        <v>57</v>
      </c>
      <c r="BA254" s="1" t="s">
        <v>57</v>
      </c>
      <c r="BB254" s="1" t="s">
        <v>57</v>
      </c>
      <c r="BC254" s="1" t="s">
        <v>57</v>
      </c>
      <c r="BD254" s="1" t="s">
        <v>57</v>
      </c>
      <c r="BF254" s="10" t="s">
        <v>1118</v>
      </c>
      <c r="BG254" s="1" t="s">
        <v>53</v>
      </c>
      <c r="BH254" s="1" t="s">
        <v>1120</v>
      </c>
      <c r="BI254" s="94" t="s">
        <v>73</v>
      </c>
      <c r="BJ254" s="1" t="s">
        <v>57</v>
      </c>
      <c r="BK254" s="1" t="s">
        <v>1119</v>
      </c>
      <c r="BL254" s="1" t="s">
        <v>57</v>
      </c>
      <c r="BM254" s="1" t="s">
        <v>57</v>
      </c>
      <c r="BN254" s="1" t="s">
        <v>57</v>
      </c>
      <c r="BO254" s="1" t="s">
        <v>75</v>
      </c>
    </row>
    <row r="255" spans="1:67" x14ac:dyDescent="0.3">
      <c r="A255" s="1" t="s">
        <v>882</v>
      </c>
      <c r="B255" s="10" t="s">
        <v>1154</v>
      </c>
      <c r="C255" s="1" t="s">
        <v>51</v>
      </c>
      <c r="D255" s="114" t="s">
        <v>890</v>
      </c>
      <c r="E255" s="49">
        <v>9</v>
      </c>
      <c r="F255" s="9" t="s">
        <v>1070</v>
      </c>
      <c r="G255" s="2">
        <v>44676</v>
      </c>
      <c r="H255" s="19" t="s">
        <v>1084</v>
      </c>
      <c r="I255" s="1" t="s">
        <v>870</v>
      </c>
      <c r="J255" s="1" t="s">
        <v>862</v>
      </c>
      <c r="K255" s="1" t="s">
        <v>933</v>
      </c>
      <c r="L255" s="20">
        <v>21122</v>
      </c>
      <c r="M255" s="20">
        <v>47322</v>
      </c>
      <c r="N255" s="76">
        <v>44713</v>
      </c>
      <c r="P255" s="4" t="s">
        <v>57</v>
      </c>
      <c r="Q255" s="12">
        <v>11787696</v>
      </c>
      <c r="R255" s="1" t="s">
        <v>57</v>
      </c>
      <c r="S255" s="1" t="s">
        <v>863</v>
      </c>
      <c r="T255" s="10" t="s">
        <v>864</v>
      </c>
      <c r="U255" s="1" t="s">
        <v>57</v>
      </c>
      <c r="V255" s="61">
        <v>901382008</v>
      </c>
      <c r="W255" s="1">
        <v>5</v>
      </c>
      <c r="X255" s="1" t="s">
        <v>57</v>
      </c>
      <c r="Y255" s="114" t="s">
        <v>1070</v>
      </c>
      <c r="Z255" s="1" t="s">
        <v>63</v>
      </c>
      <c r="AE255" s="1" t="s">
        <v>946</v>
      </c>
      <c r="AF255" s="1" t="s">
        <v>67</v>
      </c>
      <c r="AG255" s="1" t="s">
        <v>60</v>
      </c>
      <c r="AH255" s="1">
        <f>VLOOKUP(AI255,$AH$2:$AI$60,2,FALSE)</f>
        <v>51935320</v>
      </c>
      <c r="AI255" s="10" t="s">
        <v>112</v>
      </c>
      <c r="AJ255" s="1">
        <v>210</v>
      </c>
      <c r="AK255" s="1" t="s">
        <v>57</v>
      </c>
      <c r="AM255" s="5" t="s">
        <v>57</v>
      </c>
      <c r="AN255" s="1" t="s">
        <v>57</v>
      </c>
      <c r="AO255" s="1" t="s">
        <v>57</v>
      </c>
      <c r="AP255" s="1" t="s">
        <v>57</v>
      </c>
      <c r="AQ255" s="1" t="s">
        <v>57</v>
      </c>
      <c r="AR255" s="1" t="s">
        <v>57</v>
      </c>
      <c r="AS255" s="1" t="s">
        <v>57</v>
      </c>
      <c r="AT255" s="3">
        <v>44713</v>
      </c>
      <c r="AU255" s="3">
        <v>44926</v>
      </c>
      <c r="AV255" s="1" t="s">
        <v>57</v>
      </c>
      <c r="AW255" s="1" t="s">
        <v>57</v>
      </c>
      <c r="AX255" s="1" t="s">
        <v>57</v>
      </c>
      <c r="AY255" s="1" t="s">
        <v>57</v>
      </c>
      <c r="AZ255" s="1" t="s">
        <v>57</v>
      </c>
      <c r="BA255" s="1" t="s">
        <v>57</v>
      </c>
      <c r="BB255" s="1" t="s">
        <v>57</v>
      </c>
      <c r="BC255" s="1" t="s">
        <v>57</v>
      </c>
      <c r="BD255" s="1" t="s">
        <v>57</v>
      </c>
      <c r="BF255" s="54">
        <v>11787696</v>
      </c>
      <c r="BG255" s="1" t="s">
        <v>53</v>
      </c>
      <c r="BH255" s="1" t="s">
        <v>1122</v>
      </c>
      <c r="BI255" s="94" t="s">
        <v>73</v>
      </c>
      <c r="BJ255" s="1" t="s">
        <v>57</v>
      </c>
      <c r="BK255" s="1" t="s">
        <v>1121</v>
      </c>
      <c r="BL255" s="1" t="s">
        <v>57</v>
      </c>
      <c r="BM255" s="1" t="s">
        <v>57</v>
      </c>
      <c r="BN255" s="1" t="s">
        <v>57</v>
      </c>
      <c r="BO255" s="1" t="s">
        <v>75</v>
      </c>
    </row>
    <row r="256" spans="1:67" x14ac:dyDescent="0.3">
      <c r="A256" s="1" t="s">
        <v>882</v>
      </c>
      <c r="B256" s="10" t="s">
        <v>1508</v>
      </c>
      <c r="C256" s="1" t="s">
        <v>51</v>
      </c>
      <c r="D256" s="114" t="s">
        <v>1504</v>
      </c>
      <c r="E256" s="8">
        <v>24</v>
      </c>
      <c r="F256" s="9" t="s">
        <v>1506</v>
      </c>
      <c r="G256" s="2">
        <v>44827</v>
      </c>
      <c r="H256" s="114" t="s">
        <v>1509</v>
      </c>
      <c r="Q256" s="6">
        <v>45000000</v>
      </c>
      <c r="R256" s="1" t="s">
        <v>57</v>
      </c>
      <c r="S256" s="1" t="s">
        <v>863</v>
      </c>
      <c r="T256" s="1" t="s">
        <v>864</v>
      </c>
      <c r="U256" s="7" t="s">
        <v>57</v>
      </c>
      <c r="V256" s="7">
        <v>900381761</v>
      </c>
      <c r="W256" s="1">
        <v>5</v>
      </c>
      <c r="X256" s="1" t="s">
        <v>57</v>
      </c>
      <c r="Y256" s="1" t="str">
        <f>F256</f>
        <v>INGENIERIA E INFRAESTRUCTURA DE COLOMBIA SAS /INGFRACOL SAS</v>
      </c>
      <c r="Z256" s="1" t="s">
        <v>63</v>
      </c>
      <c r="AA256" s="1" t="s">
        <v>133</v>
      </c>
      <c r="AB256" s="1" t="s">
        <v>1033</v>
      </c>
      <c r="AC256" s="3">
        <v>44824</v>
      </c>
      <c r="AD256" s="1" t="s">
        <v>1517</v>
      </c>
      <c r="AE256" s="1" t="s">
        <v>946</v>
      </c>
      <c r="AH256" s="1">
        <f>VLOOKUP(AI256,$AH$2:$AI$60,2,FALSE)</f>
        <v>79672176</v>
      </c>
      <c r="AI256" s="10" t="s">
        <v>119</v>
      </c>
      <c r="AJ256" s="1">
        <v>82</v>
      </c>
      <c r="AK256" s="1" t="s">
        <v>57</v>
      </c>
      <c r="AL256" s="11">
        <v>44825</v>
      </c>
      <c r="AM256" s="5" t="s">
        <v>57</v>
      </c>
      <c r="AN256" s="1" t="s">
        <v>57</v>
      </c>
      <c r="AO256" s="1" t="s">
        <v>57</v>
      </c>
      <c r="AP256" s="1" t="s">
        <v>57</v>
      </c>
      <c r="AQ256" s="1" t="s">
        <v>57</v>
      </c>
      <c r="AR256" s="1" t="s">
        <v>57</v>
      </c>
      <c r="AS256" s="1" t="s">
        <v>57</v>
      </c>
      <c r="AT256" s="3">
        <v>44827</v>
      </c>
      <c r="AU256" s="3">
        <v>44895</v>
      </c>
      <c r="AV256" s="1" t="s">
        <v>57</v>
      </c>
      <c r="AW256" s="1" t="s">
        <v>57</v>
      </c>
      <c r="AX256" s="1" t="s">
        <v>57</v>
      </c>
      <c r="AY256" s="1" t="s">
        <v>57</v>
      </c>
      <c r="AZ256" s="1" t="s">
        <v>57</v>
      </c>
      <c r="BA256" s="1" t="s">
        <v>57</v>
      </c>
      <c r="BB256" s="1" t="s">
        <v>57</v>
      </c>
      <c r="BC256" s="1" t="s">
        <v>57</v>
      </c>
      <c r="BD256" s="1" t="s">
        <v>57</v>
      </c>
      <c r="BF256" s="6">
        <f>+Q256</f>
        <v>45000000</v>
      </c>
      <c r="BG256" s="4" t="s">
        <v>1403</v>
      </c>
      <c r="BH256" s="1" t="s">
        <v>1510</v>
      </c>
      <c r="BI256" s="94" t="s">
        <v>73</v>
      </c>
      <c r="BJ256" s="1" t="s">
        <v>57</v>
      </c>
      <c r="BK256" s="1" t="s">
        <v>1511</v>
      </c>
      <c r="BL256" s="1" t="s">
        <v>57</v>
      </c>
      <c r="BM256" s="1" t="s">
        <v>57</v>
      </c>
      <c r="BN256" s="1" t="s">
        <v>57</v>
      </c>
      <c r="BO256" s="1" t="s">
        <v>142</v>
      </c>
    </row>
    <row r="257" spans="1:67" x14ac:dyDescent="0.3">
      <c r="A257" s="1" t="s">
        <v>882</v>
      </c>
      <c r="B257" s="10" t="s">
        <v>1512</v>
      </c>
      <c r="C257" s="1" t="s">
        <v>51</v>
      </c>
      <c r="D257" s="114" t="s">
        <v>1505</v>
      </c>
      <c r="E257" s="8">
        <v>25</v>
      </c>
      <c r="F257" s="114" t="s">
        <v>1507</v>
      </c>
      <c r="G257" s="2">
        <v>44827</v>
      </c>
      <c r="H257" s="114" t="s">
        <v>1513</v>
      </c>
      <c r="Q257" s="6">
        <v>10000000</v>
      </c>
      <c r="R257" s="1" t="s">
        <v>57</v>
      </c>
      <c r="S257" s="1" t="s">
        <v>59</v>
      </c>
      <c r="T257" s="10" t="s">
        <v>60</v>
      </c>
      <c r="U257" s="72">
        <v>7709927</v>
      </c>
      <c r="V257" s="7" t="s">
        <v>57</v>
      </c>
      <c r="W257" s="1">
        <v>2</v>
      </c>
      <c r="X257" s="1" t="s">
        <v>57</v>
      </c>
      <c r="Y257" s="1" t="str">
        <f>F257</f>
        <v>WILDER GUEVARA ANTURI propietario del establecimiento de comercio SUPERTIENDA OLIMPICA – CASINO FRAGUA</v>
      </c>
      <c r="Z257" s="1" t="s">
        <v>63</v>
      </c>
      <c r="AA257" s="1" t="s">
        <v>64</v>
      </c>
      <c r="AB257" s="1" t="s">
        <v>1033</v>
      </c>
      <c r="AC257" s="3">
        <v>44827</v>
      </c>
      <c r="AD257" s="1" t="s">
        <v>1514</v>
      </c>
      <c r="AE257" s="1" t="s">
        <v>938</v>
      </c>
      <c r="AH257" s="1">
        <f>VLOOKUP(AI257,$AH$2:$AI$60,2,FALSE)</f>
        <v>28557787</v>
      </c>
      <c r="AI257" s="10" t="s">
        <v>259</v>
      </c>
      <c r="AJ257" s="1">
        <v>97</v>
      </c>
      <c r="AK257" s="1" t="s">
        <v>57</v>
      </c>
      <c r="AL257" s="11">
        <v>44829</v>
      </c>
      <c r="AM257" s="5" t="s">
        <v>57</v>
      </c>
      <c r="AN257" s="1" t="s">
        <v>57</v>
      </c>
      <c r="AO257" s="1" t="s">
        <v>57</v>
      </c>
      <c r="AP257" s="1" t="s">
        <v>57</v>
      </c>
      <c r="AQ257" s="1" t="s">
        <v>57</v>
      </c>
      <c r="AR257" s="1" t="s">
        <v>57</v>
      </c>
      <c r="AS257" s="1" t="s">
        <v>57</v>
      </c>
      <c r="AT257" s="3">
        <v>44830</v>
      </c>
      <c r="AU257" s="3">
        <v>44925</v>
      </c>
      <c r="AV257" s="1" t="s">
        <v>57</v>
      </c>
      <c r="AW257" s="1" t="s">
        <v>57</v>
      </c>
      <c r="AX257" s="1" t="s">
        <v>57</v>
      </c>
      <c r="AY257" s="1" t="s">
        <v>57</v>
      </c>
      <c r="AZ257" s="1" t="s">
        <v>57</v>
      </c>
      <c r="BA257" s="1" t="s">
        <v>57</v>
      </c>
      <c r="BB257" s="1" t="s">
        <v>57</v>
      </c>
      <c r="BC257" s="1" t="s">
        <v>57</v>
      </c>
      <c r="BD257" s="1" t="s">
        <v>57</v>
      </c>
      <c r="BF257" s="6">
        <f>+Q257</f>
        <v>10000000</v>
      </c>
      <c r="BG257" s="48" t="s">
        <v>53</v>
      </c>
      <c r="BH257" s="94" t="s">
        <v>1515</v>
      </c>
      <c r="BI257" s="94" t="s">
        <v>73</v>
      </c>
      <c r="BJ257" s="1" t="s">
        <v>57</v>
      </c>
      <c r="BK257" s="1" t="s">
        <v>1516</v>
      </c>
      <c r="BL257" s="1" t="s">
        <v>57</v>
      </c>
      <c r="BM257" s="1" t="s">
        <v>57</v>
      </c>
      <c r="BN257" s="1" t="s">
        <v>57</v>
      </c>
      <c r="BO257" s="1" t="s">
        <v>142</v>
      </c>
    </row>
    <row r="258" spans="1:67" x14ac:dyDescent="0.3">
      <c r="A258" s="1" t="s">
        <v>882</v>
      </c>
      <c r="B258" s="10" t="s">
        <v>1501</v>
      </c>
      <c r="C258" s="1" t="s">
        <v>51</v>
      </c>
      <c r="D258" s="114" t="s">
        <v>891</v>
      </c>
      <c r="E258" s="49">
        <v>10</v>
      </c>
      <c r="F258" s="114" t="s">
        <v>1071</v>
      </c>
      <c r="H258" s="10" t="s">
        <v>1085</v>
      </c>
      <c r="I258" s="1" t="s">
        <v>870</v>
      </c>
      <c r="J258" s="1" t="s">
        <v>862</v>
      </c>
      <c r="K258" s="1" t="s">
        <v>933</v>
      </c>
      <c r="L258" s="62">
        <v>18022</v>
      </c>
      <c r="M258" s="20">
        <v>49522</v>
      </c>
      <c r="N258" s="76">
        <v>44720</v>
      </c>
      <c r="P258" s="4" t="s">
        <v>57</v>
      </c>
      <c r="R258" s="1" t="s">
        <v>57</v>
      </c>
      <c r="S258" s="1" t="s">
        <v>863</v>
      </c>
      <c r="T258" s="10" t="s">
        <v>864</v>
      </c>
      <c r="U258" s="1" t="s">
        <v>57</v>
      </c>
      <c r="V258" s="1"/>
      <c r="X258" s="1" t="s">
        <v>57</v>
      </c>
      <c r="Y258" s="10" t="s">
        <v>1071</v>
      </c>
      <c r="Z258" s="1" t="s">
        <v>63</v>
      </c>
      <c r="AF258" s="1" t="s">
        <v>67</v>
      </c>
      <c r="AG258" s="1" t="s">
        <v>60</v>
      </c>
      <c r="AH258" s="1" t="e">
        <f>VLOOKUP(AI258,$AH$2:$AI$60,2,FALSE)</f>
        <v>#N/A</v>
      </c>
      <c r="AI258" s="10"/>
      <c r="AK258" s="1" t="s">
        <v>57</v>
      </c>
      <c r="AM258" s="5" t="s">
        <v>57</v>
      </c>
      <c r="AN258" s="1" t="s">
        <v>69</v>
      </c>
      <c r="AO258" s="1" t="s">
        <v>57</v>
      </c>
      <c r="AP258" s="1" t="s">
        <v>57</v>
      </c>
      <c r="AQ258" s="1" t="s">
        <v>57</v>
      </c>
      <c r="AR258" s="1" t="s">
        <v>57</v>
      </c>
      <c r="AS258" s="1" t="s">
        <v>57</v>
      </c>
      <c r="AT258" s="3">
        <v>44713</v>
      </c>
      <c r="AU258" s="3">
        <v>44926</v>
      </c>
      <c r="AV258" s="1" t="s">
        <v>57</v>
      </c>
      <c r="AW258" s="1" t="s">
        <v>57</v>
      </c>
      <c r="AX258" s="1" t="s">
        <v>57</v>
      </c>
      <c r="AY258" s="1" t="s">
        <v>57</v>
      </c>
      <c r="AZ258" s="1" t="s">
        <v>57</v>
      </c>
      <c r="BA258" s="1" t="s">
        <v>57</v>
      </c>
      <c r="BB258" s="1" t="s">
        <v>57</v>
      </c>
      <c r="BC258" s="1" t="s">
        <v>57</v>
      </c>
      <c r="BD258" s="1" t="s">
        <v>57</v>
      </c>
      <c r="BG258" s="4" t="s">
        <v>131</v>
      </c>
      <c r="BI258" s="94" t="s">
        <v>73</v>
      </c>
      <c r="BJ258" s="1" t="s">
        <v>57</v>
      </c>
      <c r="BL258" s="1" t="s">
        <v>57</v>
      </c>
      <c r="BM258" s="1" t="s">
        <v>57</v>
      </c>
      <c r="BN258" s="1" t="s">
        <v>57</v>
      </c>
      <c r="BO258" s="1" t="s">
        <v>75</v>
      </c>
    </row>
    <row r="259" spans="1:67" x14ac:dyDescent="0.3">
      <c r="A259" s="1" t="s">
        <v>882</v>
      </c>
      <c r="B259" s="10" t="s">
        <v>1123</v>
      </c>
      <c r="C259" s="1" t="s">
        <v>51</v>
      </c>
      <c r="D259" s="114" t="s">
        <v>892</v>
      </c>
      <c r="E259" s="49">
        <v>11</v>
      </c>
      <c r="F259" s="114" t="s">
        <v>1072</v>
      </c>
      <c r="G259" s="2">
        <v>44727</v>
      </c>
      <c r="H259" s="20" t="s">
        <v>1086</v>
      </c>
      <c r="I259" s="1" t="s">
        <v>870</v>
      </c>
      <c r="J259" s="1" t="s">
        <v>862</v>
      </c>
      <c r="K259" s="1" t="s">
        <v>933</v>
      </c>
      <c r="L259" s="62">
        <v>24622</v>
      </c>
      <c r="M259" s="20">
        <v>51922</v>
      </c>
      <c r="N259" s="76">
        <v>44733</v>
      </c>
      <c r="P259" s="4" t="s">
        <v>57</v>
      </c>
      <c r="Q259" s="12">
        <v>16000000</v>
      </c>
      <c r="R259" s="1" t="s">
        <v>57</v>
      </c>
      <c r="S259" s="1" t="s">
        <v>863</v>
      </c>
      <c r="T259" s="10" t="s">
        <v>864</v>
      </c>
      <c r="U259" s="1" t="s">
        <v>57</v>
      </c>
      <c r="V259" s="10">
        <v>860053274</v>
      </c>
      <c r="W259" s="1">
        <v>9</v>
      </c>
      <c r="X259" s="1" t="s">
        <v>57</v>
      </c>
      <c r="Y259" s="114" t="s">
        <v>1072</v>
      </c>
      <c r="Z259" s="1" t="s">
        <v>63</v>
      </c>
      <c r="AA259" s="1" t="s">
        <v>64</v>
      </c>
      <c r="AB259" s="1" t="s">
        <v>1033</v>
      </c>
      <c r="AC259" s="3">
        <v>44734</v>
      </c>
      <c r="AD259" s="1" t="s">
        <v>1127</v>
      </c>
      <c r="AE259" s="1" t="s">
        <v>921</v>
      </c>
      <c r="AF259" s="1" t="s">
        <v>67</v>
      </c>
      <c r="AG259" s="1" t="s">
        <v>60</v>
      </c>
      <c r="AH259" s="10">
        <f>VLOOKUP(AI259,$AH$2:$AI$60,2,FALSE)</f>
        <v>1000319104</v>
      </c>
      <c r="AI259" s="10" t="s">
        <v>1124</v>
      </c>
      <c r="AJ259" s="1">
        <v>190</v>
      </c>
      <c r="AK259" s="1" t="s">
        <v>57</v>
      </c>
      <c r="AL259" s="11">
        <v>44734</v>
      </c>
      <c r="AM259" s="5" t="s">
        <v>57</v>
      </c>
      <c r="AN259" s="1" t="s">
        <v>57</v>
      </c>
      <c r="AO259" s="1" t="s">
        <v>57</v>
      </c>
      <c r="AP259" s="1" t="s">
        <v>57</v>
      </c>
      <c r="AQ259" s="1" t="s">
        <v>57</v>
      </c>
      <c r="AR259" s="1" t="s">
        <v>57</v>
      </c>
      <c r="AS259" s="1" t="s">
        <v>57</v>
      </c>
      <c r="AT259" s="3">
        <v>44735</v>
      </c>
      <c r="AU259" s="3">
        <v>44925</v>
      </c>
      <c r="AV259" s="1" t="s">
        <v>57</v>
      </c>
      <c r="AW259" s="1" t="s">
        <v>57</v>
      </c>
      <c r="AX259" s="1" t="s">
        <v>57</v>
      </c>
      <c r="AY259" s="1" t="s">
        <v>57</v>
      </c>
      <c r="AZ259" s="1" t="s">
        <v>57</v>
      </c>
      <c r="BA259" s="1" t="s">
        <v>57</v>
      </c>
      <c r="BB259" s="1" t="s">
        <v>57</v>
      </c>
      <c r="BC259" s="1" t="s">
        <v>57</v>
      </c>
      <c r="BD259" s="1" t="s">
        <v>57</v>
      </c>
      <c r="BF259" s="54">
        <v>16000000</v>
      </c>
      <c r="BG259" s="1" t="s">
        <v>402</v>
      </c>
      <c r="BH259" s="1" t="s">
        <v>1126</v>
      </c>
      <c r="BI259" s="94" t="s">
        <v>73</v>
      </c>
      <c r="BJ259" s="1" t="s">
        <v>57</v>
      </c>
      <c r="BK259" s="1" t="s">
        <v>1125</v>
      </c>
      <c r="BL259" s="1" t="s">
        <v>57</v>
      </c>
      <c r="BM259" s="1" t="s">
        <v>57</v>
      </c>
      <c r="BN259" s="1" t="s">
        <v>57</v>
      </c>
      <c r="BO259" s="1" t="s">
        <v>75</v>
      </c>
    </row>
    <row r="260" spans="1:67" x14ac:dyDescent="0.3">
      <c r="A260" s="1" t="s">
        <v>882</v>
      </c>
      <c r="B260" s="10" t="s">
        <v>1128</v>
      </c>
      <c r="C260" s="1" t="s">
        <v>51</v>
      </c>
      <c r="D260" s="114" t="s">
        <v>893</v>
      </c>
      <c r="E260" s="49">
        <v>12</v>
      </c>
      <c r="F260" s="9" t="s">
        <v>1073</v>
      </c>
      <c r="G260" s="2">
        <v>44736</v>
      </c>
      <c r="H260" s="10" t="s">
        <v>1129</v>
      </c>
      <c r="I260" s="1" t="s">
        <v>870</v>
      </c>
      <c r="J260" s="1" t="s">
        <v>862</v>
      </c>
      <c r="K260" s="1" t="s">
        <v>933</v>
      </c>
      <c r="L260" s="20">
        <v>23022</v>
      </c>
      <c r="M260" s="20">
        <v>54722</v>
      </c>
      <c r="N260" s="76">
        <v>44742</v>
      </c>
      <c r="P260" s="4" t="s">
        <v>57</v>
      </c>
      <c r="Q260" s="12">
        <v>30000000</v>
      </c>
      <c r="R260" s="1" t="s">
        <v>57</v>
      </c>
      <c r="S260" s="1" t="s">
        <v>863</v>
      </c>
      <c r="T260" s="10" t="s">
        <v>935</v>
      </c>
      <c r="U260" s="141">
        <v>15889311</v>
      </c>
      <c r="V260" s="1" t="s">
        <v>57</v>
      </c>
      <c r="W260" s="1" t="s">
        <v>57</v>
      </c>
      <c r="X260" s="1" t="s">
        <v>57</v>
      </c>
      <c r="Y260" s="114" t="s">
        <v>1073</v>
      </c>
      <c r="Z260" s="1" t="s">
        <v>63</v>
      </c>
      <c r="AA260" s="1" t="s">
        <v>548</v>
      </c>
      <c r="AB260" s="1" t="s">
        <v>1033</v>
      </c>
      <c r="AC260" s="3">
        <v>44742</v>
      </c>
      <c r="AD260" s="1" t="s">
        <v>1097</v>
      </c>
      <c r="AE260" s="1" t="s">
        <v>971</v>
      </c>
      <c r="AF260" s="1" t="s">
        <v>67</v>
      </c>
      <c r="AG260" s="1" t="s">
        <v>60</v>
      </c>
      <c r="AH260" s="1">
        <f>VLOOKUP(AI260,$AH$2:$AI$60,2,FALSE)</f>
        <v>79672176</v>
      </c>
      <c r="AI260" s="10" t="s">
        <v>119</v>
      </c>
      <c r="AJ260" s="1">
        <v>180</v>
      </c>
      <c r="AK260" s="1" t="s">
        <v>57</v>
      </c>
      <c r="AL260" s="11">
        <v>44743</v>
      </c>
      <c r="AM260" s="5" t="s">
        <v>57</v>
      </c>
      <c r="AN260" s="1" t="s">
        <v>57</v>
      </c>
      <c r="AO260" s="1" t="s">
        <v>57</v>
      </c>
      <c r="AP260" s="1" t="s">
        <v>57</v>
      </c>
      <c r="AQ260" s="1" t="s">
        <v>57</v>
      </c>
      <c r="AR260" s="1" t="s">
        <v>57</v>
      </c>
      <c r="AS260" s="1" t="s">
        <v>57</v>
      </c>
      <c r="AT260" s="3">
        <v>44743</v>
      </c>
      <c r="AU260" s="3">
        <v>44925</v>
      </c>
      <c r="AV260" s="1" t="s">
        <v>57</v>
      </c>
      <c r="AW260" s="1" t="s">
        <v>57</v>
      </c>
      <c r="AX260" s="1" t="s">
        <v>57</v>
      </c>
      <c r="AY260" s="1" t="s">
        <v>57</v>
      </c>
      <c r="AZ260" s="1" t="s">
        <v>57</v>
      </c>
      <c r="BA260" s="1" t="s">
        <v>57</v>
      </c>
      <c r="BB260" s="1" t="s">
        <v>57</v>
      </c>
      <c r="BC260" s="1" t="s">
        <v>57</v>
      </c>
      <c r="BD260" s="1" t="s">
        <v>57</v>
      </c>
      <c r="BF260" s="54">
        <v>30000000</v>
      </c>
      <c r="BG260" s="86" t="s">
        <v>82</v>
      </c>
      <c r="BH260" s="1" t="s">
        <v>1131</v>
      </c>
      <c r="BI260" s="94" t="s">
        <v>73</v>
      </c>
      <c r="BJ260" s="1" t="s">
        <v>57</v>
      </c>
      <c r="BK260" s="1" t="s">
        <v>1130</v>
      </c>
      <c r="BL260" s="1" t="s">
        <v>57</v>
      </c>
      <c r="BM260" s="1" t="s">
        <v>57</v>
      </c>
      <c r="BN260" s="1" t="s">
        <v>57</v>
      </c>
      <c r="BO260" s="1" t="s">
        <v>75</v>
      </c>
    </row>
    <row r="261" spans="1:67" x14ac:dyDescent="0.3">
      <c r="A261" s="1" t="s">
        <v>882</v>
      </c>
      <c r="B261" s="10" t="s">
        <v>1132</v>
      </c>
      <c r="C261" s="1" t="s">
        <v>51</v>
      </c>
      <c r="D261" s="114" t="s">
        <v>894</v>
      </c>
      <c r="E261" s="49">
        <v>13</v>
      </c>
      <c r="F261" s="114" t="s">
        <v>1074</v>
      </c>
      <c r="G261" s="2">
        <v>44713</v>
      </c>
      <c r="H261" s="10" t="s">
        <v>1087</v>
      </c>
      <c r="I261" s="1" t="s">
        <v>870</v>
      </c>
      <c r="J261" s="1" t="s">
        <v>862</v>
      </c>
      <c r="K261" s="1" t="s">
        <v>933</v>
      </c>
      <c r="L261" s="20">
        <v>23722</v>
      </c>
      <c r="M261" s="20">
        <v>49622</v>
      </c>
      <c r="N261" s="76">
        <v>44722</v>
      </c>
      <c r="P261" s="4" t="s">
        <v>57</v>
      </c>
      <c r="Q261" s="12">
        <v>9848000</v>
      </c>
      <c r="R261" s="1" t="s">
        <v>57</v>
      </c>
      <c r="S261" s="1" t="s">
        <v>59</v>
      </c>
      <c r="T261" s="10" t="s">
        <v>60</v>
      </c>
      <c r="U261" s="77">
        <v>69005781</v>
      </c>
      <c r="V261" s="1" t="s">
        <v>57</v>
      </c>
      <c r="W261" s="1" t="s">
        <v>57</v>
      </c>
      <c r="X261" s="1" t="s">
        <v>57</v>
      </c>
      <c r="Y261" s="114" t="s">
        <v>1074</v>
      </c>
      <c r="Z261" s="1" t="s">
        <v>63</v>
      </c>
      <c r="AA261" s="1" t="s">
        <v>64</v>
      </c>
      <c r="AB261" s="1" t="s">
        <v>1033</v>
      </c>
      <c r="AC261" s="3">
        <v>44722</v>
      </c>
      <c r="AD261" s="1" t="s">
        <v>1098</v>
      </c>
      <c r="AE261" s="1" t="s">
        <v>999</v>
      </c>
      <c r="AF261" s="1" t="s">
        <v>67</v>
      </c>
      <c r="AG261" s="1" t="s">
        <v>60</v>
      </c>
      <c r="AH261" s="1">
        <f>VLOOKUP(AI261,$AH$2:$AI$60,2,FALSE)</f>
        <v>71114184</v>
      </c>
      <c r="AI261" s="10" t="s">
        <v>303</v>
      </c>
      <c r="AJ261" s="1">
        <v>180</v>
      </c>
      <c r="AK261" s="1" t="s">
        <v>57</v>
      </c>
      <c r="AL261" s="11">
        <v>44722</v>
      </c>
      <c r="AM261" s="5" t="s">
        <v>57</v>
      </c>
      <c r="AN261" s="1" t="s">
        <v>69</v>
      </c>
      <c r="AO261" s="1" t="s">
        <v>57</v>
      </c>
      <c r="AP261" s="1" t="s">
        <v>57</v>
      </c>
      <c r="AQ261" s="1" t="s">
        <v>57</v>
      </c>
      <c r="AR261" s="1" t="s">
        <v>57</v>
      </c>
      <c r="AS261" s="1" t="s">
        <v>57</v>
      </c>
      <c r="AT261" s="3">
        <v>44726</v>
      </c>
      <c r="AU261" s="3">
        <v>44925</v>
      </c>
      <c r="AV261" s="1" t="s">
        <v>57</v>
      </c>
      <c r="AW261" s="1" t="s">
        <v>57</v>
      </c>
      <c r="AX261" s="1" t="s">
        <v>57</v>
      </c>
      <c r="AY261" s="1" t="s">
        <v>57</v>
      </c>
      <c r="AZ261" s="1" t="s">
        <v>57</v>
      </c>
      <c r="BA261" s="1" t="s">
        <v>57</v>
      </c>
      <c r="BB261" s="1" t="s">
        <v>57</v>
      </c>
      <c r="BC261" s="1" t="s">
        <v>57</v>
      </c>
      <c r="BD261" s="1" t="s">
        <v>57</v>
      </c>
      <c r="BF261" s="54">
        <v>9848000</v>
      </c>
      <c r="BG261" s="4" t="s">
        <v>131</v>
      </c>
      <c r="BH261" s="1" t="s">
        <v>1134</v>
      </c>
      <c r="BI261" s="94" t="s">
        <v>73</v>
      </c>
      <c r="BJ261" s="1" t="s">
        <v>57</v>
      </c>
      <c r="BK261" s="1" t="s">
        <v>1133</v>
      </c>
      <c r="BL261" s="1" t="s">
        <v>57</v>
      </c>
      <c r="BM261" s="1" t="s">
        <v>57</v>
      </c>
      <c r="BN261" s="1" t="s">
        <v>57</v>
      </c>
      <c r="BO261" s="1" t="s">
        <v>75</v>
      </c>
    </row>
    <row r="262" spans="1:67" x14ac:dyDescent="0.3">
      <c r="A262" s="1" t="s">
        <v>882</v>
      </c>
      <c r="B262" s="10" t="s">
        <v>1135</v>
      </c>
      <c r="C262" s="1" t="s">
        <v>51</v>
      </c>
      <c r="D262" s="114" t="s">
        <v>895</v>
      </c>
      <c r="E262" s="49">
        <v>14</v>
      </c>
      <c r="F262" s="114" t="s">
        <v>1074</v>
      </c>
      <c r="G262" s="2">
        <v>44734</v>
      </c>
      <c r="H262" s="10" t="s">
        <v>1088</v>
      </c>
      <c r="I262" s="1" t="s">
        <v>870</v>
      </c>
      <c r="J262" s="1" t="s">
        <v>862</v>
      </c>
      <c r="K262" s="1" t="s">
        <v>933</v>
      </c>
      <c r="L262" s="20">
        <v>25122</v>
      </c>
      <c r="M262" s="62">
        <v>53522</v>
      </c>
      <c r="N262" s="76">
        <v>44740</v>
      </c>
      <c r="P262" s="4" t="s">
        <v>57</v>
      </c>
      <c r="Q262" s="12">
        <v>10700000</v>
      </c>
      <c r="R262" s="1" t="s">
        <v>57</v>
      </c>
      <c r="S262" s="1" t="s">
        <v>59</v>
      </c>
      <c r="T262" s="10" t="s">
        <v>60</v>
      </c>
      <c r="U262" s="1">
        <v>69005781</v>
      </c>
      <c r="V262" s="1" t="s">
        <v>57</v>
      </c>
      <c r="W262" s="1" t="s">
        <v>57</v>
      </c>
      <c r="X262" s="1" t="s">
        <v>57</v>
      </c>
      <c r="Y262" s="10" t="s">
        <v>1074</v>
      </c>
      <c r="Z262" s="1" t="s">
        <v>63</v>
      </c>
      <c r="AA262" s="1" t="s">
        <v>133</v>
      </c>
      <c r="AB262" s="1" t="s">
        <v>1033</v>
      </c>
      <c r="AC262" s="3">
        <v>44736</v>
      </c>
      <c r="AD262" s="1" t="s">
        <v>1099</v>
      </c>
      <c r="AE262" s="1" t="s">
        <v>980</v>
      </c>
      <c r="AF262" s="1" t="s">
        <v>67</v>
      </c>
      <c r="AG262" s="1" t="s">
        <v>60</v>
      </c>
      <c r="AH262" s="1">
        <f>VLOOKUP(AI262,$AH$2:$AI$60,2,FALSE)</f>
        <v>19481189</v>
      </c>
      <c r="AI262" s="10" t="s">
        <v>251</v>
      </c>
      <c r="AJ262" s="1">
        <v>210</v>
      </c>
      <c r="AK262" s="1" t="s">
        <v>57</v>
      </c>
      <c r="AL262" s="11">
        <v>44736</v>
      </c>
      <c r="AM262" s="5" t="s">
        <v>57</v>
      </c>
      <c r="AN262" s="1" t="s">
        <v>69</v>
      </c>
      <c r="AO262" s="1" t="s">
        <v>57</v>
      </c>
      <c r="AP262" s="1" t="s">
        <v>57</v>
      </c>
      <c r="AQ262" s="1" t="s">
        <v>57</v>
      </c>
      <c r="AR262" s="1" t="s">
        <v>57</v>
      </c>
      <c r="AS262" s="1" t="s">
        <v>57</v>
      </c>
      <c r="AT262" s="3">
        <v>44742</v>
      </c>
      <c r="AU262" s="3">
        <v>44925</v>
      </c>
      <c r="AV262" s="1" t="s">
        <v>57</v>
      </c>
      <c r="AW262" s="1" t="s">
        <v>57</v>
      </c>
      <c r="AX262" s="1" t="s">
        <v>57</v>
      </c>
      <c r="AY262" s="1" t="s">
        <v>57</v>
      </c>
      <c r="AZ262" s="1" t="s">
        <v>57</v>
      </c>
      <c r="BA262" s="1" t="s">
        <v>57</v>
      </c>
      <c r="BB262" s="1" t="s">
        <v>57</v>
      </c>
      <c r="BC262" s="1" t="s">
        <v>57</v>
      </c>
      <c r="BD262" s="1" t="s">
        <v>57</v>
      </c>
      <c r="BF262" s="54">
        <v>10700000</v>
      </c>
      <c r="BG262" s="4" t="s">
        <v>131</v>
      </c>
      <c r="BH262" s="113" t="s">
        <v>1137</v>
      </c>
      <c r="BI262" s="94" t="s">
        <v>73</v>
      </c>
      <c r="BJ262" s="1" t="s">
        <v>57</v>
      </c>
      <c r="BK262" s="1" t="s">
        <v>1136</v>
      </c>
      <c r="BL262" s="1" t="s">
        <v>57</v>
      </c>
      <c r="BM262" s="1" t="s">
        <v>57</v>
      </c>
      <c r="BN262" s="1" t="s">
        <v>57</v>
      </c>
      <c r="BO262" s="1" t="s">
        <v>75</v>
      </c>
    </row>
    <row r="263" spans="1:67" x14ac:dyDescent="0.3">
      <c r="A263" s="1" t="s">
        <v>882</v>
      </c>
      <c r="B263" s="10" t="s">
        <v>1138</v>
      </c>
      <c r="C263" s="1" t="s">
        <v>51</v>
      </c>
      <c r="D263" s="114" t="s">
        <v>896</v>
      </c>
      <c r="E263" s="49">
        <v>15</v>
      </c>
      <c r="F263" s="114" t="s">
        <v>1075</v>
      </c>
      <c r="G263" s="2">
        <v>44735</v>
      </c>
      <c r="H263" s="121" t="s">
        <v>1089</v>
      </c>
      <c r="I263" s="1" t="s">
        <v>870</v>
      </c>
      <c r="J263" s="1" t="s">
        <v>862</v>
      </c>
      <c r="K263" s="1" t="s">
        <v>933</v>
      </c>
      <c r="L263" s="20">
        <v>22822</v>
      </c>
      <c r="M263" s="1">
        <v>54322</v>
      </c>
      <c r="N263" s="11">
        <v>44741</v>
      </c>
      <c r="P263" s="4" t="s">
        <v>57</v>
      </c>
      <c r="Q263" s="12">
        <v>12000000</v>
      </c>
      <c r="R263" s="1" t="s">
        <v>57</v>
      </c>
      <c r="S263" s="1" t="s">
        <v>59</v>
      </c>
      <c r="T263" s="10" t="s">
        <v>60</v>
      </c>
      <c r="U263" s="61">
        <v>4080047</v>
      </c>
      <c r="V263" s="1" t="s">
        <v>57</v>
      </c>
      <c r="W263" s="1" t="s">
        <v>57</v>
      </c>
      <c r="X263" s="1" t="s">
        <v>57</v>
      </c>
      <c r="Y263" s="10" t="s">
        <v>1075</v>
      </c>
      <c r="Z263" s="1" t="s">
        <v>63</v>
      </c>
      <c r="AA263" s="1" t="s">
        <v>548</v>
      </c>
      <c r="AB263" s="1" t="s">
        <v>1033</v>
      </c>
      <c r="AC263" s="3">
        <v>44742</v>
      </c>
      <c r="AD263" s="1" t="s">
        <v>1141</v>
      </c>
      <c r="AE263" s="1" t="s">
        <v>946</v>
      </c>
      <c r="AF263" s="1" t="s">
        <v>67</v>
      </c>
      <c r="AG263" s="1" t="s">
        <v>60</v>
      </c>
      <c r="AH263" s="1">
        <f>VLOOKUP(AI263,$AH$2:$AI$60,2,FALSE)</f>
        <v>51935320</v>
      </c>
      <c r="AI263" s="10" t="s">
        <v>112</v>
      </c>
      <c r="AJ263" s="1">
        <v>180</v>
      </c>
      <c r="AK263" s="1" t="s">
        <v>57</v>
      </c>
      <c r="AL263" s="11">
        <v>44742</v>
      </c>
      <c r="AM263" s="5" t="s">
        <v>57</v>
      </c>
      <c r="AN263" s="1" t="s">
        <v>57</v>
      </c>
      <c r="AO263" s="1" t="s">
        <v>57</v>
      </c>
      <c r="AP263" s="1" t="s">
        <v>57</v>
      </c>
      <c r="AQ263" s="1" t="s">
        <v>57</v>
      </c>
      <c r="AR263" s="1" t="s">
        <v>57</v>
      </c>
      <c r="AS263" s="1" t="s">
        <v>57</v>
      </c>
      <c r="AT263" s="3">
        <v>44743</v>
      </c>
      <c r="AU263" s="3">
        <v>44925</v>
      </c>
      <c r="AV263" s="1" t="s">
        <v>57</v>
      </c>
      <c r="AW263" s="1" t="s">
        <v>57</v>
      </c>
      <c r="AX263" s="1" t="s">
        <v>57</v>
      </c>
      <c r="AY263" s="1" t="s">
        <v>57</v>
      </c>
      <c r="AZ263" s="1" t="s">
        <v>57</v>
      </c>
      <c r="BA263" s="1" t="s">
        <v>57</v>
      </c>
      <c r="BB263" s="1" t="s">
        <v>57</v>
      </c>
      <c r="BC263" s="1" t="s">
        <v>57</v>
      </c>
      <c r="BD263" s="1" t="s">
        <v>57</v>
      </c>
      <c r="BF263" s="54">
        <v>12000000</v>
      </c>
      <c r="BG263" s="1" t="s">
        <v>402</v>
      </c>
      <c r="BH263" s="1" t="s">
        <v>1140</v>
      </c>
      <c r="BI263" s="94" t="s">
        <v>73</v>
      </c>
      <c r="BJ263" s="1" t="s">
        <v>57</v>
      </c>
      <c r="BK263" s="1" t="s">
        <v>1139</v>
      </c>
      <c r="BL263" s="1" t="s">
        <v>57</v>
      </c>
      <c r="BM263" s="1" t="s">
        <v>57</v>
      </c>
      <c r="BN263" s="1" t="s">
        <v>57</v>
      </c>
      <c r="BO263" s="1" t="s">
        <v>75</v>
      </c>
    </row>
    <row r="264" spans="1:67" x14ac:dyDescent="0.3">
      <c r="A264" s="1" t="s">
        <v>882</v>
      </c>
      <c r="B264" s="10" t="s">
        <v>1142</v>
      </c>
      <c r="C264" s="1" t="s">
        <v>51</v>
      </c>
      <c r="D264" s="9" t="s">
        <v>1061</v>
      </c>
      <c r="E264" s="49">
        <v>16</v>
      </c>
      <c r="F264" s="9" t="s">
        <v>1070</v>
      </c>
      <c r="G264" s="2">
        <v>44747</v>
      </c>
      <c r="H264" s="121" t="s">
        <v>1090</v>
      </c>
      <c r="I264" s="1" t="s">
        <v>870</v>
      </c>
      <c r="J264" s="1" t="s">
        <v>862</v>
      </c>
      <c r="K264" s="1" t="s">
        <v>933</v>
      </c>
      <c r="L264" s="20">
        <v>17922</v>
      </c>
      <c r="M264" s="1">
        <v>57622</v>
      </c>
      <c r="N264" s="11">
        <v>44755</v>
      </c>
      <c r="P264" s="4" t="s">
        <v>57</v>
      </c>
      <c r="Q264" s="12">
        <v>3600000</v>
      </c>
      <c r="R264" s="1" t="s">
        <v>57</v>
      </c>
      <c r="S264" s="1" t="s">
        <v>863</v>
      </c>
      <c r="T264" s="10" t="s">
        <v>864</v>
      </c>
      <c r="U264" s="123" t="s">
        <v>57</v>
      </c>
      <c r="V264" s="77">
        <v>901382008</v>
      </c>
      <c r="X264" s="1" t="s">
        <v>57</v>
      </c>
      <c r="Y264" s="10" t="s">
        <v>1070</v>
      </c>
      <c r="Z264" s="1" t="s">
        <v>63</v>
      </c>
      <c r="AA264" s="1" t="s">
        <v>64</v>
      </c>
      <c r="AB264" s="1" t="s">
        <v>1033</v>
      </c>
      <c r="AC264" s="3">
        <v>44755</v>
      </c>
      <c r="AD264" s="1" t="s">
        <v>1145</v>
      </c>
      <c r="AE264" s="1" t="s">
        <v>965</v>
      </c>
      <c r="AF264" s="1" t="s">
        <v>67</v>
      </c>
      <c r="AG264" s="1" t="s">
        <v>60</v>
      </c>
      <c r="AH264" s="1">
        <f>VLOOKUP(AI264,$AH$2:$AI$60,2,FALSE)</f>
        <v>93404206</v>
      </c>
      <c r="AI264" s="10" t="s">
        <v>433</v>
      </c>
      <c r="AJ264" s="1">
        <v>170</v>
      </c>
      <c r="AK264" s="1" t="s">
        <v>57</v>
      </c>
      <c r="AL264" s="11">
        <v>44755</v>
      </c>
      <c r="AM264" s="5" t="s">
        <v>57</v>
      </c>
      <c r="AN264" s="1" t="s">
        <v>57</v>
      </c>
      <c r="AO264" s="1" t="s">
        <v>57</v>
      </c>
      <c r="AP264" s="1" t="s">
        <v>57</v>
      </c>
      <c r="AQ264" s="1" t="s">
        <v>57</v>
      </c>
      <c r="AR264" s="1" t="s">
        <v>57</v>
      </c>
      <c r="AS264" s="1" t="s">
        <v>57</v>
      </c>
      <c r="AT264" s="3">
        <v>44760</v>
      </c>
      <c r="AU264" s="3">
        <v>44925</v>
      </c>
      <c r="AV264" s="1" t="s">
        <v>57</v>
      </c>
      <c r="AW264" s="1" t="s">
        <v>57</v>
      </c>
      <c r="AX264" s="1" t="s">
        <v>57</v>
      </c>
      <c r="AY264" s="1" t="s">
        <v>57</v>
      </c>
      <c r="AZ264" s="1" t="s">
        <v>57</v>
      </c>
      <c r="BA264" s="1" t="s">
        <v>57</v>
      </c>
      <c r="BB264" s="1" t="s">
        <v>57</v>
      </c>
      <c r="BC264" s="1" t="s">
        <v>57</v>
      </c>
      <c r="BD264" s="1" t="s">
        <v>57</v>
      </c>
      <c r="BF264" s="54">
        <v>3600000</v>
      </c>
      <c r="BG264" s="86" t="s">
        <v>402</v>
      </c>
      <c r="BH264" s="1" t="s">
        <v>1144</v>
      </c>
      <c r="BI264" s="94" t="s">
        <v>73</v>
      </c>
      <c r="BJ264" s="1" t="s">
        <v>57</v>
      </c>
      <c r="BK264" s="1" t="s">
        <v>1143</v>
      </c>
      <c r="BL264" s="1" t="s">
        <v>57</v>
      </c>
      <c r="BM264" s="1" t="s">
        <v>57</v>
      </c>
      <c r="BN264" s="1" t="s">
        <v>57</v>
      </c>
      <c r="BO264" s="1" t="s">
        <v>75</v>
      </c>
    </row>
    <row r="265" spans="1:67" x14ac:dyDescent="0.3">
      <c r="A265" s="1" t="s">
        <v>882</v>
      </c>
      <c r="B265" s="10" t="s">
        <v>1142</v>
      </c>
      <c r="C265" s="1" t="s">
        <v>51</v>
      </c>
      <c r="D265" s="114" t="s">
        <v>1062</v>
      </c>
      <c r="E265" s="49">
        <v>17</v>
      </c>
      <c r="F265" s="91" t="s">
        <v>1076</v>
      </c>
      <c r="G265" s="2">
        <v>44747</v>
      </c>
      <c r="H265" s="84" t="s">
        <v>1090</v>
      </c>
      <c r="I265" s="1" t="s">
        <v>870</v>
      </c>
      <c r="J265" s="1" t="s">
        <v>862</v>
      </c>
      <c r="K265" s="1" t="s">
        <v>933</v>
      </c>
      <c r="L265" s="20">
        <v>17922</v>
      </c>
      <c r="M265" s="1">
        <v>57122</v>
      </c>
      <c r="N265" s="11">
        <v>44754</v>
      </c>
      <c r="P265" s="4" t="s">
        <v>57</v>
      </c>
      <c r="Q265" s="13">
        <v>12476639</v>
      </c>
      <c r="R265" s="1" t="s">
        <v>57</v>
      </c>
      <c r="S265" s="1" t="s">
        <v>863</v>
      </c>
      <c r="T265" s="1" t="s">
        <v>864</v>
      </c>
      <c r="U265" s="1" t="s">
        <v>57</v>
      </c>
      <c r="V265" s="10">
        <v>900345843</v>
      </c>
      <c r="X265" s="1" t="s">
        <v>57</v>
      </c>
      <c r="Y265" s="20" t="s">
        <v>1076</v>
      </c>
      <c r="Z265" s="1" t="s">
        <v>63</v>
      </c>
      <c r="AA265" s="1" t="s">
        <v>64</v>
      </c>
      <c r="AB265" s="1" t="s">
        <v>1033</v>
      </c>
      <c r="AC265" s="3">
        <v>44750</v>
      </c>
      <c r="AD265" s="1" t="s">
        <v>1444</v>
      </c>
      <c r="AE265" s="1" t="s">
        <v>965</v>
      </c>
      <c r="AF265" s="1" t="s">
        <v>67</v>
      </c>
      <c r="AG265" s="1" t="s">
        <v>60</v>
      </c>
      <c r="AH265" s="1">
        <f>VLOOKUP(AI265,$AH$2:$AI$60,2,FALSE)</f>
        <v>93404206</v>
      </c>
      <c r="AI265" s="1" t="s">
        <v>433</v>
      </c>
      <c r="AJ265" s="1">
        <v>170</v>
      </c>
      <c r="AK265" s="1" t="s">
        <v>57</v>
      </c>
      <c r="AL265" s="11">
        <v>44753</v>
      </c>
      <c r="AM265" s="5" t="s">
        <v>57</v>
      </c>
      <c r="AN265" s="1" t="s">
        <v>57</v>
      </c>
      <c r="AO265" s="1" t="s">
        <v>57</v>
      </c>
      <c r="AP265" s="1" t="s">
        <v>57</v>
      </c>
      <c r="AQ265" s="1" t="s">
        <v>57</v>
      </c>
      <c r="AR265" s="1" t="s">
        <v>57</v>
      </c>
      <c r="AS265" s="1" t="s">
        <v>57</v>
      </c>
      <c r="AT265" s="3">
        <v>44760</v>
      </c>
      <c r="AU265" s="3">
        <v>44925</v>
      </c>
      <c r="AV265" s="1" t="s">
        <v>57</v>
      </c>
      <c r="AW265" s="1" t="s">
        <v>57</v>
      </c>
      <c r="AX265" s="1" t="s">
        <v>57</v>
      </c>
      <c r="AY265" s="1" t="s">
        <v>57</v>
      </c>
      <c r="AZ265" s="1" t="s">
        <v>57</v>
      </c>
      <c r="BA265" s="1" t="s">
        <v>57</v>
      </c>
      <c r="BB265" s="1" t="s">
        <v>57</v>
      </c>
      <c r="BC265" s="1" t="s">
        <v>57</v>
      </c>
      <c r="BD265" s="1" t="s">
        <v>57</v>
      </c>
      <c r="BF265" s="61">
        <f>+Q265</f>
        <v>12476639</v>
      </c>
      <c r="BG265" s="1" t="s">
        <v>402</v>
      </c>
      <c r="BH265" s="1" t="s">
        <v>1144</v>
      </c>
      <c r="BI265" s="94" t="s">
        <v>73</v>
      </c>
      <c r="BJ265" s="1" t="s">
        <v>57</v>
      </c>
      <c r="BK265" s="1" t="s">
        <v>1445</v>
      </c>
      <c r="BL265" s="1" t="s">
        <v>57</v>
      </c>
      <c r="BM265" s="1" t="s">
        <v>57</v>
      </c>
      <c r="BN265" s="1" t="s">
        <v>57</v>
      </c>
      <c r="BO265" s="1" t="s">
        <v>75</v>
      </c>
    </row>
    <row r="266" spans="1:67" x14ac:dyDescent="0.3">
      <c r="A266" s="1" t="s">
        <v>882</v>
      </c>
      <c r="B266" s="10" t="s">
        <v>1146</v>
      </c>
      <c r="C266" s="1" t="s">
        <v>51</v>
      </c>
      <c r="D266" s="58" t="s">
        <v>1063</v>
      </c>
      <c r="E266" s="49">
        <v>18</v>
      </c>
      <c r="F266" s="119" t="s">
        <v>1077</v>
      </c>
      <c r="G266" s="2">
        <v>44747</v>
      </c>
      <c r="H266" s="58" t="s">
        <v>1091</v>
      </c>
      <c r="I266" s="1" t="s">
        <v>870</v>
      </c>
      <c r="J266" s="1" t="s">
        <v>862</v>
      </c>
      <c r="K266" s="1" t="s">
        <v>933</v>
      </c>
      <c r="L266" s="58">
        <v>21422</v>
      </c>
      <c r="M266" s="1">
        <v>55922</v>
      </c>
      <c r="N266" s="11">
        <v>44750</v>
      </c>
      <c r="P266" s="4" t="s">
        <v>57</v>
      </c>
      <c r="Q266" s="12">
        <v>12620787</v>
      </c>
      <c r="R266" s="1" t="s">
        <v>57</v>
      </c>
      <c r="S266" s="1" t="s">
        <v>863</v>
      </c>
      <c r="T266" s="10" t="s">
        <v>864</v>
      </c>
      <c r="U266" s="1" t="s">
        <v>57</v>
      </c>
      <c r="V266" s="10">
        <v>1121205786</v>
      </c>
      <c r="W266" s="1">
        <v>1</v>
      </c>
      <c r="X266" s="1" t="s">
        <v>57</v>
      </c>
      <c r="Y266" s="58" t="s">
        <v>1077</v>
      </c>
      <c r="Z266" s="1" t="s">
        <v>63</v>
      </c>
      <c r="AA266" s="1" t="s">
        <v>548</v>
      </c>
      <c r="AB266" s="1" t="s">
        <v>1033</v>
      </c>
      <c r="AC266" s="3">
        <v>44750</v>
      </c>
      <c r="AD266" s="1" t="s">
        <v>1100</v>
      </c>
      <c r="AE266" s="1" t="s">
        <v>946</v>
      </c>
      <c r="AF266" s="1" t="s">
        <v>67</v>
      </c>
      <c r="AG266" s="1" t="s">
        <v>60</v>
      </c>
      <c r="AH266" s="1">
        <f>VLOOKUP(AI266,$AH$2:$AI$60,2,FALSE)</f>
        <v>51935320</v>
      </c>
      <c r="AI266" s="10" t="s">
        <v>112</v>
      </c>
      <c r="AJ266" s="1">
        <v>172</v>
      </c>
      <c r="AK266" s="1" t="s">
        <v>57</v>
      </c>
      <c r="AL266" s="11">
        <v>44751</v>
      </c>
      <c r="AM266" s="5" t="s">
        <v>57</v>
      </c>
      <c r="AN266" s="1" t="s">
        <v>57</v>
      </c>
      <c r="AO266" s="1" t="s">
        <v>57</v>
      </c>
      <c r="AP266" s="1" t="s">
        <v>57</v>
      </c>
      <c r="AQ266" s="1" t="s">
        <v>57</v>
      </c>
      <c r="AR266" s="1" t="s">
        <v>57</v>
      </c>
      <c r="AS266" s="1" t="s">
        <v>57</v>
      </c>
      <c r="AT266" s="3">
        <v>44747</v>
      </c>
      <c r="AU266" s="3">
        <v>44926</v>
      </c>
      <c r="AV266" s="1" t="s">
        <v>57</v>
      </c>
      <c r="AW266" s="1" t="s">
        <v>57</v>
      </c>
      <c r="AX266" s="1" t="s">
        <v>57</v>
      </c>
      <c r="AY266" s="1" t="s">
        <v>57</v>
      </c>
      <c r="AZ266" s="1" t="s">
        <v>57</v>
      </c>
      <c r="BA266" s="1" t="s">
        <v>57</v>
      </c>
      <c r="BB266" s="1" t="s">
        <v>57</v>
      </c>
      <c r="BC266" s="1" t="s">
        <v>57</v>
      </c>
      <c r="BD266" s="1" t="s">
        <v>57</v>
      </c>
      <c r="BF266" s="54">
        <v>12620787</v>
      </c>
      <c r="BG266" s="1" t="s">
        <v>53</v>
      </c>
      <c r="BH266" s="1" t="s">
        <v>1148</v>
      </c>
      <c r="BI266" s="94" t="s">
        <v>73</v>
      </c>
      <c r="BJ266" s="1" t="s">
        <v>57</v>
      </c>
      <c r="BK266" s="1" t="s">
        <v>1147</v>
      </c>
      <c r="BL266" s="1" t="s">
        <v>57</v>
      </c>
      <c r="BM266" s="1" t="s">
        <v>57</v>
      </c>
      <c r="BN266" s="1" t="s">
        <v>57</v>
      </c>
      <c r="BO266" s="1" t="s">
        <v>75</v>
      </c>
    </row>
    <row r="267" spans="1:67" x14ac:dyDescent="0.3">
      <c r="A267" s="1" t="s">
        <v>882</v>
      </c>
      <c r="B267" s="10" t="s">
        <v>1149</v>
      </c>
      <c r="C267" s="1" t="s">
        <v>51</v>
      </c>
      <c r="D267" s="114" t="s">
        <v>1064</v>
      </c>
      <c r="E267" s="49">
        <v>19</v>
      </c>
      <c r="F267" s="114" t="s">
        <v>1078</v>
      </c>
      <c r="G267" s="2">
        <v>44754</v>
      </c>
      <c r="H267" s="10" t="s">
        <v>1150</v>
      </c>
      <c r="I267" s="1" t="s">
        <v>870</v>
      </c>
      <c r="J267" s="1" t="s">
        <v>862</v>
      </c>
      <c r="K267" s="1" t="s">
        <v>933</v>
      </c>
      <c r="L267" s="20">
        <v>25522</v>
      </c>
      <c r="M267" s="79">
        <v>58022</v>
      </c>
      <c r="N267" s="11">
        <v>44756</v>
      </c>
      <c r="P267" s="4" t="s">
        <v>57</v>
      </c>
      <c r="Q267" s="12">
        <v>32000000</v>
      </c>
      <c r="R267" s="1" t="s">
        <v>57</v>
      </c>
      <c r="S267" s="1" t="s">
        <v>863</v>
      </c>
      <c r="T267" s="1" t="s">
        <v>864</v>
      </c>
      <c r="U267" s="1" t="s">
        <v>57</v>
      </c>
      <c r="V267" s="1">
        <v>901538050</v>
      </c>
      <c r="W267" s="1">
        <v>7</v>
      </c>
      <c r="X267" s="1" t="s">
        <v>57</v>
      </c>
      <c r="Y267" s="10" t="s">
        <v>1078</v>
      </c>
      <c r="Z267" s="1" t="s">
        <v>63</v>
      </c>
      <c r="AA267" s="1" t="s">
        <v>64</v>
      </c>
      <c r="AB267" s="1" t="s">
        <v>1033</v>
      </c>
      <c r="AC267" s="3">
        <v>44761</v>
      </c>
      <c r="AD267" s="1" t="s">
        <v>1151</v>
      </c>
      <c r="AE267" s="1" t="s">
        <v>946</v>
      </c>
      <c r="AF267" s="1" t="s">
        <v>67</v>
      </c>
      <c r="AG267" s="1" t="s">
        <v>60</v>
      </c>
      <c r="AH267" s="1">
        <f>VLOOKUP(AI267,$AH$2:$AI$60,2,FALSE)</f>
        <v>86014797</v>
      </c>
      <c r="AI267" s="10" t="s">
        <v>126</v>
      </c>
      <c r="AJ267" s="1">
        <v>165</v>
      </c>
      <c r="AK267" s="1" t="s">
        <v>57</v>
      </c>
      <c r="AL267" s="11">
        <v>44761</v>
      </c>
      <c r="AM267" s="5" t="s">
        <v>57</v>
      </c>
      <c r="AN267" s="1" t="s">
        <v>57</v>
      </c>
      <c r="AO267" s="1" t="s">
        <v>57</v>
      </c>
      <c r="AP267" s="1" t="s">
        <v>57</v>
      </c>
      <c r="AQ267" s="1" t="s">
        <v>57</v>
      </c>
      <c r="AR267" s="1" t="s">
        <v>57</v>
      </c>
      <c r="AS267" s="1" t="s">
        <v>57</v>
      </c>
      <c r="AT267" s="3">
        <v>44763</v>
      </c>
      <c r="AU267" s="3">
        <v>44925</v>
      </c>
      <c r="AV267" s="1" t="s">
        <v>57</v>
      </c>
      <c r="AW267" s="1" t="s">
        <v>57</v>
      </c>
      <c r="AX267" s="1" t="s">
        <v>57</v>
      </c>
      <c r="AY267" s="1" t="s">
        <v>57</v>
      </c>
      <c r="AZ267" s="1" t="s">
        <v>57</v>
      </c>
      <c r="BA267" s="1" t="s">
        <v>57</v>
      </c>
      <c r="BB267" s="1" t="s">
        <v>57</v>
      </c>
      <c r="BC267" s="1" t="s">
        <v>57</v>
      </c>
      <c r="BD267" s="1" t="s">
        <v>57</v>
      </c>
      <c r="BF267" s="54">
        <v>32000000</v>
      </c>
      <c r="BG267" s="1" t="s">
        <v>82</v>
      </c>
      <c r="BH267" s="1" t="s">
        <v>1153</v>
      </c>
      <c r="BI267" s="94" t="s">
        <v>73</v>
      </c>
      <c r="BJ267" s="1" t="s">
        <v>57</v>
      </c>
      <c r="BK267" s="1" t="s">
        <v>1152</v>
      </c>
      <c r="BL267" s="1" t="s">
        <v>57</v>
      </c>
      <c r="BM267" s="1" t="s">
        <v>57</v>
      </c>
      <c r="BN267" s="1" t="s">
        <v>57</v>
      </c>
      <c r="BO267" s="1" t="s">
        <v>75</v>
      </c>
    </row>
    <row r="268" spans="1:67" x14ac:dyDescent="0.3">
      <c r="A268" s="1" t="s">
        <v>882</v>
      </c>
      <c r="B268" s="10" t="s">
        <v>1436</v>
      </c>
      <c r="C268" s="1" t="s">
        <v>51</v>
      </c>
      <c r="D268" s="10" t="s">
        <v>1426</v>
      </c>
      <c r="E268" s="8">
        <v>20</v>
      </c>
      <c r="F268" s="114" t="s">
        <v>1430</v>
      </c>
      <c r="G268" s="2">
        <v>44764</v>
      </c>
      <c r="H268" s="20" t="s">
        <v>1434</v>
      </c>
      <c r="I268" s="1" t="s">
        <v>870</v>
      </c>
      <c r="J268" s="1" t="s">
        <v>862</v>
      </c>
      <c r="K268" s="1" t="s">
        <v>933</v>
      </c>
      <c r="L268" s="1">
        <v>25922</v>
      </c>
      <c r="M268" s="1">
        <v>60622</v>
      </c>
      <c r="N268" s="11">
        <v>44767</v>
      </c>
      <c r="P268" s="4" t="s">
        <v>57</v>
      </c>
      <c r="Q268" s="6">
        <v>3500000</v>
      </c>
      <c r="R268" s="1" t="s">
        <v>57</v>
      </c>
      <c r="S268" s="1" t="s">
        <v>59</v>
      </c>
      <c r="T268" s="1" t="s">
        <v>60</v>
      </c>
      <c r="U268" s="42">
        <v>1120564672</v>
      </c>
      <c r="V268" s="7" t="s">
        <v>57</v>
      </c>
      <c r="W268" s="1" t="s">
        <v>57</v>
      </c>
      <c r="X268" s="1" t="s">
        <v>57</v>
      </c>
      <c r="Y268" s="1" t="str">
        <f>F268</f>
        <v>MILLER ALBEIRO VELASCO MULATO propietario del establecimiento de comercio DISTRIBUCIONES CERVANTES</v>
      </c>
      <c r="Z268" s="1" t="s">
        <v>63</v>
      </c>
      <c r="AA268" s="1" t="s">
        <v>548</v>
      </c>
      <c r="AB268" s="1" t="s">
        <v>1033</v>
      </c>
      <c r="AC268" s="3">
        <v>44764</v>
      </c>
      <c r="AD268" s="1" t="s">
        <v>1437</v>
      </c>
      <c r="AE268" s="1" t="s">
        <v>907</v>
      </c>
      <c r="AF268" s="1" t="s">
        <v>67</v>
      </c>
      <c r="AG268" s="1" t="s">
        <v>60</v>
      </c>
      <c r="AH268" s="1">
        <f>VLOOKUP(AI268,$AH$2:$AI$60,2,FALSE)</f>
        <v>26433691</v>
      </c>
      <c r="AI268" s="10" t="s">
        <v>1231</v>
      </c>
      <c r="AJ268" s="1">
        <v>156</v>
      </c>
      <c r="AK268" s="1" t="s">
        <v>57</v>
      </c>
      <c r="AL268" s="11">
        <v>44767</v>
      </c>
      <c r="AM268" s="5" t="s">
        <v>57</v>
      </c>
      <c r="AN268" s="1" t="s">
        <v>57</v>
      </c>
      <c r="AO268" s="1" t="s">
        <v>57</v>
      </c>
      <c r="AP268" s="1" t="s">
        <v>57</v>
      </c>
      <c r="AQ268" s="1" t="s">
        <v>57</v>
      </c>
      <c r="AR268" s="1" t="s">
        <v>57</v>
      </c>
      <c r="AS268" s="1" t="s">
        <v>57</v>
      </c>
      <c r="AT268" s="3">
        <v>44767</v>
      </c>
      <c r="AU268" s="3">
        <v>44925</v>
      </c>
      <c r="AV268" s="1" t="s">
        <v>57</v>
      </c>
      <c r="AW268" s="1" t="s">
        <v>57</v>
      </c>
      <c r="AX268" s="1" t="s">
        <v>57</v>
      </c>
      <c r="AY268" s="1" t="s">
        <v>57</v>
      </c>
      <c r="AZ268" s="1" t="s">
        <v>57</v>
      </c>
      <c r="BA268" s="1" t="s">
        <v>57</v>
      </c>
      <c r="BB268" s="1" t="s">
        <v>57</v>
      </c>
      <c r="BC268" s="1" t="s">
        <v>57</v>
      </c>
      <c r="BD268" s="1" t="s">
        <v>57</v>
      </c>
      <c r="BF268" s="6">
        <f>+Q268</f>
        <v>3500000</v>
      </c>
      <c r="BG268" s="4" t="s">
        <v>82</v>
      </c>
      <c r="BH268" s="1" t="s">
        <v>1438</v>
      </c>
      <c r="BI268" s="94" t="s">
        <v>73</v>
      </c>
      <c r="BJ268" s="1" t="s">
        <v>57</v>
      </c>
      <c r="BK268" s="1" t="s">
        <v>1439</v>
      </c>
      <c r="BL268" s="1" t="s">
        <v>57</v>
      </c>
      <c r="BM268" s="1" t="s">
        <v>57</v>
      </c>
      <c r="BN268" s="1" t="s">
        <v>57</v>
      </c>
      <c r="BO268" s="1" t="s">
        <v>75</v>
      </c>
    </row>
    <row r="269" spans="1:67" x14ac:dyDescent="0.3">
      <c r="A269" s="1" t="s">
        <v>882</v>
      </c>
      <c r="B269" s="10" t="s">
        <v>1440</v>
      </c>
      <c r="C269" s="1" t="s">
        <v>51</v>
      </c>
      <c r="D269" s="10" t="s">
        <v>1427</v>
      </c>
      <c r="E269" s="8">
        <v>21</v>
      </c>
      <c r="F269" s="114" t="s">
        <v>1431</v>
      </c>
      <c r="G269" s="2">
        <v>44783</v>
      </c>
      <c r="H269" s="84" t="s">
        <v>1435</v>
      </c>
      <c r="I269" s="1" t="s">
        <v>870</v>
      </c>
      <c r="J269" s="1" t="s">
        <v>862</v>
      </c>
      <c r="K269" s="1" t="s">
        <v>933</v>
      </c>
      <c r="L269" s="1">
        <v>24822</v>
      </c>
      <c r="M269" s="1">
        <v>66922</v>
      </c>
      <c r="N269" s="11">
        <v>44783</v>
      </c>
      <c r="P269" s="4" t="s">
        <v>57</v>
      </c>
      <c r="Q269" s="6">
        <v>1800000</v>
      </c>
      <c r="R269" s="1" t="s">
        <v>57</v>
      </c>
      <c r="S269" s="1" t="s">
        <v>863</v>
      </c>
      <c r="T269" s="1" t="s">
        <v>864</v>
      </c>
      <c r="U269" s="7" t="s">
        <v>57</v>
      </c>
      <c r="V269" s="7">
        <v>901406206</v>
      </c>
      <c r="W269" s="1">
        <v>2</v>
      </c>
      <c r="X269" s="1" t="s">
        <v>57</v>
      </c>
      <c r="Y269" s="1" t="str">
        <f>F269</f>
        <v>CRR SOLUCIONES INTEGRALES SAS</v>
      </c>
      <c r="Z269" s="1" t="s">
        <v>63</v>
      </c>
      <c r="AA269" s="1" t="s">
        <v>64</v>
      </c>
      <c r="AB269" s="1" t="s">
        <v>1033</v>
      </c>
      <c r="AC269" s="3">
        <v>44781</v>
      </c>
      <c r="AD269" s="1" t="s">
        <v>1441</v>
      </c>
      <c r="AE269" s="1" t="s">
        <v>980</v>
      </c>
      <c r="AF269" s="1" t="s">
        <v>67</v>
      </c>
      <c r="AG269" s="1" t="s">
        <v>60</v>
      </c>
      <c r="AH269" s="1">
        <f>VLOOKUP(AI269,$AH$2:$AI$60,2,FALSE)</f>
        <v>19481189</v>
      </c>
      <c r="AI269" s="10" t="s">
        <v>251</v>
      </c>
      <c r="AJ269" s="1">
        <v>30</v>
      </c>
      <c r="AK269" s="1" t="s">
        <v>57</v>
      </c>
      <c r="AL269" s="11">
        <v>44783</v>
      </c>
      <c r="AM269" s="5" t="s">
        <v>57</v>
      </c>
      <c r="AN269" s="1" t="s">
        <v>57</v>
      </c>
      <c r="AO269" s="1" t="s">
        <v>57</v>
      </c>
      <c r="AP269" s="1" t="s">
        <v>57</v>
      </c>
      <c r="AQ269" s="1" t="s">
        <v>57</v>
      </c>
      <c r="AR269" s="1" t="s">
        <v>57</v>
      </c>
      <c r="AS269" s="1" t="s">
        <v>57</v>
      </c>
      <c r="AT269" s="3">
        <v>44783</v>
      </c>
      <c r="AU269" s="3">
        <v>44814</v>
      </c>
      <c r="AV269" s="1" t="s">
        <v>57</v>
      </c>
      <c r="AW269" s="1" t="s">
        <v>57</v>
      </c>
      <c r="AX269" s="1" t="s">
        <v>57</v>
      </c>
      <c r="AY269" s="1" t="s">
        <v>57</v>
      </c>
      <c r="AZ269" s="1" t="s">
        <v>57</v>
      </c>
      <c r="BA269" s="1" t="s">
        <v>57</v>
      </c>
      <c r="BB269" s="1" t="s">
        <v>57</v>
      </c>
      <c r="BC269" s="1" t="s">
        <v>57</v>
      </c>
      <c r="BD269" s="1" t="s">
        <v>57</v>
      </c>
      <c r="BF269" s="6">
        <f>+Q269</f>
        <v>1800000</v>
      </c>
      <c r="BG269" s="4" t="s">
        <v>82</v>
      </c>
      <c r="BH269" s="1" t="s">
        <v>1442</v>
      </c>
      <c r="BI269" s="94" t="s">
        <v>73</v>
      </c>
      <c r="BJ269" s="1" t="s">
        <v>57</v>
      </c>
      <c r="BK269" s="1" t="s">
        <v>1443</v>
      </c>
      <c r="BL269" s="1" t="s">
        <v>57</v>
      </c>
      <c r="BM269" s="1" t="s">
        <v>57</v>
      </c>
      <c r="BN269" s="1" t="s">
        <v>57</v>
      </c>
      <c r="BO269" s="1" t="s">
        <v>75</v>
      </c>
    </row>
    <row r="270" spans="1:67" x14ac:dyDescent="0.3">
      <c r="A270" s="1" t="s">
        <v>882</v>
      </c>
      <c r="B270" s="10" t="s">
        <v>1450</v>
      </c>
      <c r="C270" s="1" t="s">
        <v>51</v>
      </c>
      <c r="D270" s="10" t="s">
        <v>1428</v>
      </c>
      <c r="E270" s="8">
        <v>22</v>
      </c>
      <c r="F270" s="114" t="s">
        <v>1075</v>
      </c>
      <c r="G270" s="2">
        <v>44791</v>
      </c>
      <c r="H270" s="19" t="s">
        <v>1433</v>
      </c>
      <c r="I270" s="1" t="s">
        <v>870</v>
      </c>
      <c r="J270" s="1" t="s">
        <v>862</v>
      </c>
      <c r="K270" s="1" t="s">
        <v>933</v>
      </c>
      <c r="L270" s="1">
        <v>23322</v>
      </c>
      <c r="M270" s="1">
        <v>70522</v>
      </c>
      <c r="N270" s="11">
        <v>44796</v>
      </c>
      <c r="P270" s="4" t="s">
        <v>57</v>
      </c>
      <c r="Q270" s="6">
        <v>9996000</v>
      </c>
      <c r="R270" s="1" t="s">
        <v>57</v>
      </c>
      <c r="S270" s="1" t="s">
        <v>863</v>
      </c>
      <c r="T270" s="1" t="s">
        <v>864</v>
      </c>
      <c r="U270" s="90" t="s">
        <v>57</v>
      </c>
      <c r="V270" s="7">
        <v>4080047</v>
      </c>
      <c r="W270" s="1">
        <v>2</v>
      </c>
      <c r="X270" s="1" t="s">
        <v>57</v>
      </c>
      <c r="Y270" s="1" t="str">
        <f>F270</f>
        <v>AURELIANO GONZALEZ PARRA</v>
      </c>
      <c r="Z270" s="1" t="s">
        <v>63</v>
      </c>
      <c r="AA270" s="1" t="s">
        <v>548</v>
      </c>
      <c r="AB270" s="1" t="s">
        <v>1033</v>
      </c>
      <c r="AC270" s="3">
        <v>44792</v>
      </c>
      <c r="AD270" s="1" t="s">
        <v>1451</v>
      </c>
      <c r="AE270" s="1" t="s">
        <v>985</v>
      </c>
      <c r="AF270" s="1" t="s">
        <v>67</v>
      </c>
      <c r="AG270" s="1" t="s">
        <v>60</v>
      </c>
      <c r="AH270" s="1">
        <f>VLOOKUP(AI270,$AH$2:$AI$60,2,FALSE)</f>
        <v>79672176</v>
      </c>
      <c r="AI270" s="10" t="s">
        <v>119</v>
      </c>
      <c r="AJ270" s="1">
        <v>73</v>
      </c>
      <c r="AK270" s="1" t="s">
        <v>57</v>
      </c>
      <c r="AL270" s="11">
        <v>44796</v>
      </c>
      <c r="AM270" s="5" t="s">
        <v>57</v>
      </c>
      <c r="AN270" s="1" t="s">
        <v>57</v>
      </c>
      <c r="AO270" s="1" t="s">
        <v>57</v>
      </c>
      <c r="AP270" s="1" t="s">
        <v>57</v>
      </c>
      <c r="AQ270" s="1" t="s">
        <v>57</v>
      </c>
      <c r="AR270" s="1" t="s">
        <v>57</v>
      </c>
      <c r="AS270" s="1" t="s">
        <v>57</v>
      </c>
      <c r="AT270" s="3">
        <v>44796</v>
      </c>
      <c r="AU270" s="3">
        <v>44864</v>
      </c>
      <c r="AV270" s="1" t="s">
        <v>57</v>
      </c>
      <c r="AW270" s="1" t="s">
        <v>57</v>
      </c>
      <c r="AX270" s="1" t="s">
        <v>57</v>
      </c>
      <c r="AY270" s="1" t="s">
        <v>57</v>
      </c>
      <c r="AZ270" s="1" t="s">
        <v>57</v>
      </c>
      <c r="BA270" s="1" t="s">
        <v>57</v>
      </c>
      <c r="BB270" s="1" t="s">
        <v>57</v>
      </c>
      <c r="BC270" s="1" t="s">
        <v>57</v>
      </c>
      <c r="BD270" s="1" t="s">
        <v>57</v>
      </c>
      <c r="BF270" s="6">
        <f>+Q270</f>
        <v>9996000</v>
      </c>
      <c r="BG270" s="4" t="s">
        <v>53</v>
      </c>
      <c r="BH270" s="113" t="s">
        <v>1454</v>
      </c>
      <c r="BI270" s="94" t="s">
        <v>73</v>
      </c>
      <c r="BJ270" s="1" t="s">
        <v>57</v>
      </c>
      <c r="BK270" s="1" t="s">
        <v>1452</v>
      </c>
      <c r="BL270" s="1" t="s">
        <v>57</v>
      </c>
      <c r="BM270" s="1" t="s">
        <v>57</v>
      </c>
      <c r="BN270" s="1" t="s">
        <v>57</v>
      </c>
      <c r="BO270" s="1" t="s">
        <v>75</v>
      </c>
    </row>
    <row r="271" spans="1:67" x14ac:dyDescent="0.3">
      <c r="A271" s="1" t="s">
        <v>882</v>
      </c>
      <c r="B271" s="10" t="s">
        <v>1446</v>
      </c>
      <c r="C271" s="1" t="s">
        <v>51</v>
      </c>
      <c r="D271" s="114" t="s">
        <v>1429</v>
      </c>
      <c r="E271" s="8">
        <v>23</v>
      </c>
      <c r="F271" s="114" t="s">
        <v>1075</v>
      </c>
      <c r="G271" s="2">
        <v>44791</v>
      </c>
      <c r="H271" s="10" t="s">
        <v>1432</v>
      </c>
      <c r="I271" s="1" t="s">
        <v>870</v>
      </c>
      <c r="J271" s="1" t="s">
        <v>862</v>
      </c>
      <c r="K271" s="1" t="s">
        <v>933</v>
      </c>
      <c r="L271" s="1">
        <v>22622</v>
      </c>
      <c r="M271" s="1">
        <v>73822</v>
      </c>
      <c r="N271" s="11">
        <v>44805</v>
      </c>
      <c r="P271" s="4" t="s">
        <v>57</v>
      </c>
      <c r="Q271" s="6">
        <v>11000000</v>
      </c>
      <c r="R271" s="1" t="s">
        <v>57</v>
      </c>
      <c r="S271" s="1" t="s">
        <v>863</v>
      </c>
      <c r="T271" s="1" t="s">
        <v>864</v>
      </c>
      <c r="U271" s="90" t="s">
        <v>57</v>
      </c>
      <c r="V271" s="7">
        <v>4080047</v>
      </c>
      <c r="W271" s="1">
        <v>2</v>
      </c>
      <c r="X271" s="1" t="s">
        <v>57</v>
      </c>
      <c r="Y271" s="1" t="str">
        <f>F271</f>
        <v>AURELIANO GONZALEZ PARRA</v>
      </c>
      <c r="Z271" s="1" t="s">
        <v>63</v>
      </c>
      <c r="AA271" s="1" t="s">
        <v>548</v>
      </c>
      <c r="AB271" s="1" t="s">
        <v>1033</v>
      </c>
      <c r="AC271" s="3">
        <v>44805</v>
      </c>
      <c r="AD271" s="1" t="s">
        <v>1447</v>
      </c>
      <c r="AE271" s="1" t="s">
        <v>971</v>
      </c>
      <c r="AF271" s="1" t="s">
        <v>67</v>
      </c>
      <c r="AG271" s="1" t="s">
        <v>60</v>
      </c>
      <c r="AH271" s="1">
        <f>VLOOKUP(AI271,$AH$2:$AI$60,2,FALSE)</f>
        <v>79672176</v>
      </c>
      <c r="AI271" s="10" t="s">
        <v>119</v>
      </c>
      <c r="AJ271" s="1">
        <v>120</v>
      </c>
      <c r="AK271" s="1" t="s">
        <v>57</v>
      </c>
      <c r="AL271" s="11">
        <v>44805</v>
      </c>
      <c r="AM271" s="5" t="s">
        <v>57</v>
      </c>
      <c r="AN271" s="1" t="s">
        <v>57</v>
      </c>
      <c r="AO271" s="1" t="s">
        <v>57</v>
      </c>
      <c r="AP271" s="1" t="s">
        <v>57</v>
      </c>
      <c r="AQ271" s="1" t="s">
        <v>57</v>
      </c>
      <c r="AR271" s="1" t="s">
        <v>57</v>
      </c>
      <c r="AS271" s="1" t="s">
        <v>57</v>
      </c>
      <c r="AT271" s="3">
        <v>44805</v>
      </c>
      <c r="AU271" s="3">
        <v>44925</v>
      </c>
      <c r="AV271" s="1" t="s">
        <v>57</v>
      </c>
      <c r="AW271" s="1" t="s">
        <v>57</v>
      </c>
      <c r="AX271" s="1" t="s">
        <v>57</v>
      </c>
      <c r="AY271" s="1" t="s">
        <v>57</v>
      </c>
      <c r="AZ271" s="1" t="s">
        <v>57</v>
      </c>
      <c r="BA271" s="1" t="s">
        <v>57</v>
      </c>
      <c r="BB271" s="1" t="s">
        <v>57</v>
      </c>
      <c r="BC271" s="1" t="s">
        <v>57</v>
      </c>
      <c r="BD271" s="1" t="s">
        <v>57</v>
      </c>
      <c r="BF271" s="6">
        <f>+Q271</f>
        <v>11000000</v>
      </c>
      <c r="BG271" s="114" t="s">
        <v>1403</v>
      </c>
      <c r="BH271" s="1" t="s">
        <v>1448</v>
      </c>
      <c r="BI271" s="94" t="s">
        <v>73</v>
      </c>
      <c r="BJ271" s="1" t="s">
        <v>57</v>
      </c>
      <c r="BK271" s="1" t="s">
        <v>1449</v>
      </c>
      <c r="BL271" s="1" t="s">
        <v>57</v>
      </c>
      <c r="BM271" s="1" t="s">
        <v>57</v>
      </c>
      <c r="BN271" s="1" t="s">
        <v>57</v>
      </c>
      <c r="BO271" s="1" t="s">
        <v>142</v>
      </c>
    </row>
    <row r="272" spans="1:67" x14ac:dyDescent="0.3">
      <c r="Y272" s="1">
        <f>F272</f>
        <v>0</v>
      </c>
      <c r="AH272" s="1" t="e">
        <f>VLOOKUP(AI272,$AH$1:$AI$54,2,FALSE)</f>
        <v>#N/A</v>
      </c>
      <c r="AI272" s="10"/>
    </row>
    <row r="273" spans="25:35" x14ac:dyDescent="0.3">
      <c r="Y273" s="1">
        <f>F273</f>
        <v>0</v>
      </c>
      <c r="AH273" s="1" t="e">
        <f>VLOOKUP(AI273,$AH$1:$AI$54,2,FALSE)</f>
        <v>#N/A</v>
      </c>
      <c r="AI273" s="10"/>
    </row>
  </sheetData>
  <autoFilter ref="A61:BO274" xr:uid="{3F030F3C-A005-4A9C-B29D-6B3C1059E28C}">
    <sortState xmlns:xlrd2="http://schemas.microsoft.com/office/spreadsheetml/2017/richdata2" ref="A62:BO273">
      <sortCondition ref="A62:A273"/>
      <sortCondition ref="C62:C273"/>
      <sortCondition ref="D62:D273"/>
    </sortState>
  </autoFilter>
  <sortState xmlns:xlrd2="http://schemas.microsoft.com/office/spreadsheetml/2017/richdata2" ref="A62:BO273">
    <sortCondition ref="A62:A273"/>
    <sortCondition ref="C62:C273"/>
    <sortCondition ref="D62:D273"/>
  </sortState>
  <phoneticPr fontId="2" type="noConversion"/>
  <dataValidations count="14">
    <dataValidation type="list" allowBlank="1" sqref="W61 AB61" xr:uid="{CD90BDCD-164C-4800-82E7-4770082B8051}">
      <formula1>#REF!</formula1>
    </dataValidation>
    <dataValidation type="list" allowBlank="1" showInputMessage="1" showErrorMessage="1" sqref="T192:T207 T211:T251 T259" xr:uid="{677417FB-253E-4C7D-ACAB-69DFD8580DFD}">
      <formula1>TIPO</formula1>
    </dataValidation>
    <dataValidation type="list" allowBlank="1" showInputMessage="1" showErrorMessage="1" sqref="S192:S207 S211:S251 S259" xr:uid="{7F397A44-7F1E-44FC-9EEA-57E2FB61D13A}">
      <formula1>NATURALEZA</formula1>
    </dataValidation>
    <dataValidation type="list" allowBlank="1" showInputMessage="1" showErrorMessage="1" sqref="Z192:Z206 Z211:Z251" xr:uid="{5CC6252E-35AA-45C5-B3B6-BF6CB993C2B6}">
      <formula1>GARANTIA</formula1>
    </dataValidation>
    <dataValidation type="list" allowBlank="1" showInputMessage="1" showErrorMessage="1" sqref="AA192:AA207 AA209:AA251 AA253:AA273" xr:uid="{5A993721-129D-4744-9E31-D6F0C51EDAA3}">
      <formula1>ASEGURADORAS</formula1>
    </dataValidation>
    <dataValidation type="list" allowBlank="1" showInputMessage="1" showErrorMessage="1" sqref="AB210 AB194:AB206 AB217:AB251" xr:uid="{6F461C70-86E9-457B-8246-93A3D0907CA4}">
      <formula1>RIESGOS</formula1>
    </dataValidation>
    <dataValidation type="list" allowBlank="1" showInputMessage="1" showErrorMessage="1" sqref="AE121:AE207 AE62:AE119 AE209:AE265" xr:uid="{0B94C2C8-72AA-4150-BC46-6086019603C2}">
      <formula1>DEPENDENCIA</formula1>
    </dataValidation>
    <dataValidation type="list" allowBlank="1" showInputMessage="1" showErrorMessage="1" sqref="AF192:AF206 AF209:AF251" xr:uid="{0A567F85-1E77-40B6-8633-1BB828719B07}">
      <formula1>SEGUIMIENTO</formula1>
    </dataValidation>
    <dataValidation type="list" allowBlank="1" showInputMessage="1" showErrorMessage="1" sqref="AG192:AG206 AG209:AG251" xr:uid="{36F2B709-34F6-4002-AC2F-7C0EAF6743E7}">
      <formula1>SUPERVISORTIPO</formula1>
    </dataValidation>
    <dataValidation type="list" allowBlank="1" showInputMessage="1" showErrorMessage="1" sqref="AI192:AI207 AI209:AI269" xr:uid="{20015BB6-A165-44B8-BB0B-69F4F6615B00}">
      <formula1>SEDES</formula1>
    </dataValidation>
    <dataValidation type="list" allowBlank="1" showInputMessage="1" showErrorMessage="1" sqref="K210 K217:K242 K257:K273" xr:uid="{85AD85F9-9A90-48BD-ADCA-11D484768139}">
      <formula1>OTRACLASE</formula1>
    </dataValidation>
    <dataValidation type="list" allowBlank="1" showInputMessage="1" showErrorMessage="1" sqref="J210:J242" xr:uid="{94AFC27C-51FA-4FFB-9A5D-986531B2CDF2}">
      <formula1>CLASE</formula1>
    </dataValidation>
    <dataValidation type="list" allowBlank="1" showInputMessage="1" showErrorMessage="1" sqref="I216:I242" xr:uid="{2ECD5D90-117D-4E19-BD23-18DD99A778B1}">
      <formula1>MODALIDAD</formula1>
    </dataValidation>
    <dataValidation type="list" allowBlank="1" showInputMessage="1" showErrorMessage="1" sqref="C62:C273" xr:uid="{BA982576-132B-4822-875E-398BD244EC2B}">
      <formula1>FUENTE</formula1>
    </dataValidation>
  </dataValidations>
  <hyperlinks>
    <hyperlink ref="BH247" r:id="rId1" xr:uid="{ABEB21CD-C27B-42E2-AF86-248D006491E1}"/>
    <hyperlink ref="BH241" r:id="rId2" xr:uid="{437B0DEF-BDA4-49A5-9B85-906ED8D34795}"/>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13</vt:i4>
      </vt:variant>
    </vt:vector>
  </HeadingPairs>
  <TitlesOfParts>
    <vt:vector size="14" baseType="lpstr">
      <vt:lpstr>BDD2022</vt:lpstr>
      <vt:lpstr>ASEGURADORAS</vt:lpstr>
      <vt:lpstr>CLASE</vt:lpstr>
      <vt:lpstr>DEPENDENCIA</vt:lpstr>
      <vt:lpstr>FUENTE</vt:lpstr>
      <vt:lpstr>GARANTIA</vt:lpstr>
      <vt:lpstr>MODALIDAD</vt:lpstr>
      <vt:lpstr>NATURALEZA</vt:lpstr>
      <vt:lpstr>OTRACLASE</vt:lpstr>
      <vt:lpstr>RIESGOS</vt:lpstr>
      <vt:lpstr>SEDES</vt:lpstr>
      <vt:lpstr>SEGUIMIENTO</vt:lpstr>
      <vt:lpstr>SUPERVISORTIPO</vt:lpstr>
      <vt:lpstr>TIPO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2022-04-03T00:29:24Z</dcterms:created>
  <dcterms:modified xsi:type="dcterms:W3CDTF">2022-09-30T20:30:15Z</dcterms:modified>
</cp:coreProperties>
</file>