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OS DE APOYO 2022\12. Diciembre\2.3 Reportes\"/>
    </mc:Choice>
  </mc:AlternateContent>
  <bookViews>
    <workbookView xWindow="0" yWindow="0" windowWidth="21600" windowHeight="9240" activeTab="1"/>
  </bookViews>
  <sheets>
    <sheet name=" G.N 2022" sheetId="2" r:id="rId1"/>
    <sheet name="FONAM 2022" sheetId="3" r:id="rId2"/>
  </sheets>
  <definedNames>
    <definedName name="_xlnm._FilterDatabase" localSheetId="0" hidden="1">' G.N 2022'!$B$1:$AI$30</definedName>
    <definedName name="_xlnm._FilterDatabase" localSheetId="1" hidden="1">'FONAM 2022'!$A$1:$AG$41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9" i="2" l="1"/>
  <c r="E138" i="2"/>
  <c r="E136" i="2"/>
  <c r="E135" i="2"/>
  <c r="E134" i="2"/>
  <c r="E133" i="2" l="1"/>
  <c r="E137" i="2"/>
  <c r="F96" i="2" l="1"/>
  <c r="D47" i="3" l="1"/>
  <c r="E47" i="3" s="1"/>
  <c r="D68" i="3" l="1"/>
  <c r="E68" i="3" s="1"/>
  <c r="D67" i="3"/>
  <c r="E67" i="3" s="1"/>
  <c r="D66" i="3"/>
  <c r="E66" i="3" s="1"/>
  <c r="E65" i="3"/>
  <c r="E64" i="3"/>
  <c r="E63" i="3"/>
  <c r="E62" i="3"/>
  <c r="E61" i="3"/>
  <c r="E60" i="3"/>
  <c r="E30" i="2" l="1"/>
  <c r="E132" i="2" l="1"/>
  <c r="E59" i="3"/>
  <c r="E58" i="3"/>
  <c r="E57" i="3"/>
  <c r="E56" i="3"/>
  <c r="E55" i="3"/>
  <c r="E54" i="3"/>
  <c r="E53" i="3"/>
  <c r="E52" i="3"/>
  <c r="E51" i="3"/>
  <c r="E50" i="3"/>
  <c r="E49" i="3"/>
  <c r="D48" i="3"/>
  <c r="E48" i="3" s="1"/>
  <c r="D46" i="3"/>
  <c r="E46" i="3" s="1"/>
  <c r="D45" i="3"/>
  <c r="E45" i="3" s="1"/>
  <c r="D44" i="3"/>
  <c r="E44" i="3" s="1"/>
  <c r="D43" i="3"/>
  <c r="E43" i="3" s="1"/>
  <c r="D42" i="3"/>
  <c r="E42" i="3" s="1"/>
  <c r="E41" i="3"/>
  <c r="D41" i="3"/>
  <c r="D40" i="3"/>
  <c r="E40" i="3" s="1"/>
  <c r="D39" i="3"/>
  <c r="E39" i="3" s="1"/>
  <c r="D38" i="3"/>
  <c r="E38" i="3" s="1"/>
  <c r="D37" i="3"/>
  <c r="E37" i="3" s="1"/>
  <c r="D36" i="3"/>
  <c r="E36" i="3" s="1"/>
  <c r="D35" i="3"/>
  <c r="E35" i="3" s="1"/>
  <c r="D34" i="3"/>
  <c r="E34" i="3" s="1"/>
  <c r="E33" i="3"/>
  <c r="D33" i="3"/>
  <c r="D32" i="3"/>
  <c r="E32" i="3" s="1"/>
  <c r="D31" i="3"/>
  <c r="E31" i="3" s="1"/>
  <c r="D30" i="3"/>
  <c r="E30" i="3" s="1"/>
  <c r="D29" i="3"/>
  <c r="E29" i="3" s="1"/>
  <c r="D28" i="3"/>
  <c r="E28" i="3" s="1"/>
  <c r="D27" i="3"/>
  <c r="E27" i="3" s="1"/>
  <c r="D26" i="3"/>
  <c r="E26" i="3" s="1"/>
  <c r="E25" i="3"/>
  <c r="D25" i="3"/>
  <c r="D24" i="3"/>
  <c r="E24" i="3" s="1"/>
  <c r="D23" i="3"/>
  <c r="E23" i="3" s="1"/>
  <c r="D22" i="3"/>
  <c r="E22" i="3" s="1"/>
  <c r="D21" i="3"/>
  <c r="E21" i="3" s="1"/>
  <c r="D20" i="3"/>
  <c r="E20" i="3" s="1"/>
  <c r="E19" i="3"/>
  <c r="E18" i="3"/>
  <c r="E17" i="3"/>
  <c r="E16" i="3"/>
  <c r="E42" i="2"/>
  <c r="E41" i="2"/>
  <c r="E40" i="2"/>
  <c r="E39" i="2"/>
  <c r="E38" i="2"/>
  <c r="E37" i="2"/>
  <c r="E35" i="2"/>
  <c r="E34" i="2"/>
  <c r="E33" i="2"/>
  <c r="E32" i="2"/>
  <c r="E31" i="2"/>
  <c r="E129" i="2" l="1"/>
  <c r="E130" i="2"/>
  <c r="E131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82" i="2" l="1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62" i="2" l="1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54" i="2"/>
  <c r="E61" i="2"/>
  <c r="E60" i="2"/>
  <c r="E59" i="2"/>
  <c r="E58" i="2"/>
  <c r="E57" i="2"/>
  <c r="E56" i="2"/>
  <c r="E55" i="2"/>
  <c r="E49" i="2" l="1"/>
  <c r="E50" i="2"/>
  <c r="E51" i="2"/>
  <c r="E52" i="2"/>
  <c r="E53" i="2"/>
  <c r="E44" i="2" l="1"/>
  <c r="E45" i="2"/>
  <c r="E46" i="2"/>
  <c r="E47" i="2"/>
  <c r="E48" i="2"/>
  <c r="E29" i="2" l="1"/>
  <c r="E28" i="2" l="1"/>
  <c r="E26" i="2" l="1"/>
  <c r="E27" i="2"/>
  <c r="E23" i="2" l="1"/>
  <c r="E20" i="2" l="1"/>
  <c r="E21" i="2"/>
  <c r="E22" i="2"/>
  <c r="E24" i="2"/>
  <c r="E25" i="2"/>
  <c r="E12" i="2" l="1"/>
  <c r="E13" i="2"/>
  <c r="E14" i="2"/>
  <c r="E15" i="2"/>
  <c r="E16" i="2"/>
  <c r="E17" i="2"/>
  <c r="E18" i="2"/>
  <c r="E19" i="2"/>
  <c r="E11" i="2" l="1"/>
  <c r="E4" i="2" l="1"/>
  <c r="E5" i="2"/>
  <c r="E6" i="2"/>
  <c r="E7" i="2"/>
  <c r="E8" i="2"/>
  <c r="E9" i="2"/>
  <c r="E10" i="2"/>
  <c r="E3" i="2" l="1"/>
  <c r="E2" i="2" l="1"/>
  <c r="E14" i="3" l="1"/>
  <c r="E12" i="3" l="1"/>
  <c r="E13" i="3"/>
  <c r="E11" i="3"/>
  <c r="E10" i="3"/>
  <c r="E9" i="3"/>
  <c r="E2" i="3" l="1"/>
  <c r="E3" i="3"/>
  <c r="E4" i="3"/>
  <c r="E5" i="3"/>
  <c r="E6" i="3"/>
  <c r="E7" i="3"/>
  <c r="E8" i="3"/>
</calcChain>
</file>

<file path=xl/sharedStrings.xml><?xml version="1.0" encoding="utf-8"?>
<sst xmlns="http://schemas.openxmlformats.org/spreadsheetml/2006/main" count="4058" uniqueCount="1814">
  <si>
    <t>CONTRATO</t>
  </si>
  <si>
    <t>CEDULA</t>
  </si>
  <si>
    <t>NOMBRE</t>
  </si>
  <si>
    <t>DEPENDENCIA</t>
  </si>
  <si>
    <t>VALOR MENSUAL</t>
  </si>
  <si>
    <t>COTIZACION</t>
  </si>
  <si>
    <t>valor contrato</t>
  </si>
  <si>
    <t>NUMERO DE CUENTA</t>
  </si>
  <si>
    <t>BANCO</t>
  </si>
  <si>
    <t>ARL</t>
  </si>
  <si>
    <t>INICIO</t>
  </si>
  <si>
    <t>FINALIZACIO</t>
  </si>
  <si>
    <t>PLAZO</t>
  </si>
  <si>
    <t>APELLIDOS</t>
  </si>
  <si>
    <t>EXPEDIDA</t>
  </si>
  <si>
    <t>FECHA NACIMIENTO</t>
  </si>
  <si>
    <t>CIUDAD NACIMIENTO</t>
  </si>
  <si>
    <t>FORMACION ACADEMICA</t>
  </si>
  <si>
    <t>EXPERIENCIA PROFESIONAL</t>
  </si>
  <si>
    <t>CORREO</t>
  </si>
  <si>
    <t>CELULAR</t>
  </si>
  <si>
    <t>SALUD</t>
  </si>
  <si>
    <t>PENSION</t>
  </si>
  <si>
    <t>RH</t>
  </si>
  <si>
    <t>DIRECCION</t>
  </si>
  <si>
    <t>CIUDAD</t>
  </si>
  <si>
    <t>FAMILIAR</t>
  </si>
  <si>
    <t>TELEFONO</t>
  </si>
  <si>
    <t>PARENTESCO</t>
  </si>
  <si>
    <t>CDP</t>
  </si>
  <si>
    <t>RP</t>
  </si>
  <si>
    <t>DTOR</t>
  </si>
  <si>
    <t>BANCOLOMBIA S.A.</t>
  </si>
  <si>
    <t>COLMENA</t>
  </si>
  <si>
    <t>MEDIMAS</t>
  </si>
  <si>
    <t>PORVENIR</t>
  </si>
  <si>
    <t>A+</t>
  </si>
  <si>
    <t>VILLAVICENCIO</t>
  </si>
  <si>
    <t>SANITAS</t>
  </si>
  <si>
    <t>PROTECCION</t>
  </si>
  <si>
    <t>BOGOTA</t>
  </si>
  <si>
    <t>COMPENSAR</t>
  </si>
  <si>
    <t>COLFONDOS</t>
  </si>
  <si>
    <t>COLPENSIONES</t>
  </si>
  <si>
    <t>O+</t>
  </si>
  <si>
    <t>6 M</t>
  </si>
  <si>
    <t>MADRE</t>
  </si>
  <si>
    <t>DAVIVIENDA</t>
  </si>
  <si>
    <t>PNN SUMAPAZ</t>
  </si>
  <si>
    <t>NUEVA EPS</t>
  </si>
  <si>
    <t>NEIVA</t>
  </si>
  <si>
    <t>HERMANA</t>
  </si>
  <si>
    <t>BACHILLER</t>
  </si>
  <si>
    <t>PUERTO CARREÑO</t>
  </si>
  <si>
    <t>AMIGA</t>
  </si>
  <si>
    <t>SAN VICENTE DEL CAGUAN</t>
  </si>
  <si>
    <t>BANCO AGRARIO DE COLOMBIA S.A.</t>
  </si>
  <si>
    <t>BANCOLOMBIA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</si>
  <si>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</si>
  <si>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</si>
  <si>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</si>
  <si>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</si>
  <si>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</si>
  <si>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</si>
  <si>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</si>
  <si>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</si>
  <si>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</si>
  <si>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FECHA Y AFILIACION ARL</t>
  </si>
  <si>
    <t>071</t>
  </si>
  <si>
    <t>072</t>
  </si>
  <si>
    <t>073</t>
  </si>
  <si>
    <t>074</t>
  </si>
  <si>
    <t>PROTECCIÓN</t>
  </si>
  <si>
    <t>11,232,498</t>
  </si>
  <si>
    <t>10 M 29 D</t>
  </si>
  <si>
    <t>PNN TINIGUA</t>
  </si>
  <si>
    <t>NUEVA P.S</t>
  </si>
  <si>
    <t>PNN TUPARRO</t>
  </si>
  <si>
    <t>LA MACARENA META</t>
  </si>
  <si>
    <t>HIJA</t>
  </si>
  <si>
    <t>BANCO CAJA SOCIAL</t>
  </si>
  <si>
    <t>GRANADA</t>
  </si>
  <si>
    <t>BOGOTA D.C.</t>
  </si>
  <si>
    <t>B+</t>
  </si>
  <si>
    <t>BANCO DE BOGOTA S. A.</t>
  </si>
  <si>
    <t>ESPOSO</t>
  </si>
  <si>
    <t xml:space="preserve">BANCO CAJA SOCIAL </t>
  </si>
  <si>
    <t xml:space="preserve">GARZON </t>
  </si>
  <si>
    <t>BACHILLER ACADEMICO</t>
  </si>
  <si>
    <t>LA MACARENA</t>
  </si>
  <si>
    <t>PAPA</t>
  </si>
  <si>
    <t>B AGRARIO</t>
  </si>
  <si>
    <t>CAPITAL SALUD</t>
  </si>
  <si>
    <t>ESPOSA</t>
  </si>
  <si>
    <t>PNN MACARENA</t>
  </si>
  <si>
    <t xml:space="preserve">FAUSTO </t>
  </si>
  <si>
    <t>RIAÑO LONDOÑO</t>
  </si>
  <si>
    <t>VISTAHERMOSA</t>
  </si>
  <si>
    <t>1 A 8 M 15 D</t>
  </si>
  <si>
    <t>rianofausto@gmail.com</t>
  </si>
  <si>
    <t>10 M 10 D</t>
  </si>
  <si>
    <t>FAMISANAR</t>
  </si>
  <si>
    <t>jhonjamu2014@gmail.com</t>
  </si>
  <si>
    <t>PADRE</t>
  </si>
  <si>
    <t>HERMANO</t>
  </si>
  <si>
    <t>MAMA</t>
  </si>
  <si>
    <t>11 M</t>
  </si>
  <si>
    <t>DUBERNEY</t>
  </si>
  <si>
    <t>MULATO ARRECHEA</t>
  </si>
  <si>
    <t>TAME</t>
  </si>
  <si>
    <t>TAME ARAUCA</t>
  </si>
  <si>
    <t>ADMINISTRATIVA DE EMPRESAS</t>
  </si>
  <si>
    <t>dubercocuy@gmail.com</t>
  </si>
  <si>
    <t>CL 16-22-59 BRR EL CIELO</t>
  </si>
  <si>
    <t>GEMA TATIANA ARENAS</t>
  </si>
  <si>
    <t>COMPAÑERA SENTIMENTAL</t>
  </si>
  <si>
    <t>CIRO ALFONSO</t>
  </si>
  <si>
    <t>CASTAÑEDA GONSALEZ</t>
  </si>
  <si>
    <t>CRAVO NORTE</t>
  </si>
  <si>
    <t>BACHICHER</t>
  </si>
  <si>
    <t>ciroalfonso110578@hotmail.com</t>
  </si>
  <si>
    <t>CLL 1 #12-35 BARRIO EL TRINFO</t>
  </si>
  <si>
    <t>DIANA MARISOLCASTAÑEDA</t>
  </si>
  <si>
    <t>171145667</t>
  </si>
  <si>
    <t>BANCO BILBAO VIZCAYA ARGENTARIA COLOMBIA S.A. BBVA</t>
  </si>
  <si>
    <t>9 M</t>
  </si>
  <si>
    <t>CESAR ANDRES</t>
  </si>
  <si>
    <t>OYUELA MARTINEZ</t>
  </si>
  <si>
    <t>ABOGADO  ESPECIALIZACIÓN DERECHO
ADMINISTATIVO</t>
  </si>
  <si>
    <t>cesaraoyuela@gmail.com</t>
  </si>
  <si>
    <t>PAOLA ANDREA VALDES</t>
  </si>
  <si>
    <t>BANCO BOGOTA</t>
  </si>
  <si>
    <t>IVAN DARIO</t>
  </si>
  <si>
    <t>MAYORGA NIÑO</t>
  </si>
  <si>
    <t>idmayorga@misena.edu.co</t>
  </si>
  <si>
    <t>CONVIDA</t>
  </si>
  <si>
    <t>B OCCIDENTE</t>
  </si>
  <si>
    <t>LEYDY PAOLA</t>
  </si>
  <si>
    <t>VELASQUEZ GARCIA</t>
  </si>
  <si>
    <t>EL CALVARIO</t>
  </si>
  <si>
    <t>CONTADORA PUBLICA</t>
  </si>
  <si>
    <t>36 M 21 D</t>
  </si>
  <si>
    <t>paolaparques@gmail.com</t>
  </si>
  <si>
    <t>AB+</t>
  </si>
  <si>
    <t>MZ B CASA 25 ALAMOS ISLITA</t>
  </si>
  <si>
    <t>SURA</t>
  </si>
  <si>
    <t>CUBARRAL</t>
  </si>
  <si>
    <t>ACACIAS</t>
  </si>
  <si>
    <t>7 M 10 D</t>
  </si>
  <si>
    <t>COMPARTA</t>
  </si>
  <si>
    <t>CONYUGE</t>
  </si>
  <si>
    <t>4 A 11 M</t>
  </si>
  <si>
    <t>7 M 8 D</t>
  </si>
  <si>
    <t>1 A 8 M 6 D</t>
  </si>
  <si>
    <t xml:space="preserve">BANCO BBVA </t>
  </si>
  <si>
    <t xml:space="preserve">MANUEL </t>
  </si>
  <si>
    <t>FUENTES</t>
  </si>
  <si>
    <t>manuel.fuentes@gmail.com</t>
  </si>
  <si>
    <t>DERCY ECHENIQUE</t>
  </si>
  <si>
    <t>KREYSSIG</t>
  </si>
  <si>
    <t>ABAUNSA GARZON</t>
  </si>
  <si>
    <t>BIOLOGO</t>
  </si>
  <si>
    <t>kag455@gmail.com</t>
  </si>
  <si>
    <t>Calle 10 # 4- 77 Los Cristales</t>
  </si>
  <si>
    <t>HENRRY ABAUNSA</t>
  </si>
  <si>
    <t>GRANADA META</t>
  </si>
  <si>
    <t>JHON JAIRO</t>
  </si>
  <si>
    <t>LOPEZ MORA</t>
  </si>
  <si>
    <t>jhonjairolopezmora8@gmail.com</t>
  </si>
  <si>
    <t>SAN JUAN DE ARAMA</t>
  </si>
  <si>
    <t>MARICELA HERRERA</t>
  </si>
  <si>
    <t>LUGAR DE EJECUCIÓN</t>
  </si>
  <si>
    <t>PNN CHINGAZA</t>
  </si>
  <si>
    <t>LINA MARIA</t>
  </si>
  <si>
    <t>RUIZ SANCHEZ</t>
  </si>
  <si>
    <t>linate28@gmail.com</t>
  </si>
  <si>
    <t>1 M 6 D</t>
  </si>
  <si>
    <t>PNN CHINGAZA-FOMEQUE-CUNDINAMARCA</t>
  </si>
  <si>
    <t>CHOACHI</t>
  </si>
  <si>
    <t>CHOACHI- VEREDA LA CAJA</t>
  </si>
  <si>
    <t>IBAGUE</t>
  </si>
  <si>
    <t>GACHALA</t>
  </si>
  <si>
    <t>10 M 8 D</t>
  </si>
  <si>
    <t>INGENIERA AMBIENTAL</t>
  </si>
  <si>
    <t>LA CALERA</t>
  </si>
  <si>
    <t>10 M 7 D</t>
  </si>
  <si>
    <t>MEDINA</t>
  </si>
  <si>
    <t>MEDINA- CUNDINAMARCA</t>
  </si>
  <si>
    <t xml:space="preserve">GISSET </t>
  </si>
  <si>
    <t>VALENCIA ORTIZ</t>
  </si>
  <si>
    <t>9A-3M-8D</t>
  </si>
  <si>
    <t>adm.dtor@parquesnacionales.gov.co</t>
  </si>
  <si>
    <t>CAJA COPI</t>
  </si>
  <si>
    <t>MARYBEL VALENCIA</t>
  </si>
  <si>
    <t>BANCO OCCIDENTE</t>
  </si>
  <si>
    <t>YENI ANDREA</t>
  </si>
  <si>
    <t>CALLEJAS</t>
  </si>
  <si>
    <t>ADMINISTRACIÓN AMBIENTAL Y DE LOS RECURSOS NATURALES,ESPECIALIZACIÓN EN ORDENAMIENTO Y GESTIÓN  INTEGRAL DE CUENCAS HIDROGRAFICAS.</t>
  </si>
  <si>
    <t>3A-09M-21D</t>
  </si>
  <si>
    <t>andrea.callejasavila@gmail.com</t>
  </si>
  <si>
    <t>DERLY JOHANA</t>
  </si>
  <si>
    <t>CALLEJAS AVILA</t>
  </si>
  <si>
    <t>LUZ NIDIA AVILA RODRIGUEZ</t>
  </si>
  <si>
    <t>COLPENCIONES</t>
  </si>
  <si>
    <t>POSITIVA</t>
  </si>
  <si>
    <t>3 A 11 M</t>
  </si>
  <si>
    <t>IVONNE AYDE</t>
  </si>
  <si>
    <t>RODRIGUEZ VILLABONA</t>
  </si>
  <si>
    <t>BUCARAMANGA- SANTANDER</t>
  </si>
  <si>
    <t>LICENCIADA EN BIOLOGIA Y MAGISTER EN EDUCACION AMBIENTAL</t>
  </si>
  <si>
    <t>ivorodriguezv@gmail.com</t>
  </si>
  <si>
    <t>CALLE 23 Nº 5-35 APTO 801</t>
  </si>
  <si>
    <t>BEATRIZ RODRIGUEZ</t>
  </si>
  <si>
    <t>PNN TUPARRO-CUMARIBO-LA PRIMAVERA Y CASCO URBANO DE PUERTO CARREÑO</t>
  </si>
  <si>
    <t>3 A 5 M 7 D</t>
  </si>
  <si>
    <t>SAN JUANITO</t>
  </si>
  <si>
    <t>PAREJA</t>
  </si>
  <si>
    <t>4 A 4 M 26 D</t>
  </si>
  <si>
    <t>COLPATRIA</t>
  </si>
  <si>
    <t>EPS SANITAS</t>
  </si>
  <si>
    <t>DUARTE VARGAS</t>
  </si>
  <si>
    <t>JAVIER IVAN</t>
  </si>
  <si>
    <t>24058860904</t>
  </si>
  <si>
    <t>javier.parques.nacionales@gmail.com</t>
  </si>
  <si>
    <t>LUIS HUMBERTO DUARTE</t>
  </si>
  <si>
    <t>Carrera 11D No 50B – 15 Sur</t>
  </si>
  <si>
    <t>O-</t>
  </si>
  <si>
    <t>7 M 11 D</t>
  </si>
  <si>
    <t>GUASCA</t>
  </si>
  <si>
    <t>FOMEQUE</t>
  </si>
  <si>
    <t>PULIDO PULIDO</t>
  </si>
  <si>
    <t>CHOACHI CUNDINAMARCA</t>
  </si>
  <si>
    <t>ANGEL RAMIRO</t>
  </si>
  <si>
    <t>MEDINA CUNDINAMARCA</t>
  </si>
  <si>
    <t>ECOOPSOS</t>
  </si>
  <si>
    <t>AREA PROTEGIA PNN CHINGAZA</t>
  </si>
  <si>
    <t>VEREDA MUNDO NUEVO</t>
  </si>
  <si>
    <t>DNMI CINARUCO</t>
  </si>
  <si>
    <t>PNN CHINGAZA-LA CALERA-CUNDINAMARCA</t>
  </si>
  <si>
    <t>BEJARANO MONDRAGON</t>
  </si>
  <si>
    <t>TERMINACIÓN DEL CONTRATO.A</t>
  </si>
  <si>
    <t>CRAVO NORTE -ARAUCA EN LA VEREDA LA ESPERANZA -FINCA LA BRISA</t>
  </si>
  <si>
    <t>10 M 15 D</t>
  </si>
  <si>
    <t>OLIVER NAJA</t>
  </si>
  <si>
    <t>3M 10 D</t>
  </si>
  <si>
    <t>CAMILO EDUARDO</t>
  </si>
  <si>
    <t>DIAZ CELIS</t>
  </si>
  <si>
    <t>INGENIERO FORESTAL ESPECIALIZACIÓN EN
EXTENSIÓN RURAL</t>
  </si>
  <si>
    <t>6A 6M4D</t>
  </si>
  <si>
    <t>cadicelis44@gmail.com</t>
  </si>
  <si>
    <t>Manzana 9 Casa 13 Barrio Onzaga</t>
  </si>
  <si>
    <t>OLIVA CELIS</t>
  </si>
  <si>
    <t>6 A 2 M 14 D</t>
  </si>
  <si>
    <t>CLL 51 N 96 A 21</t>
  </si>
  <si>
    <t>142</t>
  </si>
  <si>
    <t>CONDOMINIO CAMINOS DEL MEDITERRANIO B66A PT 103</t>
  </si>
  <si>
    <t>MIGUEL ESNEIDER ORTIZ</t>
  </si>
  <si>
    <t>PAREJA SENTIMENTAL</t>
  </si>
  <si>
    <t>CLL 32 40A-51</t>
  </si>
  <si>
    <t>PNN TUPARRO CUMARIBO Y LA PRIMAVERA  Y PUERTO CARREÑO</t>
  </si>
  <si>
    <t>CIENCIAS AMBIENTALES</t>
  </si>
  <si>
    <t>2 M 7 D</t>
  </si>
  <si>
    <t xml:space="preserve">ANDRES </t>
  </si>
  <si>
    <t>SOCHA FANDIÑO</t>
  </si>
  <si>
    <t>asochaf@libertadores.edu.co</t>
  </si>
  <si>
    <t>CLL 159 # 8C 09</t>
  </si>
  <si>
    <t>NENCY FANDIÑO</t>
  </si>
  <si>
    <t>ADICIÓN CPS</t>
  </si>
  <si>
    <t>2 M 27 D</t>
  </si>
  <si>
    <t xml:space="preserve">ROMAN PLUTARCO </t>
  </si>
  <si>
    <t>GONZALEZ MEDINA</t>
  </si>
  <si>
    <t>romanplutarcogonzalez@gmail.com</t>
  </si>
  <si>
    <t>CLL 1B No 10-32</t>
  </si>
  <si>
    <t>CRAVO NORTE-ARAUCA</t>
  </si>
  <si>
    <t>LISBELIS LAMUÑO</t>
  </si>
  <si>
    <t>BACHILLER ACADÉMICO EN ADMINISTRADOR DE
EMPRESAS</t>
  </si>
  <si>
    <t>10 A 5 M 20 D</t>
  </si>
  <si>
    <t>2 M 23 D</t>
  </si>
  <si>
    <t>LUIS ANDREY</t>
  </si>
  <si>
    <t>BELTRAN URREGO</t>
  </si>
  <si>
    <t>luisandreybeltran@gmail.com</t>
  </si>
  <si>
    <t>CAR 5 10 - 61</t>
  </si>
  <si>
    <t>ANA CECILIA</t>
  </si>
  <si>
    <t>YURI MARCELA</t>
  </si>
  <si>
    <t>marcepulydo@hotmail.com</t>
  </si>
  <si>
    <t>VEREDA LA CAJA, MUNICIPIO CHOACHI</t>
  </si>
  <si>
    <t>148</t>
  </si>
  <si>
    <t>1 M 22 D</t>
  </si>
  <si>
    <t>VEREDA DE MUNICIPIO DE CRAVO NORTE Y ARAUCA</t>
  </si>
  <si>
    <t>INGENIERO ELECTROMECANICO</t>
  </si>
  <si>
    <t>2 A 6 M 17 D</t>
  </si>
  <si>
    <t>JESUS ALBERTO</t>
  </si>
  <si>
    <t>BALTA GARCIA</t>
  </si>
  <si>
    <t>ing.jesusbalta@gmail.com</t>
  </si>
  <si>
    <t>CALLE 4 #12-11 URBANIZACIÓN  EL ESTERO</t>
  </si>
  <si>
    <t>JUAN CARLOS BARTA</t>
  </si>
  <si>
    <t>1 M 2 D</t>
  </si>
  <si>
    <t>ADMINISTRADORA AMBIENTAL CON ESPECIALIZACION EN ADMINISTRACIÓN Y GERENCIA DE SISITEMA DE CALIDAD</t>
  </si>
  <si>
    <t>6 A 8 M 25 D</t>
  </si>
  <si>
    <t>GINA PAOLA</t>
  </si>
  <si>
    <t>RODRIGUEZ  ROJAS</t>
  </si>
  <si>
    <t xml:space="preserve">ginapaola2@hotmail.com
</t>
  </si>
  <si>
    <t>CALLE 18 # 15-33</t>
  </si>
  <si>
    <t xml:space="preserve">SURA </t>
  </si>
  <si>
    <t>JAIME RODRIGUEZ</t>
  </si>
  <si>
    <t xml:space="preserve"> ADMINISTRADOR DE EMPRESAS</t>
  </si>
  <si>
    <t>6 A 4 M 2 D</t>
  </si>
  <si>
    <t>1 M 7 D</t>
  </si>
  <si>
    <t>4 A 6 M 2 D</t>
  </si>
  <si>
    <t xml:space="preserve">LILIANA </t>
  </si>
  <si>
    <t>DAZA FUENTES</t>
  </si>
  <si>
    <t>daza.fuenlili1992@gmail.com</t>
  </si>
  <si>
    <t>CRA 37 NUMERO 28 -48 BARRIO LA ESPERANZA VILLAVICENCIO</t>
  </si>
  <si>
    <t>MARCELA ROCIO DAZA</t>
  </si>
  <si>
    <t>ALVARADO CALDERON</t>
  </si>
  <si>
    <t>7 M 14 D</t>
  </si>
  <si>
    <t>1 A 3 M 25 D</t>
  </si>
  <si>
    <t>ERIKA TATIANA</t>
  </si>
  <si>
    <t>VASQUEZ IPUZ</t>
  </si>
  <si>
    <t>PNN TINIGUA-MUNICIPIO LA MACARENA</t>
  </si>
  <si>
    <t>TECNICO EN VENTAS DE PRODUCTOS DE SERVICIOS-AMBIENTAL-SEGURIDAD OCUPACIONAL</t>
  </si>
  <si>
    <t>vasquezipuzerikatatiana@gmail.com</t>
  </si>
  <si>
    <t>K 10 BIS #13 -44 BELLA VISTA</t>
  </si>
  <si>
    <t>DELCY LPUZ ROJAS</t>
  </si>
  <si>
    <t xml:space="preserve">JHON JAIVER </t>
  </si>
  <si>
    <t>MUÑOZ SARMIENTO</t>
  </si>
  <si>
    <t>TECNICO LABORAL EN GESTIÓN AMBIENTAL</t>
  </si>
  <si>
    <t>3 A 2 M 5 D</t>
  </si>
  <si>
    <t>CAPITAL  SALUD</t>
  </si>
  <si>
    <t>Cr 3 13 – 20 Mnz B Csa 4 B/ Buena vida</t>
  </si>
  <si>
    <t>OMAR MUÑOZ LARCON</t>
  </si>
  <si>
    <t>PNN MACARENA-M VISTAHERMOSA</t>
  </si>
  <si>
    <t>TECNICO PROFESIONAL EN GESTIÓN AMBIENTAL</t>
  </si>
  <si>
    <t>Calle 9 # 11-58</t>
  </si>
  <si>
    <t>VIATAHERMOSA</t>
  </si>
  <si>
    <t>LUCERO LONDOÑO</t>
  </si>
  <si>
    <t>YULIETH PAOLA</t>
  </si>
  <si>
    <t>TECNOLOGÍA EN GESTIÓN COMERCIAL Y DE NEGOCIOS</t>
  </si>
  <si>
    <t>2 A 8 M 10 D</t>
  </si>
  <si>
    <t>O3143927504</t>
  </si>
  <si>
    <t>Cra 10 B # 10-54 LA CALERA</t>
  </si>
  <si>
    <t>yuliethp9827@gmail.com</t>
  </si>
  <si>
    <t>YUDY CALDEROR</t>
  </si>
  <si>
    <t>RAMIRO</t>
  </si>
  <si>
    <t>TECNICO</t>
  </si>
  <si>
    <t>7 A 8 M 12 D</t>
  </si>
  <si>
    <t>ramiroag7@gmail.com</t>
  </si>
  <si>
    <t>MARTHA PULIDO</t>
  </si>
  <si>
    <t>MILTON JULIAN</t>
  </si>
  <si>
    <t>ZAMORA VARGAS</t>
  </si>
  <si>
    <t xml:space="preserve">TECNOLOGO CONTROL AMBIENTAL </t>
  </si>
  <si>
    <t>julian310590@hotmail.com</t>
  </si>
  <si>
    <t>ANA MATILDE</t>
  </si>
  <si>
    <t>VARGAS</t>
  </si>
  <si>
    <t>FREDY ENRIQUE</t>
  </si>
  <si>
    <t>AVELLANEDA</t>
  </si>
  <si>
    <t>6 A 4 M 10 D</t>
  </si>
  <si>
    <t>Calle 3 # 4-41 GUASCA</t>
  </si>
  <si>
    <t>difre1785@gmail.com</t>
  </si>
  <si>
    <t>RITA AVELLANEDA</t>
  </si>
  <si>
    <t xml:space="preserve">NELSON FREDY </t>
  </si>
  <si>
    <t>SARAY PEÑUELA</t>
  </si>
  <si>
    <t>5 A 4 M 26 D</t>
  </si>
  <si>
    <t>bosquedezorros@gmail.com</t>
  </si>
  <si>
    <t>Calle 6 n 3- 53</t>
  </si>
  <si>
    <t>FOMEQUE-CUNDINAMARCA</t>
  </si>
  <si>
    <t>FERNANDO SARAY</t>
  </si>
  <si>
    <t xml:space="preserve">CARLOS GERMAN </t>
  </si>
  <si>
    <t>PARRA ALMECIGA</t>
  </si>
  <si>
    <t>TECNICO LABORAL EN CREACIÓN ADMINISTRATIVA SISTEMATIZADA DE EMPRESA</t>
  </si>
  <si>
    <t>7 A 3 M 18 D</t>
  </si>
  <si>
    <t>cabalgatasycaminatas@hotmail.com</t>
  </si>
  <si>
    <t>Cra 7 N. 1- 71 Serranias de La Calera</t>
  </si>
  <si>
    <t>TATIANA PARRA</t>
  </si>
  <si>
    <t>CESAR ALEJANDRO</t>
  </si>
  <si>
    <t>VELASCO PEÑA</t>
  </si>
  <si>
    <t>PNN CHINGAZA-GUASCA CUNDINAMARCA</t>
  </si>
  <si>
    <t>TECNICO EN CONSTRUCIÓN DE EDIFICIOS</t>
  </si>
  <si>
    <t>3 A 2 M 25 D</t>
  </si>
  <si>
    <t>BANCOLOMBIA A LA MANO</t>
  </si>
  <si>
    <t>314 259 57 00</t>
  </si>
  <si>
    <t>FINCA EL CARMEN VEREDA OROPEL</t>
  </si>
  <si>
    <t>cavp2107@gmail.com</t>
  </si>
  <si>
    <t>NELLY LUCIA PARRA ALMECIGA</t>
  </si>
  <si>
    <t>EPS CONVIDA</t>
  </si>
  <si>
    <t>6 A 17 D</t>
  </si>
  <si>
    <t>AUGUSTO ROLDAN</t>
  </si>
  <si>
    <t>roldanaug@gmail.com</t>
  </si>
  <si>
    <t>Mz 5 casa 4 Barrio Villamayor etapa 2</t>
  </si>
  <si>
    <t>ANA HERMENCIA</t>
  </si>
  <si>
    <t xml:space="preserve">BLADIMIR </t>
  </si>
  <si>
    <t>HERNANDEZ CORTES</t>
  </si>
  <si>
    <t>TECNICO PROFESIONAL EN ADMINISTRACIÓN DE EMPRESAS</t>
  </si>
  <si>
    <t>PUERTO LLERAS</t>
  </si>
  <si>
    <t>bladimirherco@gmail.com</t>
  </si>
  <si>
    <t>M Z H2  CS 19A</t>
  </si>
  <si>
    <t>DIANA YESENIA</t>
  </si>
  <si>
    <t>SAN ALBERTO CUNDINAMARCA</t>
  </si>
  <si>
    <t>JOSUE ISNARDO</t>
  </si>
  <si>
    <t>ROMOS GUATIVA</t>
  </si>
  <si>
    <t>7 M 9 D</t>
  </si>
  <si>
    <t>PNN CHINGAZA-SAN JUANITO-METO</t>
  </si>
  <si>
    <t>1 A 7 M 20 D</t>
  </si>
  <si>
    <t>CARRERA 3 N° 6-54</t>
  </si>
  <si>
    <t>SAN JUANITO-METO</t>
  </si>
  <si>
    <t>isnardoramos@hotmail.com</t>
  </si>
  <si>
    <t>NIDIA PATRICIA</t>
  </si>
  <si>
    <t>PNN CHINGAZA-FOMEQUE</t>
  </si>
  <si>
    <t>488409422612.</t>
  </si>
  <si>
    <t>DUMAR ANTONIO</t>
  </si>
  <si>
    <t>Cl 12 # 9-60 Barrio Olimpico - Medina</t>
  </si>
  <si>
    <t>bejarano717dumar00chingaza@gmail.com</t>
  </si>
  <si>
    <t>OVEIDA MONDRAGON</t>
  </si>
  <si>
    <t>AUXILIAR ADMINISTRATIVO</t>
  </si>
  <si>
    <t>2 A 8 M 23 D</t>
  </si>
  <si>
    <t>LUISA FERNANDA</t>
  </si>
  <si>
    <t>VELASQUEZ GUTIERREZ</t>
  </si>
  <si>
    <t>TV 6 3 81 INT 2</t>
  </si>
  <si>
    <t>luiiisaa19@gmail.com</t>
  </si>
  <si>
    <t>ELUBIN MARTINEZ</t>
  </si>
  <si>
    <t>DIAZ BARAJAS</t>
  </si>
  <si>
    <t>Cll 12 n 5-86 C28</t>
  </si>
  <si>
    <t>lufediaz13@gmail.com</t>
  </si>
  <si>
    <t>MARCO TULIO</t>
  </si>
  <si>
    <t>DIAZ ABRIL</t>
  </si>
  <si>
    <t>SECTOR BOGOTÁ Y EN EL SECTOR CUNDINAMARCA (MUNICIPIOS; ARBELÁEZ, GUTIÉRREZ, PASCA, CABRERA, SAN BERNARDO) DEL PARQUE NACIONAL NATURAL SUMAPAZ.</t>
  </si>
  <si>
    <t>PASCA -CUNDINAMARCA</t>
  </si>
  <si>
    <t>Manzana B casa numero 2 barrio villa esperanza Pasca</t>
  </si>
  <si>
    <t>PASCA-CUNDINAMARCA</t>
  </si>
  <si>
    <t>JAVIER MAYORGA</t>
  </si>
  <si>
    <t>NESTOR ALFONSO</t>
  </si>
  <si>
    <t>GIL CAÑON</t>
  </si>
  <si>
    <t>alfonsogil633@gmail.com</t>
  </si>
  <si>
    <t>VEREDA MARGARITA</t>
  </si>
  <si>
    <t>8 A 5 M 19 D</t>
  </si>
  <si>
    <t>7 M 8 M</t>
  </si>
  <si>
    <t>CINARUCO – TAME – CRAVO NORTE (ARAUCA).</t>
  </si>
  <si>
    <t>7 M 4 D</t>
  </si>
  <si>
    <t>ADMINISTRATIVA DE EMPRESAS EN ZOOTECNISTA</t>
  </si>
  <si>
    <t>11 A 3 M 25 D</t>
  </si>
  <si>
    <t>7 M 3 D</t>
  </si>
  <si>
    <t>PNN TUPARRO-PRIMAVERA-CUMARIBO-PUERTO CARREÑO</t>
  </si>
  <si>
    <t>OSWUALT  JOHANNES</t>
  </si>
  <si>
    <t>MORENO CHAVEZ</t>
  </si>
  <si>
    <t>oswualtjohannesmorenochavez@gmail.com</t>
  </si>
  <si>
    <t>BARRIO CALARCA</t>
  </si>
  <si>
    <t>LUIS ALFREDO</t>
  </si>
  <si>
    <t>SUEGRO</t>
  </si>
  <si>
    <t>LUIS ABADIO</t>
  </si>
  <si>
    <t>CUICHE DURAN</t>
  </si>
  <si>
    <t>luiscuiche1995@gmail.com</t>
  </si>
  <si>
    <t>BARRIO EL TAMARINDO</t>
  </si>
  <si>
    <t>NELLY CUICHE</t>
  </si>
  <si>
    <t>7 M 2 D</t>
  </si>
  <si>
    <t>VEREDA CURIA BAJO</t>
  </si>
  <si>
    <t>2 A 2 M 29 D</t>
  </si>
  <si>
    <t>7 M 1 D</t>
  </si>
  <si>
    <t>B CERRO VITA</t>
  </si>
  <si>
    <t>NICOLAS ANDRES</t>
  </si>
  <si>
    <t>ANGULO RUGELES</t>
  </si>
  <si>
    <t>nicolasangulo97@hotmail.com</t>
  </si>
  <si>
    <t>MARIA FERNANDA MUÑOZ</t>
  </si>
  <si>
    <t>10M Y 29 D</t>
  </si>
  <si>
    <t xml:space="preserve">PROFESIONAL EN DERECHO </t>
  </si>
  <si>
    <t>17A 3M 8D</t>
  </si>
  <si>
    <t>CALLE 45 - 45- 55 SANTA JOSEFA</t>
  </si>
  <si>
    <t>MARIA VICTORIA SANCHEZ LONDOÑO</t>
  </si>
  <si>
    <t>11M</t>
  </si>
  <si>
    <t>TECNICO EN PRESERVACION DE RECURSOS NATURALES</t>
  </si>
  <si>
    <t>1A 10 M2 D</t>
  </si>
  <si>
    <t>roki.tese@gmail.com</t>
  </si>
  <si>
    <t>TECNICO GESTIÓN CONTABLE FINANCIERA</t>
  </si>
  <si>
    <t>CONJUNTO ZAINOS APTO 403 TORRE 10 AMARILO</t>
  </si>
  <si>
    <t>YINET PATRICIA</t>
  </si>
  <si>
    <t>PACANCHIQUE NIÑO</t>
  </si>
  <si>
    <t>patricia.250788@gmail.com</t>
  </si>
  <si>
    <t>CALLE 28 SUR Nº 35-84</t>
  </si>
  <si>
    <t>ARLEY ANDRES BERNAL</t>
  </si>
  <si>
    <t>ADMINISTRADORA FINANCIERA</t>
  </si>
  <si>
    <t>N/A</t>
  </si>
  <si>
    <t>PNN PICACHOS</t>
  </si>
  <si>
    <t>10 M 14 D</t>
  </si>
  <si>
    <t>PARQUE NACIONAL NATURAL CORDILLERA DE LOS PICACHOS, MUNICIPIOS DE TELLO, BARAYA, NEIVA, SAN VICENTE DEL CAGUÁN (CAQUETÁ) Y URIBE (META).</t>
  </si>
  <si>
    <t>BANCO EL OCCIDENTE</t>
  </si>
  <si>
    <t>NENCY PATRICIA</t>
  </si>
  <si>
    <t>PARRADO VELASQUEZ</t>
  </si>
  <si>
    <t>nepatricia@gmail.com</t>
  </si>
  <si>
    <t>CL 5 31 30 LA VEGA</t>
  </si>
  <si>
    <t>NENCY STELLA VELASQUEZ NOA</t>
  </si>
  <si>
    <t>30</t>
  </si>
  <si>
    <t xml:space="preserve">BERTULFO </t>
  </si>
  <si>
    <t>MEJIA HERRERA</t>
  </si>
  <si>
    <t>beto.mejia.herrera@gmail.com</t>
  </si>
  <si>
    <t>CALLE 25DNº20-39 BRISAS DEL CANEY</t>
  </si>
  <si>
    <t>MARTHA LUCIA HERRERA</t>
  </si>
  <si>
    <t>31</t>
  </si>
  <si>
    <t>TECNICO AUXILIAR ADMINISTRATIVO</t>
  </si>
  <si>
    <t>22 M 9 D</t>
  </si>
  <si>
    <t xml:space="preserve">CONTADORA PUBLICA  </t>
  </si>
  <si>
    <t>21 M 18 D</t>
  </si>
  <si>
    <t>8 M</t>
  </si>
  <si>
    <t>BACHICHER TECNICO CON ESPESIALIDAD AGROPECUARIA</t>
  </si>
  <si>
    <t>OSORIO ORTEGA</t>
  </si>
  <si>
    <t>LILIANA ANDREA</t>
  </si>
  <si>
    <t>INSPECCION DE GUAYABAL</t>
  </si>
  <si>
    <t>lilianaosorio5992@gmail.com</t>
  </si>
  <si>
    <t>DIEGO FERNANDO OSORIO</t>
  </si>
  <si>
    <t>JOHN JAIRO</t>
  </si>
  <si>
    <t>CASTRO GARCIA</t>
  </si>
  <si>
    <t>320 3347838</t>
  </si>
  <si>
    <t>castrojhonjairo635@gmail.com</t>
  </si>
  <si>
    <t>COOMEVA E.P.S</t>
  </si>
  <si>
    <t>Inspección Guayabal</t>
  </si>
  <si>
    <t>LEIDY YUMARA</t>
  </si>
  <si>
    <t>LINDA ROCIO</t>
  </si>
  <si>
    <t>ORJUELA PARRADO</t>
  </si>
  <si>
    <t>linorjuela@gmail.com</t>
  </si>
  <si>
    <t>MARTIN GIRALDO</t>
  </si>
  <si>
    <t>CONYUGUE</t>
  </si>
  <si>
    <t>BANCOOMEVA</t>
  </si>
  <si>
    <t>CAR 5 No 1B-101 KM 13 CONDOMINIO SANDEROS</t>
  </si>
  <si>
    <t>RESTREPO META</t>
  </si>
  <si>
    <t>INGENIERA FORESTAL   EN PRODUCCIÓN DE TRANSFORMACIÓN  Y COMERCIALIZACIÓN DE LA MADERA.</t>
  </si>
  <si>
    <t>39 M 21 D</t>
  </si>
  <si>
    <t xml:space="preserve">ROBERTO </t>
  </si>
  <si>
    <t>VELASQUEZ BELTRAN</t>
  </si>
  <si>
    <t>INGENIERO FORESTAL EN ESPECIALISTA  ADMINISTRACIÓN PUBLICA</t>
  </si>
  <si>
    <t>robertovelas1964@gmail.com</t>
  </si>
  <si>
    <t>Diagonal 19 N° 6-19</t>
  </si>
  <si>
    <t>EDNA MARISOL AMAYA</t>
  </si>
  <si>
    <t>9 M 29 D</t>
  </si>
  <si>
    <t>25 M 23 D</t>
  </si>
  <si>
    <t>25 M 3 D</t>
  </si>
  <si>
    <t>BANCO AV.VILLAS</t>
  </si>
  <si>
    <t>LEONARDO</t>
  </si>
  <si>
    <t>ROJAS CETINA</t>
  </si>
  <si>
    <t>CAQUEZA</t>
  </si>
  <si>
    <t>leonardorojascet@hotmail.com</t>
  </si>
  <si>
    <t>CARRERA 43, 18 -50</t>
  </si>
  <si>
    <t>BOGOTA DC</t>
  </si>
  <si>
    <t>DORA LUZ CETINA</t>
  </si>
  <si>
    <t>ABOGADO CON ESPECIALIZACIÓN CON DERECHO DE MEDIO AMBIENTE</t>
  </si>
  <si>
    <t>22 M 7 D</t>
  </si>
  <si>
    <t>JORGE ALBERTO</t>
  </si>
  <si>
    <t>HERNANDEZ CASTAÑO</t>
  </si>
  <si>
    <t>INGENIERO CATASTRAL Y GEODESTA</t>
  </si>
  <si>
    <t>jorehc@gmail.com</t>
  </si>
  <si>
    <t>EDNA YURANY LOPEZ</t>
  </si>
  <si>
    <t>44 3 21 D</t>
  </si>
  <si>
    <t>CAR 13E 36-215 CONJUNTO BOSQUES DE ABAJAM</t>
  </si>
  <si>
    <t>700875586</t>
  </si>
  <si>
    <t>BANCO DE OCCIDENTE</t>
  </si>
  <si>
    <t>ANDRES</t>
  </si>
  <si>
    <t>HERNANDEZ GUZMAN</t>
  </si>
  <si>
    <t>POPAYAN</t>
  </si>
  <si>
    <t xml:space="preserve">  BIOLOGIA</t>
  </si>
  <si>
    <t>44 M 3 D</t>
  </si>
  <si>
    <t>anherguz@gmail.com</t>
  </si>
  <si>
    <t>CLL 19 # 39 B -10 MANZANA D</t>
  </si>
  <si>
    <t>ALEJANDRO HERNANDEZ ALONSO</t>
  </si>
  <si>
    <t>JOHN FABER</t>
  </si>
  <si>
    <t>RAMOS TORRES</t>
  </si>
  <si>
    <t>DOSQUEBRADAS</t>
  </si>
  <si>
    <t>PEREIRA-RISARALDA</t>
  </si>
  <si>
    <t>ADMINISTRADOR AMBIENTAL, CON ESPECIALIZACION EN GESTION DE PROYECTOS</t>
  </si>
  <si>
    <t>44 M 10D</t>
  </si>
  <si>
    <t>faberramos2018@gmail.com</t>
  </si>
  <si>
    <t>TRANS. 6ANº3-86 CONJ. CASI DEL AGUA</t>
  </si>
  <si>
    <t>LUCY TORRES</t>
  </si>
  <si>
    <t>DNMI CINARUCO MUNICIPIO DE CRAVO NORTE Y ARAUCA</t>
  </si>
  <si>
    <t>4 M 15 D</t>
  </si>
  <si>
    <t>7 M 19 D</t>
  </si>
  <si>
    <t>ALEXIS ARCADIO</t>
  </si>
  <si>
    <t>BLANCO CHAVEZ</t>
  </si>
  <si>
    <t>alexisarcadioblancochavez@gmail.com</t>
  </si>
  <si>
    <t>B. EL TRINFO  CLL 3 CRA 13</t>
  </si>
  <si>
    <t>ELVISIA CHAVEZ</t>
  </si>
  <si>
    <t xml:space="preserve">LEIDY YOLIMA </t>
  </si>
  <si>
    <t>VILLABON ROMERO</t>
  </si>
  <si>
    <t>GUAMAL</t>
  </si>
  <si>
    <t>CONTADOR PUBLICO</t>
  </si>
  <si>
    <t>22 M 1 D</t>
  </si>
  <si>
    <t>lyacp247@gmail.com</t>
  </si>
  <si>
    <t>SALUD TOTAL</t>
  </si>
  <si>
    <t>CALLE 3E Nº14-90 HACARITAMA II</t>
  </si>
  <si>
    <t>JUANB. ALFONSO</t>
  </si>
  <si>
    <t>LORENA ANDREA</t>
  </si>
  <si>
    <t>CORTES BALLEN</t>
  </si>
  <si>
    <t>ECÓLOGA EN MAESTRÍA EN DESARROLLO Y MEDIO AMBIENTAL.</t>
  </si>
  <si>
    <t>35 M 12 D</t>
  </si>
  <si>
    <t>lorean12@gmail.com</t>
  </si>
  <si>
    <t>Calle 98 bis #71-98</t>
  </si>
  <si>
    <t>GLADYS BALLEN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</si>
  <si>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</si>
  <si>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</si>
  <si>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</si>
  <si>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</si>
  <si>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</si>
  <si>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</si>
  <si>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</si>
  <si>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</si>
  <si>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</si>
  <si>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</si>
  <si>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</si>
  <si>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</si>
  <si>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</si>
  <si>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BANCO DE BOGOTA</t>
  </si>
  <si>
    <t xml:space="preserve">COLMENA </t>
  </si>
  <si>
    <t>10 M 27 D</t>
  </si>
  <si>
    <t xml:space="preserve">JOHN EDWARD </t>
  </si>
  <si>
    <t xml:space="preserve">BASTO MONTERO </t>
  </si>
  <si>
    <t xml:space="preserve">BOGOTA </t>
  </si>
  <si>
    <t xml:space="preserve">ABOGADO CON ESPECIALIZACION EN DERECHO ADMINISTRATIVO Y CONSTITUCIONAL </t>
  </si>
  <si>
    <t>JOHNBASTO@HOTMAIL.COM</t>
  </si>
  <si>
    <t xml:space="preserve">COLFONDOS </t>
  </si>
  <si>
    <t>CALLE 64 F # 98-60</t>
  </si>
  <si>
    <t>PAOLA BASTO MONTERO</t>
  </si>
  <si>
    <t xml:space="preserve">HERMANA </t>
  </si>
  <si>
    <t xml:space="preserve">POSITIVA </t>
  </si>
  <si>
    <t xml:space="preserve">MARIA DEL CARMEN </t>
  </si>
  <si>
    <t xml:space="preserve">MARROQUIN VASCO </t>
  </si>
  <si>
    <t xml:space="preserve">LA PALMA </t>
  </si>
  <si>
    <t>Marro_va@hotmail.com</t>
  </si>
  <si>
    <t>Calle 70 No 96 85 inte 12 apto 403</t>
  </si>
  <si>
    <t>Nydia Quijano VAsco</t>
  </si>
  <si>
    <t>17 A 9 M</t>
  </si>
  <si>
    <t>7 A 8 M</t>
  </si>
  <si>
    <t xml:space="preserve">BANCO DE OCCIDENTE </t>
  </si>
  <si>
    <t>JUAN DAVID</t>
  </si>
  <si>
    <t xml:space="preserve">PAZOS GUEVARA </t>
  </si>
  <si>
    <t>ADMINISTRACION DE EMPRESAS</t>
  </si>
  <si>
    <t>13 A 6 M</t>
  </si>
  <si>
    <t>juandavidpazosguevara@gmail.com</t>
  </si>
  <si>
    <t xml:space="preserve">PROTECCION </t>
  </si>
  <si>
    <t>CONDOMINIO QUINTAS DE TOSCANA CASA 1-8</t>
  </si>
  <si>
    <t xml:space="preserve">CATALINA PAZOS GUEVARA </t>
  </si>
  <si>
    <t xml:space="preserve">BANCOLOMBIA </t>
  </si>
  <si>
    <t>LESLIE DEL PILAR</t>
  </si>
  <si>
    <t>GASCA PAEZ</t>
  </si>
  <si>
    <t xml:space="preserve">IBAGUE </t>
  </si>
  <si>
    <t xml:space="preserve">ADMINISTRACION DE EMPRESAS CON MAESTRIA EN GESTION DE AREAS PROTEGIDAS Y DESARROLLO ECOREGIONAL </t>
  </si>
  <si>
    <t>11 A 4 M</t>
  </si>
  <si>
    <t xml:space="preserve">rockpili24@gmail.com </t>
  </si>
  <si>
    <t xml:space="preserve">VEREDA EL MANZANO - CORREGIMIENTO DE LA FLORIDA </t>
  </si>
  <si>
    <t>PEREIRA</t>
  </si>
  <si>
    <t xml:space="preserve">DAMIAN LEANDRO GARCIA </t>
  </si>
  <si>
    <t xml:space="preserve">CONYUGUE </t>
  </si>
  <si>
    <t xml:space="preserve">FOMEQUE </t>
  </si>
  <si>
    <t xml:space="preserve">DAVIVIENDA </t>
  </si>
  <si>
    <t xml:space="preserve">CARLOS FELIPE </t>
  </si>
  <si>
    <t>ARBOLEDA VALLE</t>
  </si>
  <si>
    <t xml:space="preserve">INGENIERO CIVIL </t>
  </si>
  <si>
    <t>2 A 2 M</t>
  </si>
  <si>
    <t>cf.arboleda10Quniandes.edu.co</t>
  </si>
  <si>
    <t xml:space="preserve">FAMISANAR </t>
  </si>
  <si>
    <t xml:space="preserve">PORVENIR </t>
  </si>
  <si>
    <t>CARRERA 3 # 1-44 INTERIOR 8</t>
  </si>
  <si>
    <t xml:space="preserve">RICARDO ARBOLEDA </t>
  </si>
  <si>
    <t xml:space="preserve">PADRE </t>
  </si>
  <si>
    <t xml:space="preserve">OSCAR </t>
  </si>
  <si>
    <t>MUÑOZ</t>
  </si>
  <si>
    <t xml:space="preserve">TECNOLOGIA EN ELECTRICIDAD INDUSTRIAL </t>
  </si>
  <si>
    <t xml:space="preserve">19 A 3 M </t>
  </si>
  <si>
    <t xml:space="preserve">5 M </t>
  </si>
  <si>
    <t>OSCARMUOZ65@GMAIL.COM</t>
  </si>
  <si>
    <t xml:space="preserve">COMPENSAR </t>
  </si>
  <si>
    <t xml:space="preserve">COLPENSIONES </t>
  </si>
  <si>
    <t>CRA 91 C #5 A 45 3 ETP CASA 61</t>
  </si>
  <si>
    <t xml:space="preserve">LIBIA PAIPA </t>
  </si>
  <si>
    <t xml:space="preserve">ESPOSA </t>
  </si>
  <si>
    <t xml:space="preserve">RENE ALEXANDER </t>
  </si>
  <si>
    <t xml:space="preserve">REYES RODRIGUEZ </t>
  </si>
  <si>
    <t>JUNIN</t>
  </si>
  <si>
    <t xml:space="preserve">BACHILLER </t>
  </si>
  <si>
    <t xml:space="preserve">6 A 9 M </t>
  </si>
  <si>
    <t>ALEXANDERREYES029@GMAIL.COM</t>
  </si>
  <si>
    <t xml:space="preserve">VEREDA CHORRILLOS INSPECCIO CHUSCALES </t>
  </si>
  <si>
    <t xml:space="preserve">KATERINE REYES RODRIGUEZ </t>
  </si>
  <si>
    <t xml:space="preserve">WILFREDO ALONSO </t>
  </si>
  <si>
    <t xml:space="preserve">PEÑA MUÑOZ </t>
  </si>
  <si>
    <t xml:space="preserve">SAN JUANITO </t>
  </si>
  <si>
    <t xml:space="preserve">BANCO AGRARIO DE COLOMBIA </t>
  </si>
  <si>
    <t xml:space="preserve">JHON FREDY </t>
  </si>
  <si>
    <t xml:space="preserve">JIMENEZ RAMOS </t>
  </si>
  <si>
    <t xml:space="preserve">LUIS ALEJANDRO </t>
  </si>
  <si>
    <t xml:space="preserve">MORALES CASTELLANOS </t>
  </si>
  <si>
    <t xml:space="preserve">SAN JOSE DEL GUIAVIARE </t>
  </si>
  <si>
    <t xml:space="preserve">ENEIL </t>
  </si>
  <si>
    <t>MATUTE YARURO</t>
  </si>
  <si>
    <t>PAILITAS</t>
  </si>
  <si>
    <t xml:space="preserve">LUIS ENRIQUE </t>
  </si>
  <si>
    <t xml:space="preserve">MUNOZ OSPITIA </t>
  </si>
  <si>
    <t xml:space="preserve">NEIVA </t>
  </si>
  <si>
    <t>YEINER</t>
  </si>
  <si>
    <t>ACOSTA PEREZ</t>
  </si>
  <si>
    <t>JASACOSTA21@GMAIL.COM</t>
  </si>
  <si>
    <t xml:space="preserve">CRAVO NORTE </t>
  </si>
  <si>
    <t>9M</t>
  </si>
  <si>
    <t>10 Y 27 D</t>
  </si>
  <si>
    <t>10 M y 27 D</t>
  </si>
  <si>
    <t>10 M y 15 D</t>
  </si>
  <si>
    <t>9 Y 29 D</t>
  </si>
  <si>
    <t>9 M y 27 D</t>
  </si>
  <si>
    <t>8 M y 29 D</t>
  </si>
  <si>
    <t>PNN PICHACHOS</t>
  </si>
  <si>
    <t xml:space="preserve"> PNN TINIGUA</t>
  </si>
  <si>
    <t xml:space="preserve">JORGE DUVAN </t>
  </si>
  <si>
    <t xml:space="preserve">ROBINS </t>
  </si>
  <si>
    <t>robinsduvan@gmail.com</t>
  </si>
  <si>
    <t>CALLE 1 # 11 - 54</t>
  </si>
  <si>
    <t>ZULMA NAYDETH BRITTO ESPED</t>
  </si>
  <si>
    <t xml:space="preserve">CONYUGE </t>
  </si>
  <si>
    <t xml:space="preserve">FELIX MAURICIO </t>
  </si>
  <si>
    <t xml:space="preserve">PARALES PANTOJA </t>
  </si>
  <si>
    <t>mauricioparales@gmail.com</t>
  </si>
  <si>
    <t>CALLE 3 # 27 - 77</t>
  </si>
  <si>
    <t>XIOMARA GARCES</t>
  </si>
  <si>
    <t>MARCO AURELIO</t>
  </si>
  <si>
    <t>CARVAJAL BRITTO</t>
  </si>
  <si>
    <t>ARAUCA</t>
  </si>
  <si>
    <t>marcoaeio74@gmail.com</t>
  </si>
  <si>
    <t>CARRERA 3 CALLE 3 - 69</t>
  </si>
  <si>
    <t>BELKIS MARINA BRITOO</t>
  </si>
  <si>
    <t>BANCO ITAU</t>
  </si>
  <si>
    <t xml:space="preserve">ELIANA </t>
  </si>
  <si>
    <t xml:space="preserve">CASTAÑEDA YUCUMA </t>
  </si>
  <si>
    <t>PALERMO</t>
  </si>
  <si>
    <t>MERCADEO AGROPECUARIO</t>
  </si>
  <si>
    <t>8 A 7 M</t>
  </si>
  <si>
    <t>elianacastaneda@gmail.com</t>
  </si>
  <si>
    <t>Calle 135 # 17ª - 53</t>
  </si>
  <si>
    <t>CRISTIAN CASTAÑEDA</t>
  </si>
  <si>
    <t>313 2089826</t>
  </si>
  <si>
    <t>JULIO CESAR</t>
  </si>
  <si>
    <t xml:space="preserve">BELTRAN JIMENEZ </t>
  </si>
  <si>
    <t>juliobetran985@gmail.com</t>
  </si>
  <si>
    <t>CARRERA 10 B LOS FUNDADORES</t>
  </si>
  <si>
    <t xml:space="preserve">ASTRID SUAREZ GAVIRIA </t>
  </si>
  <si>
    <t xml:space="preserve">SAN JUAN DE ARAMA </t>
  </si>
  <si>
    <t>MACEDONIO</t>
  </si>
  <si>
    <t>HUERTAS VERA</t>
  </si>
  <si>
    <t>MACANAL</t>
  </si>
  <si>
    <t xml:space="preserve">CARAGOA </t>
  </si>
  <si>
    <t>huertasjose257@gmail.com</t>
  </si>
  <si>
    <t xml:space="preserve">MZ 6 CASA 13 URB. LA ESPERANZA </t>
  </si>
  <si>
    <t>YURI ALEXANDRA NIETO</t>
  </si>
  <si>
    <t>ADMINISTRACION AMBIENTAL CON MAESTRIA EN DESARROLLO SUSTENTABLE Y GESTION AMBIENTAL</t>
  </si>
  <si>
    <t>5 A 11 M</t>
  </si>
  <si>
    <t xml:space="preserve">MAYRA ALEJANDRA </t>
  </si>
  <si>
    <t xml:space="preserve">GONZALEZ ARCHILA </t>
  </si>
  <si>
    <t>malegoar92@gmail.com</t>
  </si>
  <si>
    <t>CALLE 9 #10-53</t>
  </si>
  <si>
    <t xml:space="preserve">DIEGO GONZALES </t>
  </si>
  <si>
    <t xml:space="preserve">MARICELA </t>
  </si>
  <si>
    <t>HERRERA ROSAS</t>
  </si>
  <si>
    <t>LEJANIAS</t>
  </si>
  <si>
    <t xml:space="preserve">LEJANIAS </t>
  </si>
  <si>
    <t>herrerarosas17896@gmail.com</t>
  </si>
  <si>
    <t xml:space="preserve">FINCA LA ISLA VEREDA BAJO CURIA </t>
  </si>
  <si>
    <t xml:space="preserve">JHIN JAIRO LOPEZ </t>
  </si>
  <si>
    <t xml:space="preserve">DIYER LEONARDO </t>
  </si>
  <si>
    <t xml:space="preserve">GONZALEZ RODRIGUEZ </t>
  </si>
  <si>
    <t xml:space="preserve">FLORIAN </t>
  </si>
  <si>
    <t>dyergonzalez1825@gmail.com</t>
  </si>
  <si>
    <t xml:space="preserve">MZ 1  CASA 11 URB. EL SAMAN </t>
  </si>
  <si>
    <t xml:space="preserve">NOHOTA CAROLINA ROJAS </t>
  </si>
  <si>
    <t xml:space="preserve">GONZALEZ MEDINA </t>
  </si>
  <si>
    <t xml:space="preserve">BOGOTA DC </t>
  </si>
  <si>
    <t xml:space="preserve">BLANCA CECILIA </t>
  </si>
  <si>
    <t xml:space="preserve">MENDOZA AMRTINEZ </t>
  </si>
  <si>
    <t xml:space="preserve">EL COLEGIO </t>
  </si>
  <si>
    <t>14 A 10 M</t>
  </si>
  <si>
    <t>blank.ceci@gmail.com</t>
  </si>
  <si>
    <t>CARRERA 1 A ESTE # 17-25</t>
  </si>
  <si>
    <t xml:space="preserve">SOACHA </t>
  </si>
  <si>
    <t xml:space="preserve">LUZ STELLA MARTINEZ </t>
  </si>
  <si>
    <t xml:space="preserve">MADRE </t>
  </si>
  <si>
    <t xml:space="preserve">PROFESIONAL UNIVERSITARIA </t>
  </si>
  <si>
    <t>MABY KATERINE</t>
  </si>
  <si>
    <t xml:space="preserve">FALLA TOVAR </t>
  </si>
  <si>
    <t xml:space="preserve">INGENIERA INDUSTRIAL </t>
  </si>
  <si>
    <t xml:space="preserve">7 A 7 M </t>
  </si>
  <si>
    <t>mabykaterine@gmail.com</t>
  </si>
  <si>
    <t xml:space="preserve">CARRERA 34 SUR NO 23 - 29 MANZANARES V ETAPA </t>
  </si>
  <si>
    <t xml:space="preserve">MARLENY TOVAR </t>
  </si>
  <si>
    <t xml:space="preserve">DEIVER ORLANDO </t>
  </si>
  <si>
    <t xml:space="preserve">ROMERO ROJAS </t>
  </si>
  <si>
    <t>deiverromero2010@gmail.com</t>
  </si>
  <si>
    <t>DG 45 SUR # 13L 24</t>
  </si>
  <si>
    <t xml:space="preserve">BLANCA AURORA HERRERA </t>
  </si>
  <si>
    <t xml:space="preserve">MOISES ORLANDO </t>
  </si>
  <si>
    <t xml:space="preserve">PENAGOS RIOS </t>
  </si>
  <si>
    <t>moisesorlandopenagos@gmail.com</t>
  </si>
  <si>
    <t>A +</t>
  </si>
  <si>
    <t xml:space="preserve">VEREDA QUEBRADAS - FINCA EL CARMEN </t>
  </si>
  <si>
    <t xml:space="preserve">CARLOS HUMBERTO CHITIVA </t>
  </si>
  <si>
    <t xml:space="preserve">AMIGO </t>
  </si>
  <si>
    <t xml:space="preserve">ERIKA PATRICIA </t>
  </si>
  <si>
    <t xml:space="preserve">BENAVIDES RODRIGUEZ </t>
  </si>
  <si>
    <t xml:space="preserve">FUSAGASUGA </t>
  </si>
  <si>
    <t xml:space="preserve">INGENIERIA AGRONOMICA </t>
  </si>
  <si>
    <t>15 A 7 M</t>
  </si>
  <si>
    <t>benavideserika@gmail.com</t>
  </si>
  <si>
    <t xml:space="preserve">B + </t>
  </si>
  <si>
    <t xml:space="preserve">FINCA MILMESETAS - VEREDA ALTO DEL MOLINO KM 5 VIA FUSAGASUGA </t>
  </si>
  <si>
    <t>HERNAN BENAVIDES CALDERON</t>
  </si>
  <si>
    <t xml:space="preserve">PRIMO </t>
  </si>
  <si>
    <t xml:space="preserve">ANDREA DEL PILAR </t>
  </si>
  <si>
    <t xml:space="preserve">6 A 4 M  </t>
  </si>
  <si>
    <t xml:space="preserve">ahernandezmalaver@yahoo.com </t>
  </si>
  <si>
    <t xml:space="preserve">SANITAS </t>
  </si>
  <si>
    <t>CARRERA 40 C # 4 - 98 APTO 1008</t>
  </si>
  <si>
    <t xml:space="preserve">JULIAN JAVIER TORRENTE </t>
  </si>
  <si>
    <t xml:space="preserve">PARQUE NACIONAL NATURAL SUMAPAZ </t>
  </si>
  <si>
    <t xml:space="preserve">ANGELICA </t>
  </si>
  <si>
    <t xml:space="preserve">PALACIOS </t>
  </si>
  <si>
    <t>ADMINISTRACION TURISTICA Y HOTELERA ESPECIALISTA EN TURISMO, AMBIENTE Y TERRITORIO.</t>
  </si>
  <si>
    <t>10 A 1 M</t>
  </si>
  <si>
    <t xml:space="preserve">palaciosangelica888@gmail.com </t>
  </si>
  <si>
    <t>CRA 17 A # 1 - 108</t>
  </si>
  <si>
    <t xml:space="preserve">NELSON REYES GUZMAN </t>
  </si>
  <si>
    <t xml:space="preserve">ESPOSO </t>
  </si>
  <si>
    <t xml:space="preserve">SHIRLEY IVONNE </t>
  </si>
  <si>
    <t xml:space="preserve">BERMUDEZ MARIN </t>
  </si>
  <si>
    <t xml:space="preserve">SAN JOSE DEL GUAVIARE </t>
  </si>
  <si>
    <t xml:space="preserve">ADMINISTRACION AMBIENTAL CON ESPECALIZACION EN GERENCIA DE RECURSOS NATURALES </t>
  </si>
  <si>
    <t xml:space="preserve">8 A 11 M </t>
  </si>
  <si>
    <t>shibermun@gmail.com</t>
  </si>
  <si>
    <t xml:space="preserve">MEDIMAS </t>
  </si>
  <si>
    <t>CALLE 1 C SUR #9 - 27 BLOQUE 9 INTERIOR 1 APARTAMENTO 402</t>
  </si>
  <si>
    <t xml:space="preserve">IVAN DARIO SANCHEZ MONTOYA </t>
  </si>
  <si>
    <t xml:space="preserve">YUDY PAOLA </t>
  </si>
  <si>
    <t xml:space="preserve">VILLALBA VERGARA </t>
  </si>
  <si>
    <t>5 A 10 M</t>
  </si>
  <si>
    <t>paolita.left@gmail.com</t>
  </si>
  <si>
    <t>CALLE 67B SUR #13-60</t>
  </si>
  <si>
    <t xml:space="preserve">JAIME RODRIGUEZ </t>
  </si>
  <si>
    <t>URIBE-META</t>
  </si>
  <si>
    <t xml:space="preserve">LUZ ENETH </t>
  </si>
  <si>
    <t xml:space="preserve">CARDONA GONZALEZ </t>
  </si>
  <si>
    <t xml:space="preserve">URIBE </t>
  </si>
  <si>
    <t>luzcardonau@gmail.com</t>
  </si>
  <si>
    <t xml:space="preserve">CAPITAL SALUD </t>
  </si>
  <si>
    <t>Calle 6 Nº 1-06 BARRIO INDUSTRIAL</t>
  </si>
  <si>
    <t xml:space="preserve">LA URIBE </t>
  </si>
  <si>
    <t xml:space="preserve">HUGO ROJAS </t>
  </si>
  <si>
    <t xml:space="preserve">MZ 2 CASA 6 VILLAS DE GRANADA </t>
  </si>
  <si>
    <t>AURA ISABEL MATUTE</t>
  </si>
  <si>
    <t>VEREDA EL CARMEN</t>
  </si>
  <si>
    <t xml:space="preserve">RUDY RAMOS </t>
  </si>
  <si>
    <t>DEICY ROJAS</t>
  </si>
  <si>
    <t xml:space="preserve">TORRE B APTO 204 BARRIO VILLA DIANA </t>
  </si>
  <si>
    <t xml:space="preserve">MEDINA CUNDINAMARCA </t>
  </si>
  <si>
    <t>CALLE 20 # 6 - 52</t>
  </si>
  <si>
    <t xml:space="preserve">DALFENIS PEÑA </t>
  </si>
  <si>
    <t>alonsoom1994@gmail.com</t>
  </si>
  <si>
    <t>jhonfredyjimenezramos7@gmail.com</t>
  </si>
  <si>
    <t>alejitogalan96@hotmail.com</t>
  </si>
  <si>
    <t>zamir-17-14@hotmail.com</t>
  </si>
  <si>
    <t>luisospitia1974@gmail.com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</si>
  <si>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</si>
  <si>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</si>
  <si>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</si>
  <si>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</si>
  <si>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</si>
  <si>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</si>
  <si>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</si>
  <si>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</si>
  <si>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</si>
  <si>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</si>
  <si>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</si>
  <si>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</si>
  <si>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</si>
  <si>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</si>
  <si>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</si>
  <si>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</si>
  <si>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</si>
  <si>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</si>
  <si>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</si>
  <si>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</si>
  <si>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</si>
  <si>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</si>
  <si>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</si>
  <si>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</si>
  <si>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</si>
  <si>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</si>
  <si>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</si>
  <si>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</si>
  <si>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</si>
  <si>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</si>
  <si>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</si>
  <si>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</si>
  <si>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</si>
  <si>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</si>
  <si>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</si>
  <si>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</si>
  <si>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</si>
  <si>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10 M Y 12 D</t>
  </si>
  <si>
    <t>5 M</t>
  </si>
  <si>
    <t>LA CALERA CUNDINAMARCA</t>
  </si>
  <si>
    <t>BANCOLOMBIA SA</t>
  </si>
  <si>
    <t>DIANA MARITZA</t>
  </si>
  <si>
    <t xml:space="preserve">GUZMAN DOMINGUEZ </t>
  </si>
  <si>
    <t xml:space="preserve">CALI </t>
  </si>
  <si>
    <t xml:space="preserve">GRANADA META </t>
  </si>
  <si>
    <t xml:space="preserve">INGENIERA AMBIENTAL CON MAESTRIA EN DERECHO DE LSO RECURSOS NATURALES </t>
  </si>
  <si>
    <t xml:space="preserve">4 A 6 M </t>
  </si>
  <si>
    <t>dmguzman23@gmail.com</t>
  </si>
  <si>
    <t xml:space="preserve">SURA EPS </t>
  </si>
  <si>
    <t>O +</t>
  </si>
  <si>
    <t>B +</t>
  </si>
  <si>
    <t>A -</t>
  </si>
  <si>
    <t>CALLE 7 # 6 – 48</t>
  </si>
  <si>
    <t>LA CALERA, CUNDINAMARCA</t>
  </si>
  <si>
    <t>LUZ AMALBI DOMÍNGUEZ SÁNCHEZ</t>
  </si>
  <si>
    <t>IVONNE LARITZA</t>
  </si>
  <si>
    <t xml:space="preserve">FLOREZ PASTOR </t>
  </si>
  <si>
    <t xml:space="preserve">TENJO </t>
  </si>
  <si>
    <t xml:space="preserve">INGENIERIA AGRONOMICA CON MAESTRIA EN EDUCACION </t>
  </si>
  <si>
    <t>Ivonne.florez.agro@gmail.com</t>
  </si>
  <si>
    <t>Transversal 1 bis este # 17-55</t>
  </si>
  <si>
    <t xml:space="preserve">DAVID PULIDO </t>
  </si>
  <si>
    <t xml:space="preserve">DIEGO ALEJANDRO </t>
  </si>
  <si>
    <t>AGUIRRE BUITRAGO</t>
  </si>
  <si>
    <t xml:space="preserve">GRANADA </t>
  </si>
  <si>
    <t xml:space="preserve">INGENIERO AMBIENTAL </t>
  </si>
  <si>
    <t>2 A 9 M</t>
  </si>
  <si>
    <t>diegoaguirre9412@gmail.com</t>
  </si>
  <si>
    <t>CLL 15 # 11 - 45 BR. CAMILO TORRES</t>
  </si>
  <si>
    <t>AMANDA BUITRAGO</t>
  </si>
  <si>
    <t xml:space="preserve">PNN CHINGAZA </t>
  </si>
  <si>
    <t xml:space="preserve">DAVIVIVENDA </t>
  </si>
  <si>
    <t>MATEO ANTONIO</t>
  </si>
  <si>
    <t xml:space="preserve">PULIDO ARREDONDO </t>
  </si>
  <si>
    <t xml:space="preserve">MADRID CUNDINAMARCA </t>
  </si>
  <si>
    <t xml:space="preserve">PROFESIONAL EN GEOGRAFIA </t>
  </si>
  <si>
    <t>2 A 7 M</t>
  </si>
  <si>
    <t>mpulidoarredondo@gmail.com</t>
  </si>
  <si>
    <t>CALLE 13 A # 3-09</t>
  </si>
  <si>
    <t xml:space="preserve">DAVID PULIDO ARREDONDO </t>
  </si>
  <si>
    <t xml:space="preserve">HERMANO </t>
  </si>
  <si>
    <t xml:space="preserve">ERIKA DAYANA </t>
  </si>
  <si>
    <t xml:space="preserve">HERNANDEZ ALDANA </t>
  </si>
  <si>
    <t xml:space="preserve">MACHETA </t>
  </si>
  <si>
    <t xml:space="preserve">BIOLOGIA CON MAESTRIA EN CIENCIAS - BIOLOGIA </t>
  </si>
  <si>
    <t xml:space="preserve">5 A 11 M </t>
  </si>
  <si>
    <t>erdhernandezan@unal.edu.co</t>
  </si>
  <si>
    <t>CALLE 152 N # 117-63 APTO 301</t>
  </si>
  <si>
    <t xml:space="preserve">IVAN HERNANDEZ FORERO </t>
  </si>
  <si>
    <t xml:space="preserve">EDIMER OCTAVIO </t>
  </si>
  <si>
    <t>HERNANDEZ SUAREZ</t>
  </si>
  <si>
    <t xml:space="preserve">ZOOTECNIA CON ESPECIALIZACION EN LEGISLACION RURAL Y ORDENAMIENTO TERRITORIAL </t>
  </si>
  <si>
    <t xml:space="preserve">18 A 11 M </t>
  </si>
  <si>
    <t>edimerhs@gmail.com</t>
  </si>
  <si>
    <t> Cra 8sur # 93-65 T2 Apto 504 Altagracia</t>
  </si>
  <si>
    <t>Constanza Acosta Salas</t>
  </si>
  <si>
    <t xml:space="preserve">BANCO DE BOGOTA </t>
  </si>
  <si>
    <t xml:space="preserve">LIDA GISELA </t>
  </si>
  <si>
    <t xml:space="preserve">FORIGUA MOYANO </t>
  </si>
  <si>
    <t xml:space="preserve">FACATATIVA </t>
  </si>
  <si>
    <t>PROFESIONAL CON MAESTRIA EN POLITICAS DE DESARROLLO</t>
  </si>
  <si>
    <t>5 A 5 M</t>
  </si>
  <si>
    <t>lidaforiguam49@gmail.com</t>
  </si>
  <si>
    <t xml:space="preserve">Carrera 8 numero 7 B 25 </t>
  </si>
  <si>
    <t>Facatativá</t>
  </si>
  <si>
    <t xml:space="preserve">Alejandra Pérez Moyano </t>
  </si>
  <si>
    <t xml:space="preserve">PRIMA </t>
  </si>
  <si>
    <t xml:space="preserve">BANCO AV VILLAS </t>
  </si>
  <si>
    <t xml:space="preserve">PEDRO ARTURO </t>
  </si>
  <si>
    <t xml:space="preserve">CAMARGO MARTINEZ </t>
  </si>
  <si>
    <t xml:space="preserve">PROFESIONAL EN BIOLOGIA </t>
  </si>
  <si>
    <t xml:space="preserve">11 A 11 M </t>
  </si>
  <si>
    <t xml:space="preserve">pedrocamargom@yahoo.com </t>
  </si>
  <si>
    <t>Carrera 114 # 16 – 72</t>
  </si>
  <si>
    <t>312 4079014</t>
  </si>
  <si>
    <t xml:space="preserve">MARTHA CAMARGO </t>
  </si>
  <si>
    <t xml:space="preserve">FREDY YHAMIT </t>
  </si>
  <si>
    <t xml:space="preserve">GARCIA PULIDO </t>
  </si>
  <si>
    <t xml:space="preserve">CHOACHI </t>
  </si>
  <si>
    <t xml:space="preserve">3 A 11 M </t>
  </si>
  <si>
    <t xml:space="preserve">fregar90@hotmail.com </t>
  </si>
  <si>
    <t xml:space="preserve">CALLE 7 # 2 - 12 </t>
  </si>
  <si>
    <t xml:space="preserve">CHAOCHI </t>
  </si>
  <si>
    <t xml:space="preserve">ALIRIO GARCIA </t>
  </si>
  <si>
    <t xml:space="preserve">DANIEL </t>
  </si>
  <si>
    <t xml:space="preserve">MANCERA RAMIREZ </t>
  </si>
  <si>
    <t xml:space="preserve">PUERTO CONCORDIA </t>
  </si>
  <si>
    <t xml:space="preserve">TECNOLOGIAN EN CONTROL AMBIENTAL </t>
  </si>
  <si>
    <t xml:space="preserve">3 A 4 M </t>
  </si>
  <si>
    <t>danielmanra1995@gmail.com</t>
  </si>
  <si>
    <t>CRR 15 # 30-35</t>
  </si>
  <si>
    <t xml:space="preserve">MIRELLA MANCERA </t>
  </si>
  <si>
    <t xml:space="preserve">LEONEL CAMILO </t>
  </si>
  <si>
    <t xml:space="preserve">BEJARANO MONDRAGON </t>
  </si>
  <si>
    <t xml:space="preserve">MEDINA </t>
  </si>
  <si>
    <t>lbejaranomondragon@gmail.com</t>
  </si>
  <si>
    <t xml:space="preserve">ECOPSOS </t>
  </si>
  <si>
    <t xml:space="preserve">A + </t>
  </si>
  <si>
    <t>CLL 2 # 9-60</t>
  </si>
  <si>
    <t xml:space="preserve">SORAYA FANDIÑO </t>
  </si>
  <si>
    <t>YHON FABIO</t>
  </si>
  <si>
    <t xml:space="preserve">GUTIERREZ ROJAS </t>
  </si>
  <si>
    <t xml:space="preserve">FILADELFIA </t>
  </si>
  <si>
    <t xml:space="preserve">FILADELFIA CALDAS </t>
  </si>
  <si>
    <t xml:space="preserve">TECNICO EN MEDIO AMBIENTE </t>
  </si>
  <si>
    <t xml:space="preserve">12 A 5 M </t>
  </si>
  <si>
    <t>yhonfaguty2688@gmail.com</t>
  </si>
  <si>
    <t xml:space="preserve">CALLE 45 A SUR # 88 C 98 </t>
  </si>
  <si>
    <t xml:space="preserve">GLORIA CURVELO </t>
  </si>
  <si>
    <t xml:space="preserve">GISSELLE ANDREA </t>
  </si>
  <si>
    <t xml:space="preserve">ARIAS RIVERA </t>
  </si>
  <si>
    <t xml:space="preserve">SASAIMA CUNDINAMARCA </t>
  </si>
  <si>
    <t xml:space="preserve">PROFESIONAL EN ECOLOGIA </t>
  </si>
  <si>
    <t xml:space="preserve">3 A 1 M </t>
  </si>
  <si>
    <t>andreitaarias8@gmail.com</t>
  </si>
  <si>
    <t>AVENIDA ESPERANZA # 46 - 39 APTO 205</t>
  </si>
  <si>
    <t xml:space="preserve">ALVARO ARIAS </t>
  </si>
  <si>
    <t xml:space="preserve">BLANCA IVON </t>
  </si>
  <si>
    <t>BAZURTO DELGADO</t>
  </si>
  <si>
    <t xml:space="preserve">VILLAVICENCIO </t>
  </si>
  <si>
    <t xml:space="preserve">TIERRALTA </t>
  </si>
  <si>
    <t xml:space="preserve">ADMINISTRACION LOGISTICA Y HOTELERA </t>
  </si>
  <si>
    <t xml:space="preserve">9 A 10 M </t>
  </si>
  <si>
    <t xml:space="preserve">ivonbazurto94@gmail.com </t>
  </si>
  <si>
    <t xml:space="preserve">CALLE 48 A # 45 24 SANTA JOSEFA </t>
  </si>
  <si>
    <t xml:space="preserve">JAIME BAZURTO </t>
  </si>
  <si>
    <t>SOLANYI</t>
  </si>
  <si>
    <t>REYES FORERO</t>
  </si>
  <si>
    <t xml:space="preserve">6 A 1 M </t>
  </si>
  <si>
    <t xml:space="preserve">solreyes0628@gmail.com </t>
  </si>
  <si>
    <t xml:space="preserve">CRA 9 # 11 - 25 </t>
  </si>
  <si>
    <t>ELBER FIERRO POVEDA</t>
  </si>
  <si>
    <t>ILVAR ANTONIO</t>
  </si>
  <si>
    <t xml:space="preserve">HERNANDEZ SUAREZ </t>
  </si>
  <si>
    <t>BRICEÑO</t>
  </si>
  <si>
    <t xml:space="preserve">BRICEÑO </t>
  </si>
  <si>
    <t xml:space="preserve"> PROFESIONAL EN INGENIERA AMBIENTAL </t>
  </si>
  <si>
    <t xml:space="preserve">PROFESIONAL EN COMUNICACIÓN SOCIAL </t>
  </si>
  <si>
    <t>7 A 7 M</t>
  </si>
  <si>
    <t xml:space="preserve">hernandezantonio99a@gmail.com </t>
  </si>
  <si>
    <t>CRA 103 F - # 140 C 04</t>
  </si>
  <si>
    <t xml:space="preserve">LUZ MARINA SUAREZ </t>
  </si>
  <si>
    <t xml:space="preserve">LUIS JERONIMO </t>
  </si>
  <si>
    <t>MADRID CUNDINAMARCA</t>
  </si>
  <si>
    <t xml:space="preserve">PROFESIONAL CON MAESTRIA EN TERRITORIO, CONFLICTO Y CULTURA </t>
  </si>
  <si>
    <t xml:space="preserve">15 A 1 M </t>
  </si>
  <si>
    <t>luisjeronimopulido@gmail.com</t>
  </si>
  <si>
    <t>Calle 16 b No 16-26 Santa Anita - Fusagasugá</t>
  </si>
  <si>
    <t xml:space="preserve">SANDRA MILENA RESTREPO </t>
  </si>
  <si>
    <t xml:space="preserve">BANCO POPULAR </t>
  </si>
  <si>
    <t xml:space="preserve">WILLIAN </t>
  </si>
  <si>
    <t xml:space="preserve">ALFONSO CARABALLO </t>
  </si>
  <si>
    <t>SANTA MARTA</t>
  </si>
  <si>
    <t xml:space="preserve">VALLEDUPAR </t>
  </si>
  <si>
    <t xml:space="preserve">PROFESIONAL </t>
  </si>
  <si>
    <t xml:space="preserve">5 A 10 M </t>
  </si>
  <si>
    <t xml:space="preserve">willian-25-10@hotmail.com </t>
  </si>
  <si>
    <t xml:space="preserve">AB + </t>
  </si>
  <si>
    <t>CLL 13 - 5A - 26</t>
  </si>
  <si>
    <t xml:space="preserve">ANA MILENA </t>
  </si>
  <si>
    <t>BANCO FALABELLA SA</t>
  </si>
  <si>
    <t xml:space="preserve">CLAUDIA PATRICIA </t>
  </si>
  <si>
    <t xml:space="preserve">OBANDO GALLEGO </t>
  </si>
  <si>
    <t xml:space="preserve">CALDAS </t>
  </si>
  <si>
    <t xml:space="preserve">PROFESIONAL EN ADMINISTRACION TURISTICA </t>
  </si>
  <si>
    <t xml:space="preserve">12 A 4 M </t>
  </si>
  <si>
    <t xml:space="preserve">clapatoba80@gmail.com </t>
  </si>
  <si>
    <t xml:space="preserve">VEREDA LLANO GRANDE PREDIO LAS PALMAS </t>
  </si>
  <si>
    <t xml:space="preserve">PAIPA BOYACA </t>
  </si>
  <si>
    <t xml:space="preserve">JULIO GUATIBONZA </t>
  </si>
  <si>
    <t xml:space="preserve">PEREIRA </t>
  </si>
  <si>
    <t>VIVIANA ANDREA</t>
  </si>
  <si>
    <t xml:space="preserve">UMAÑA RIOS </t>
  </si>
  <si>
    <t xml:space="preserve">TECNOLOGIA EN SANEAMIENTO AMBIENTAL </t>
  </si>
  <si>
    <t xml:space="preserve">5 A 1 M </t>
  </si>
  <si>
    <t xml:space="preserve">umanarios@gmail.com </t>
  </si>
  <si>
    <t xml:space="preserve">CONVIDA </t>
  </si>
  <si>
    <t xml:space="preserve">CRA 1 # 4 - 21 </t>
  </si>
  <si>
    <t xml:space="preserve">NIDIA UMAÑA </t>
  </si>
  <si>
    <t xml:space="preserve">YANETH </t>
  </si>
  <si>
    <t>PERALTA CARDOSO</t>
  </si>
  <si>
    <t>BARAYA</t>
  </si>
  <si>
    <t>ADMINISTRADOR TURISTICO Y HOTELERIA EN ESPECIALISTA EN FORMULARIO DE PROYECTOS</t>
  </si>
  <si>
    <t>30 M Y 23 D</t>
  </si>
  <si>
    <t>yapeca@gmail.com</t>
  </si>
  <si>
    <t>DIAGONAL 56 SUR 84 C 17</t>
  </si>
  <si>
    <t>RAUL PERALTA</t>
  </si>
  <si>
    <t xml:space="preserve">PAULA  ANDREA </t>
  </si>
  <si>
    <t>CASTILLO FANDIAÑO</t>
  </si>
  <si>
    <t>RIOSUCIO</t>
  </si>
  <si>
    <t>paucastillo36@gmail.com</t>
  </si>
  <si>
    <t>CLL SA SUR # 4017-127 COJ MAPAIRE</t>
  </si>
  <si>
    <t xml:space="preserve">ADRIANA PATRICIA </t>
  </si>
  <si>
    <t>DEIBYS GILDARDO</t>
  </si>
  <si>
    <t>MONCO SILVA</t>
  </si>
  <si>
    <t>LA MACARENA-META</t>
  </si>
  <si>
    <t>ADMISTRADOR AMBIENTAL EN MAESTRIA EN ECOTECNOLOGIA</t>
  </si>
  <si>
    <t>2 A 6 M 15 D</t>
  </si>
  <si>
    <t>davis@uto.edu.co</t>
  </si>
  <si>
    <t>TRNS 6A # 3-86 casa 56 CON CASITA DE AGUA</t>
  </si>
  <si>
    <t>DIANA CRISTINA</t>
  </si>
  <si>
    <t>WENDY PAOLA</t>
  </si>
  <si>
    <t>CORTES BELTRAN</t>
  </si>
  <si>
    <t>8 M 15 D</t>
  </si>
  <si>
    <t>wcortesb@ucentral.edu.co</t>
  </si>
  <si>
    <t>3202301415- 3202431653</t>
  </si>
  <si>
    <t>CALLE 12ª 1B 85 EL TREBOL MZNA 13 INT 5  CA 11</t>
  </si>
  <si>
    <t>MOSQUERA- CUNDINAMARCA</t>
  </si>
  <si>
    <t>LIDA BELTRAN REAL</t>
  </si>
  <si>
    <t>JUAN CAMILO</t>
  </si>
  <si>
    <t>BONILLA GONZALES</t>
  </si>
  <si>
    <t>BIOLOGIA EN CIENCIAS-BIOLOGÍA</t>
  </si>
  <si>
    <t>jcbonillagon@gmail.com</t>
  </si>
  <si>
    <t>0+</t>
  </si>
  <si>
    <t>MZ K CASA 28 TOLIMA GRANDE</t>
  </si>
  <si>
    <t>LUZ AMPARO G</t>
  </si>
  <si>
    <t>B BOGOTA</t>
  </si>
  <si>
    <t>9 M Y 27 D</t>
  </si>
  <si>
    <t xml:space="preserve">JORGE LUIS </t>
  </si>
  <si>
    <t>PARRA AGUILERA</t>
  </si>
  <si>
    <t>ADMINISTRADOR DE EMPRESAS</t>
  </si>
  <si>
    <t>Jorgeluisparra0602@gmail.com</t>
  </si>
  <si>
    <t>CR 7 # 10-18 B CENTRO</t>
  </si>
  <si>
    <t>PEDRO ANTONIO</t>
  </si>
  <si>
    <t>PNN CHINGAZA-LA CALERA</t>
  </si>
  <si>
    <t>DUVAN CAMILO</t>
  </si>
  <si>
    <t>NIEVES VARGAS</t>
  </si>
  <si>
    <t>TECNICO PROFESIONAL</t>
  </si>
  <si>
    <t>12 A 4 M 1 D</t>
  </si>
  <si>
    <t>ducaniva@gmail.com</t>
  </si>
  <si>
    <t>CARRERA 52Nº75-41</t>
  </si>
  <si>
    <t xml:space="preserve">EDGAR NIEVES PARDO </t>
  </si>
  <si>
    <t>PNN CHINGAZA-GACHALA</t>
  </si>
  <si>
    <t>0 550488408042528</t>
  </si>
  <si>
    <t>BANCO DAVIVIENDA</t>
  </si>
  <si>
    <t>NANCY PAOLA</t>
  </si>
  <si>
    <t>RAIGOZO RAIGOZO</t>
  </si>
  <si>
    <t>TECFNICO EN EXPLOTACIONES AGROPECUARIAS ECOLOGICAS</t>
  </si>
  <si>
    <t>4 A 9 M 27 D</t>
  </si>
  <si>
    <t>raigozopaola@gmail.com</t>
  </si>
  <si>
    <t>VEREDA EL ROSARIO</t>
  </si>
  <si>
    <t>CATALINA REIGOZO</t>
  </si>
  <si>
    <t>700875446</t>
  </si>
  <si>
    <t>B DE OCCIDENTE</t>
  </si>
  <si>
    <t>MAYKOL</t>
  </si>
  <si>
    <t>GALEANA RUIZ</t>
  </si>
  <si>
    <t>PAMPLONA</t>
  </si>
  <si>
    <t>TECNOLOGIA EN GESTION Y CONSTRUCCION DE OBRAS CIVILES</t>
  </si>
  <si>
    <t>may1901.parquesn@gmail.com</t>
  </si>
  <si>
    <t>SECTOR DEL CENTENARIO</t>
  </si>
  <si>
    <t>SLEYDER GALEANO</t>
  </si>
  <si>
    <t>4 M Y 27 D</t>
  </si>
  <si>
    <t>CAROL ALBERTO</t>
  </si>
  <si>
    <t>MARTINEZ ALMECIGA</t>
  </si>
  <si>
    <t>TENOLOGA EN  TECNICAS FORESTALES</t>
  </si>
  <si>
    <t>misercame4@gmail.com</t>
  </si>
  <si>
    <t>VDA MUNDO NUEVO</t>
  </si>
  <si>
    <t>MELISA ARENA</t>
  </si>
  <si>
    <t>REINALDO</t>
  </si>
  <si>
    <t>rpulidop92@gmail.com</t>
  </si>
  <si>
    <t xml:space="preserve">Vda La Caja – Municipio de Choachí </t>
  </si>
  <si>
    <t>TINIGUA</t>
  </si>
  <si>
    <t>SUMAPAZ</t>
  </si>
  <si>
    <t>PICACHOS</t>
  </si>
  <si>
    <t>MACARENA</t>
  </si>
  <si>
    <t>TUPARRO</t>
  </si>
  <si>
    <t>CINARUCO</t>
  </si>
  <si>
    <t>10 M y 29 D</t>
  </si>
  <si>
    <t>10 M Y 15 D</t>
  </si>
  <si>
    <t>7 M Y 29 D</t>
  </si>
  <si>
    <t>6 M y 12 D</t>
  </si>
  <si>
    <t>10 M y 11 D</t>
  </si>
  <si>
    <t>9 M y 6 D</t>
  </si>
  <si>
    <t>9 M Y 29 D</t>
  </si>
  <si>
    <t>9M Y 29 D</t>
  </si>
  <si>
    <t>8M Y 29 D</t>
  </si>
  <si>
    <t>9M Y 29D</t>
  </si>
  <si>
    <t>10 M Y 29D</t>
  </si>
  <si>
    <t>4 M y 29 D</t>
  </si>
  <si>
    <t>7 M</t>
  </si>
  <si>
    <t>9 M y 29 D</t>
  </si>
  <si>
    <t>PNN PICACHOS MUNICIPIOS DE TELLO, BARAYA, NEIVA, SAN VICENTE DEL CAGUAN  Y LA URIBE.</t>
  </si>
  <si>
    <t>GEINER ANDREI</t>
  </si>
  <si>
    <t>BEDOYA GUZMAN</t>
  </si>
  <si>
    <t>geinerbedoya@gmail.com</t>
  </si>
  <si>
    <t xml:space="preserve">NEIVA - HUILA </t>
  </si>
  <si>
    <t>1 A 10 M 12 D</t>
  </si>
  <si>
    <t>ARDILA CASTRO</t>
  </si>
  <si>
    <t>viveroparquescinaruco2021@gmail.com</t>
  </si>
  <si>
    <t xml:space="preserve">NUEVA EPS </t>
  </si>
  <si>
    <t xml:space="preserve">PNN TINIGUA </t>
  </si>
  <si>
    <t xml:space="preserve">YULY ALEXANDRA </t>
  </si>
  <si>
    <t xml:space="preserve">GONZALEZ RUBIO </t>
  </si>
  <si>
    <t xml:space="preserve">MESETAS </t>
  </si>
  <si>
    <t xml:space="preserve">TECNICO EN PRODUCCION AGROPECUARIA </t>
  </si>
  <si>
    <t>8 M 24 D</t>
  </si>
  <si>
    <t>yulygonzalezrubio84@gmail.com</t>
  </si>
  <si>
    <t>CAJACOPI</t>
  </si>
  <si>
    <t>O -</t>
  </si>
  <si>
    <t xml:space="preserve">VEREDA BRISAS DEL DUDA </t>
  </si>
  <si>
    <t xml:space="preserve">LUZ MERI RUBIO </t>
  </si>
  <si>
    <t xml:space="preserve">RICARDO </t>
  </si>
  <si>
    <t xml:space="preserve">MONDRAGON BEDOYA </t>
  </si>
  <si>
    <t xml:space="preserve">ACEVEDO </t>
  </si>
  <si>
    <t xml:space="preserve">EL TAMBO CAUCA </t>
  </si>
  <si>
    <t xml:space="preserve">6 M </t>
  </si>
  <si>
    <t>8318150@gmail.com</t>
  </si>
  <si>
    <t xml:space="preserve">CAPITALSALUD </t>
  </si>
  <si>
    <t xml:space="preserve">VEREDA EL VERGEL </t>
  </si>
  <si>
    <t>JORGE MOGOLLON</t>
  </si>
  <si>
    <t xml:space="preserve">PEDRO HARCEY </t>
  </si>
  <si>
    <t xml:space="preserve">RAMIREZ RIVEROS </t>
  </si>
  <si>
    <t xml:space="preserve">CAQUEZA </t>
  </si>
  <si>
    <t xml:space="preserve">ABOGADO ESPECIALISTA EN DERECHO ADMINISTRATIVO </t>
  </si>
  <si>
    <t xml:space="preserve">60 M </t>
  </si>
  <si>
    <t>ramirezh25@gmail.com</t>
  </si>
  <si>
    <t xml:space="preserve">PRADOS DE CODEM </t>
  </si>
  <si>
    <t xml:space="preserve">ACACIAS - META </t>
  </si>
  <si>
    <t xml:space="preserve">PEDRO PABLO RAMIREZ </t>
  </si>
  <si>
    <t xml:space="preserve">AREVALO PARDO </t>
  </si>
  <si>
    <t xml:space="preserve">TECNICO AGRO EMPRESARIAL </t>
  </si>
  <si>
    <t xml:space="preserve">10 M 29 D </t>
  </si>
  <si>
    <t xml:space="preserve">arevaloleo20@gmail.com </t>
  </si>
  <si>
    <t>CRA 52 # 22-44</t>
  </si>
  <si>
    <t xml:space="preserve">CAROLINA PARDO RIOS </t>
  </si>
  <si>
    <t xml:space="preserve">TIA </t>
  </si>
  <si>
    <t xml:space="preserve">YANNY NATALI </t>
  </si>
  <si>
    <t xml:space="preserve">LOZANO ACOSTA </t>
  </si>
  <si>
    <t xml:space="preserve">MITU </t>
  </si>
  <si>
    <t xml:space="preserve">PROSIONAL PSICOLOGIA </t>
  </si>
  <si>
    <t xml:space="preserve">24 M </t>
  </si>
  <si>
    <t>natalylozanopsicologa1987@gmail.com</t>
  </si>
  <si>
    <t>CALLE 42 #14-86</t>
  </si>
  <si>
    <t xml:space="preserve">FANNY ACOSTA </t>
  </si>
  <si>
    <t xml:space="preserve">PNN LA MACARENA </t>
  </si>
  <si>
    <t xml:space="preserve">JOSE ALEXANDER </t>
  </si>
  <si>
    <t xml:space="preserve">SUAREZ LADINO </t>
  </si>
  <si>
    <t xml:space="preserve">TECNOLOGO EN GESTION DE RECURSOS NATURALES </t>
  </si>
  <si>
    <t xml:space="preserve">2 A 1 M 27 D </t>
  </si>
  <si>
    <t>alexmacarena.pnn@gmail.com</t>
  </si>
  <si>
    <t xml:space="preserve">CRA 12 # 6-62 </t>
  </si>
  <si>
    <t xml:space="preserve">VISTA HERMOSA </t>
  </si>
  <si>
    <t xml:space="preserve">YASMIN LADINO </t>
  </si>
  <si>
    <t xml:space="preserve">HELENA MARIA </t>
  </si>
  <si>
    <t xml:space="preserve">DUQUE CABRERA </t>
  </si>
  <si>
    <t xml:space="preserve">14 A 8 M </t>
  </si>
  <si>
    <t>hduque01@hotmail.com</t>
  </si>
  <si>
    <t xml:space="preserve">CALLE 45 # 34 - 54 </t>
  </si>
  <si>
    <t>CARLOS DAVID DIAZ SUAREZ</t>
  </si>
  <si>
    <t xml:space="preserve">CECILIA </t>
  </si>
  <si>
    <t xml:space="preserve">MENDOZA  LIZARAZO </t>
  </si>
  <si>
    <t>SARAVENA</t>
  </si>
  <si>
    <t>SANTA HELENA DEL OPON</t>
  </si>
  <si>
    <t xml:space="preserve">cecilia1947mendoza@gmail.com </t>
  </si>
  <si>
    <t xml:space="preserve">ASMET SALUD EPS </t>
  </si>
  <si>
    <t xml:space="preserve">GLADYS MENDOZA </t>
  </si>
  <si>
    <t xml:space="preserve">SOCHA FANDIÑO </t>
  </si>
  <si>
    <t xml:space="preserve">PROFESIONAL CIENCIAS AMBIENTALES </t>
  </si>
  <si>
    <t>12 M 15 D</t>
  </si>
  <si>
    <t>Cl 159 #8c-09</t>
  </si>
  <si>
    <t>NANCY FANDIÑO</t>
  </si>
  <si>
    <t xml:space="preserve">BACHILLER ACADEMICO </t>
  </si>
  <si>
    <t xml:space="preserve">JHONATAN </t>
  </si>
  <si>
    <t xml:space="preserve">SANCHEZ CORCOVADO </t>
  </si>
  <si>
    <t xml:space="preserve">TECNICO PROFESIONAL </t>
  </si>
  <si>
    <t xml:space="preserve">23 M </t>
  </si>
  <si>
    <t>jscorcovado21@gmail.com</t>
  </si>
  <si>
    <t xml:space="preserve">CALLE 27 # 11 - 38 </t>
  </si>
  <si>
    <t xml:space="preserve">ELIANA GONZALEZ </t>
  </si>
  <si>
    <t xml:space="preserve">DUARTE VARGAS </t>
  </si>
  <si>
    <t xml:space="preserve">GONZALEZ LASSO </t>
  </si>
  <si>
    <t xml:space="preserve">PUERTO RICO </t>
  </si>
  <si>
    <t>lecheriaelpalmar@gmail.com</t>
  </si>
  <si>
    <t xml:space="preserve">PNN SUMAPAZ </t>
  </si>
  <si>
    <t xml:space="preserve">YULIETH </t>
  </si>
  <si>
    <t xml:space="preserve">AVILA PINTO </t>
  </si>
  <si>
    <t xml:space="preserve">FLORIDABLANCA </t>
  </si>
  <si>
    <t xml:space="preserve">1 A 8 M </t>
  </si>
  <si>
    <t>yuliethapinto@gmail.com</t>
  </si>
  <si>
    <t>ALEXANDER</t>
  </si>
  <si>
    <t xml:space="preserve">MARTINEZ ARENAS </t>
  </si>
  <si>
    <t xml:space="preserve">ACACIAS </t>
  </si>
  <si>
    <t xml:space="preserve">CUBARRAL </t>
  </si>
  <si>
    <t>alexandermartinezarenas@gmail.com</t>
  </si>
  <si>
    <t xml:space="preserve">SASAIMA </t>
  </si>
  <si>
    <t xml:space="preserve">CAMARGO MEDINA </t>
  </si>
  <si>
    <t xml:space="preserve">JOSE LUIS </t>
  </si>
  <si>
    <t xml:space="preserve">TECNOLOGO EN ANALISIS Y DESARROLLO DE SISTEMAS DE INFORMACION </t>
  </si>
  <si>
    <t xml:space="preserve">1 A 4 M </t>
  </si>
  <si>
    <t>joselcm97@gmail.com</t>
  </si>
  <si>
    <t>CALLE 9 # 29-106</t>
  </si>
  <si>
    <t xml:space="preserve">MARCELA PEREZ PEDROZA </t>
  </si>
  <si>
    <t>ANGELICA</t>
  </si>
  <si>
    <t>RAMIREZ PEÑA</t>
  </si>
  <si>
    <t>BALBOA</t>
  </si>
  <si>
    <t>angelicapena2019@gmail.com</t>
  </si>
  <si>
    <t>ASMETSALUD</t>
  </si>
  <si>
    <t>Porvenir</t>
  </si>
  <si>
    <t>Vereda Miravalle</t>
  </si>
  <si>
    <t>San Vicente del Caguán</t>
  </si>
  <si>
    <t>NEIVA HUILA</t>
  </si>
  <si>
    <t>7 M 29 D</t>
  </si>
  <si>
    <t>WILMAR ANDRES</t>
  </si>
  <si>
    <t>SANCHEZ ORTEGA</t>
  </si>
  <si>
    <t>ALGECIRAS</t>
  </si>
  <si>
    <t>ALGECIRAS- HUILA</t>
  </si>
  <si>
    <t xml:space="preserve"> TECNICO Y LABORAL EN AGROPECUARIAS TRANSFORMACIÓN DE ALIMENTOS</t>
  </si>
  <si>
    <t>1 A 9 M 18 D</t>
  </si>
  <si>
    <t>andress.2096@gmail.com</t>
  </si>
  <si>
    <t>CARRERA 37A Nº20A-47</t>
  </si>
  <si>
    <t>NIDIA JAZMIN PULIDO</t>
  </si>
  <si>
    <t>YURY ALEJANDRA</t>
  </si>
  <si>
    <t>ZANABRIA NINCO</t>
  </si>
  <si>
    <t>BACHICHER TECNICO AGRO EMPRESARIAL</t>
  </si>
  <si>
    <t>aleja11sanabria@gmail.com</t>
  </si>
  <si>
    <t>COMFAMILIAR</t>
  </si>
  <si>
    <t>Balsillas Caquetá, finca Himalaya</t>
  </si>
  <si>
    <t>10 M 25 D</t>
  </si>
  <si>
    <t>TECNOLOGO EN PRODUCCION AGROPECUARIA ECOLOGICA</t>
  </si>
  <si>
    <t>1 A 8 M 26 D</t>
  </si>
  <si>
    <t>B CAJA SOCIAL</t>
  </si>
  <si>
    <t>10 M 12 D</t>
  </si>
  <si>
    <t>DIANA CECILIA</t>
  </si>
  <si>
    <t>GUEPENDO GUZMAN</t>
  </si>
  <si>
    <t>INGENIERO DFORESTAL</t>
  </si>
  <si>
    <t>4 A 1 M 5 D</t>
  </si>
  <si>
    <t>dcecyguependo@gmail.com</t>
  </si>
  <si>
    <t>CRA 19 # 1 H -17</t>
  </si>
  <si>
    <t>NEIVA- HUILA</t>
  </si>
  <si>
    <t>FLORIDA GUEPENDO</t>
  </si>
  <si>
    <t>GUZMAN</t>
  </si>
  <si>
    <t>8 M y 21 D</t>
  </si>
  <si>
    <t>CARLOS ALBERTO</t>
  </si>
  <si>
    <t>GARZON MONTENEGRO</t>
  </si>
  <si>
    <t xml:space="preserve">6 M   </t>
  </si>
  <si>
    <t>charly-1214@hotmail.com</t>
  </si>
  <si>
    <t>CALLE 11 No 4-93 BARRIO LOS CRISTALES</t>
  </si>
  <si>
    <t>DAYANNA ORTIZ</t>
  </si>
  <si>
    <t xml:space="preserve">JORGE IVAN </t>
  </si>
  <si>
    <t>VALENCIA ARBOLEDA</t>
  </si>
  <si>
    <t>BALLILLER</t>
  </si>
  <si>
    <t>3 M 28 D</t>
  </si>
  <si>
    <t>hergobuzt@yahoo.com</t>
  </si>
  <si>
    <t>ASMET SALUD</t>
  </si>
  <si>
    <t>KM 5# 3 VEREDA EL VERGEL</t>
  </si>
  <si>
    <t>MONIQUIRA</t>
  </si>
  <si>
    <t>ROSALBA ARBOLEA</t>
  </si>
  <si>
    <t>ERIKA JOHANA</t>
  </si>
  <si>
    <t>MORALES VELASQUEZ</t>
  </si>
  <si>
    <t>TECNOLOGO GUIANZA TURISTICA</t>
  </si>
  <si>
    <t>2 A 5 M 16 D</t>
  </si>
  <si>
    <t>erikamorales154@gmail.com</t>
  </si>
  <si>
    <t>CR 4 03 BRR ANTONIO NARIÑO</t>
  </si>
  <si>
    <t xml:space="preserve">SANDRA DIAZ </t>
  </si>
  <si>
    <t>EVERALDO</t>
  </si>
  <si>
    <t>ALVAREZ OSORIO</t>
  </si>
  <si>
    <t>PUERTO BOYACA</t>
  </si>
  <si>
    <t>everaldoalvarez2007@yahoo.comar</t>
  </si>
  <si>
    <t>FINCA LOS ABARCOS</t>
  </si>
  <si>
    <t>MESETAS-META</t>
  </si>
  <si>
    <t>DORIS VARGAS</t>
  </si>
  <si>
    <t>CRAVO NORTE ARAUCA</t>
  </si>
  <si>
    <t>SANDRA</t>
  </si>
  <si>
    <t xml:space="preserve">INGENIERO FORESTAL  </t>
  </si>
  <si>
    <t>4 A 2 M</t>
  </si>
  <si>
    <t>Calle 15 No 42-95</t>
  </si>
  <si>
    <t>MARIA CAMILA RESTREPO</t>
  </si>
  <si>
    <t>BARBARA IVONNE</t>
  </si>
  <si>
    <t>LINARES RODRIGUES</t>
  </si>
  <si>
    <t xml:space="preserve">CONTADORA PUBLICA </t>
  </si>
  <si>
    <t>2 A 5 M5 D</t>
  </si>
  <si>
    <t>IVONNE.LINARES@HOTMAIL.COM</t>
  </si>
  <si>
    <t>CRR 25No 4 B - 62</t>
  </si>
  <si>
    <t>JAMES ANTONIO L</t>
  </si>
  <si>
    <t xml:space="preserve">NOLBERTO </t>
  </si>
  <si>
    <t xml:space="preserve"> CABALLERO BARRERA </t>
  </si>
  <si>
    <t>cabanolberto96@gmail.com</t>
  </si>
  <si>
    <t>Cl 1. No 12- 35</t>
  </si>
  <si>
    <t>ELGUER OJEDA FLOREZ</t>
  </si>
  <si>
    <t>SAN JUAN DE ARAMA VISTA HERMOSA META</t>
  </si>
  <si>
    <t>JOSE NECTARIO</t>
  </si>
  <si>
    <t>PLAZAS RUBIANO</t>
  </si>
  <si>
    <t xml:space="preserve">1123861738
</t>
  </si>
  <si>
    <t>ADMINISTRADOR AMBIENTALY DE LOS RECURSOS NATURALES</t>
  </si>
  <si>
    <t>josenetar9005@gmail.com</t>
  </si>
  <si>
    <t>CALLE 37 # 13-16</t>
  </si>
  <si>
    <t>JEIMY GARZON</t>
  </si>
  <si>
    <t>MARIA SUSANA</t>
  </si>
  <si>
    <t>BELTRAN HERNANDEZ</t>
  </si>
  <si>
    <t>ADMINISTRADORA PUBLICA</t>
  </si>
  <si>
    <t>2 A 6 M</t>
  </si>
  <si>
    <t>beansudez22@gmail.com</t>
  </si>
  <si>
    <t>CALLE 39 # 34A-32</t>
  </si>
  <si>
    <t>AURORA HERNANDEZ</t>
  </si>
  <si>
    <t>YERZON STIVENT</t>
  </si>
  <si>
    <t>MAHECHA RODRIGUEZ</t>
  </si>
  <si>
    <t>MESETAS</t>
  </si>
  <si>
    <t>7 M 16 D</t>
  </si>
  <si>
    <t>yerzonmahecha@gmail.com</t>
  </si>
  <si>
    <t>FINCA DUVISO</t>
  </si>
  <si>
    <t>LAURA ALVAREZ</t>
  </si>
  <si>
    <t>FAMILIA</t>
  </si>
  <si>
    <t>PNN PICACHOS, MUNICIPIOS DE TELLO, BARAYA, NEIVA, SAN VICENTE DEL CAGUÁN (CAQUETÁ) Y URIBE META</t>
  </si>
  <si>
    <t>PLANADAS</t>
  </si>
  <si>
    <t>COOMEVA</t>
  </si>
  <si>
    <t>CRR 30 A # 2 I 29</t>
  </si>
  <si>
    <t>NEIVA, HUILA</t>
  </si>
  <si>
    <t>YAILEN BEDOYA</t>
  </si>
  <si>
    <t>PAOLA MARCELA</t>
  </si>
  <si>
    <t>TRIVIÑO CRUZ</t>
  </si>
  <si>
    <t>13/121985</t>
  </si>
  <si>
    <t>BIOLOGA</t>
  </si>
  <si>
    <t>10 A 1 M 16 D</t>
  </si>
  <si>
    <t>paola.trivino.cruz@gmail.com</t>
  </si>
  <si>
    <t>CL 72 A BIS A 89 A 80</t>
  </si>
  <si>
    <t>NUBIA CRUZ</t>
  </si>
  <si>
    <t>VEREDA CAÑO MOMNO</t>
  </si>
  <si>
    <t xml:space="preserve">DANIEL GONZALEZ </t>
  </si>
  <si>
    <t>HIJO</t>
  </si>
  <si>
    <t xml:space="preserve">FINCA VILLA AURORA </t>
  </si>
  <si>
    <t xml:space="preserve">JOSE MANUEL SAENS </t>
  </si>
  <si>
    <t xml:space="preserve">VEREDA LA UNION </t>
  </si>
  <si>
    <t>NUMAEL MARTINEZ</t>
  </si>
  <si>
    <t xml:space="preserve">LA MACARENA </t>
  </si>
  <si>
    <t xml:space="preserve">9 M </t>
  </si>
  <si>
    <t>GERZAN ALDEMAR</t>
  </si>
  <si>
    <t>PUERTA GUERRA</t>
  </si>
  <si>
    <t xml:space="preserve">PNN CINARUCO </t>
  </si>
  <si>
    <t xml:space="preserve">ARAUCA </t>
  </si>
  <si>
    <t xml:space="preserve">PUERTO RONDON </t>
  </si>
  <si>
    <t>gerzanaldemarpuerta@gmail.com</t>
  </si>
  <si>
    <t>CARRERA 13 # 1-09</t>
  </si>
  <si>
    <t xml:space="preserve">NERLYS PUERTA </t>
  </si>
  <si>
    <t xml:space="preserve">HIJA </t>
  </si>
  <si>
    <t xml:space="preserve">ANYILI JOHANA </t>
  </si>
  <si>
    <t xml:space="preserve">RAMIREZ URREGO </t>
  </si>
  <si>
    <t>anyiliramirezu@gmail.com</t>
  </si>
  <si>
    <t>CARRERA 10 # 10-54</t>
  </si>
  <si>
    <t xml:space="preserve">SAN LUIS DE CUBARRAL </t>
  </si>
  <si>
    <t xml:space="preserve">LUZ MERY URREGO </t>
  </si>
  <si>
    <t>PNN SUMAPAZ MUNICIPIOS CUBARRAL, LEJANIAS, EL CASTILLO, GUAMAL, ACACIAS</t>
  </si>
  <si>
    <t xml:space="preserve">TECNOLOGO EN PRODUCCION AGRICOLA </t>
  </si>
  <si>
    <t xml:space="preserve">JOSE GREGORIO </t>
  </si>
  <si>
    <t xml:space="preserve">VILORIA RIVAS </t>
  </si>
  <si>
    <t xml:space="preserve">MONTERIA </t>
  </si>
  <si>
    <t xml:space="preserve">PUERTO ESCONDIDO </t>
  </si>
  <si>
    <t>viloriarivas@gmail.com</t>
  </si>
  <si>
    <t xml:space="preserve">MUTUAL </t>
  </si>
  <si>
    <t>CALLE 30 # 26C - 72</t>
  </si>
  <si>
    <t xml:space="preserve">GRANADA - META </t>
  </si>
  <si>
    <t xml:space="preserve">LUIS CARLOS VILORIA </t>
  </si>
  <si>
    <t>1 A 8 M</t>
  </si>
  <si>
    <t>MEDINA CASASBLANCA</t>
  </si>
  <si>
    <t>PROFESIONAL EN INGENIERIA AMBIENTAL</t>
  </si>
  <si>
    <t>4 M</t>
  </si>
  <si>
    <t xml:space="preserve">fernanda08102801@gmail.com </t>
  </si>
  <si>
    <t>CALLE 4 # 8-42</t>
  </si>
  <si>
    <t xml:space="preserve">URIBE META </t>
  </si>
  <si>
    <t>MARTHA CASASBUENAS</t>
  </si>
  <si>
    <t xml:space="preserve">VICTOR ANDRES </t>
  </si>
  <si>
    <t xml:space="preserve">GIL GUERRERO </t>
  </si>
  <si>
    <t xml:space="preserve">TECNICO EN GESTION HOTELERA </t>
  </si>
  <si>
    <t>guerrero.vandres@gmail.com</t>
  </si>
  <si>
    <t xml:space="preserve">CALLE 12 # 4-12 LOS CRISTALES </t>
  </si>
  <si>
    <t xml:space="preserve">MARIA ARABELLA SILVA </t>
  </si>
  <si>
    <t>RUBEN DARIO</t>
  </si>
  <si>
    <t xml:space="preserve">POLOCHE PLAZAS </t>
  </si>
  <si>
    <t xml:space="preserve">EL DONCELLO </t>
  </si>
  <si>
    <t>rubendariopp2010920@gmail.com</t>
  </si>
  <si>
    <t>SAN JUAN DEL LOSADA</t>
  </si>
  <si>
    <t xml:space="preserve">IVAN POLOCHE MEJIA </t>
  </si>
  <si>
    <t xml:space="preserve">10 M 27 D </t>
  </si>
  <si>
    <t xml:space="preserve">GINNA PATRICIA </t>
  </si>
  <si>
    <t xml:space="preserve">CRUZ CARDENAS </t>
  </si>
  <si>
    <t xml:space="preserve">YOPAL </t>
  </si>
  <si>
    <t xml:space="preserve">PROFESONAL EN BIOLOGIA ESPECIALISTA EN SISTEMAS INTEGRADOS DE GESTION HSEQ </t>
  </si>
  <si>
    <t>4 A 4 M 2 D</t>
  </si>
  <si>
    <t>cruzginnapatricia@gmail.com</t>
  </si>
  <si>
    <t>CALLE 19 # 8-26</t>
  </si>
  <si>
    <t>YOPAL - CASANARE</t>
  </si>
  <si>
    <t xml:space="preserve">LUISA CARDENAS </t>
  </si>
  <si>
    <t xml:space="preserve">JOSE INDALECIO </t>
  </si>
  <si>
    <t xml:space="preserve">OJEDA FLOREZ </t>
  </si>
  <si>
    <t>ojedaflorezjoseindalecio@gmail.com</t>
  </si>
  <si>
    <t>CALLE 12 # 1B - 58</t>
  </si>
  <si>
    <t xml:space="preserve">INGRI AZUCENA </t>
  </si>
  <si>
    <t xml:space="preserve">SARMIENTO SUAREZ </t>
  </si>
  <si>
    <t xml:space="preserve">MOSQUERA </t>
  </si>
  <si>
    <t xml:space="preserve">sarmiento1993@hotmail.com </t>
  </si>
  <si>
    <t>CRA 10 # 13 A -99</t>
  </si>
  <si>
    <t xml:space="preserve">MARIA DEL CARMEN ALVAREZ </t>
  </si>
  <si>
    <t xml:space="preserve">TECNICO EN GUIANZA TURISTICA </t>
  </si>
  <si>
    <t>1 A 9 M 19 D</t>
  </si>
  <si>
    <t xml:space="preserve">BANCO ITAU </t>
  </si>
  <si>
    <t xml:space="preserve">JEANCARLO EMANUEL </t>
  </si>
  <si>
    <t xml:space="preserve">ALEJANDRO SANCHEZ </t>
  </si>
  <si>
    <t xml:space="preserve">10 M 25 D </t>
  </si>
  <si>
    <t xml:space="preserve">jeancaroteak25@gmail.com </t>
  </si>
  <si>
    <t>CARRERA 81 D # 8B-33</t>
  </si>
  <si>
    <t xml:space="preserve">CONSUELO DOMINGUEZ </t>
  </si>
  <si>
    <t xml:space="preserve">DTOR </t>
  </si>
  <si>
    <t xml:space="preserve">GINA  </t>
  </si>
  <si>
    <t xml:space="preserve">RORIGUEZ </t>
  </si>
  <si>
    <t xml:space="preserve">PROFESIONAL EN ADMINISTRACION AMBIENTAL </t>
  </si>
  <si>
    <t xml:space="preserve">20 M 8 D </t>
  </si>
  <si>
    <t>10 M Y 9 D</t>
  </si>
  <si>
    <t xml:space="preserve">CRISTIAN ORLANDO </t>
  </si>
  <si>
    <t xml:space="preserve">ACOSTA GUEVARA </t>
  </si>
  <si>
    <t xml:space="preserve">cristian-0196@gmail.com </t>
  </si>
  <si>
    <t xml:space="preserve">SALUD TOTAL </t>
  </si>
  <si>
    <t>CALLE 34 # 17C-26</t>
  </si>
  <si>
    <t>LIBIA CONSUELO GUEVARA</t>
  </si>
  <si>
    <t xml:space="preserve">EUFEMIA </t>
  </si>
  <si>
    <t xml:space="preserve">BETANCOURT MEJIA </t>
  </si>
  <si>
    <t>eufemiagenetica@gmail.com</t>
  </si>
  <si>
    <t>CALLE 4 CRA  5 # 5-09</t>
  </si>
  <si>
    <t>AMANDA BETANCOUR</t>
  </si>
  <si>
    <t xml:space="preserve">PROFESIONAL EN ZOOTECNIA </t>
  </si>
  <si>
    <t>10 M 28 D</t>
  </si>
  <si>
    <t xml:space="preserve">EMMA JOHANA </t>
  </si>
  <si>
    <t xml:space="preserve">LOPEZ ARDILA </t>
  </si>
  <si>
    <t>laemmal30@gmail.com</t>
  </si>
  <si>
    <t xml:space="preserve">CASA 14 KM 13 VIA PTO LOPEZ BARRIO EL LAUREL </t>
  </si>
  <si>
    <t xml:space="preserve">ZULUAY ARDILA ESCOBAR </t>
  </si>
  <si>
    <t xml:space="preserve">PROFESIONAL INGENIERO AGRONOMO </t>
  </si>
  <si>
    <t xml:space="preserve">3 A 3M </t>
  </si>
  <si>
    <t>10 M Y 29 D</t>
  </si>
  <si>
    <t xml:space="preserve">CARLOS ANDRES </t>
  </si>
  <si>
    <t xml:space="preserve">GUZMAN MORENO </t>
  </si>
  <si>
    <t xml:space="preserve">LA MESA </t>
  </si>
  <si>
    <t xml:space="preserve">andresguzmo@hotmail.com </t>
  </si>
  <si>
    <t>CRA 5 #48-31 APTO 101</t>
  </si>
  <si>
    <t xml:space="preserve">ERESVEY MORENO </t>
  </si>
  <si>
    <t xml:space="preserve">PROFESIONAL EN DERECHO CON ESPECIALIZACION EN DERECHO ADMINISTRATIVO </t>
  </si>
  <si>
    <t xml:space="preserve">21 M   </t>
  </si>
  <si>
    <t xml:space="preserve">PEDRO CLAVER </t>
  </si>
  <si>
    <t>POLANCO CABRERA</t>
  </si>
  <si>
    <t xml:space="preserve">LERIDA - TOLIMA </t>
  </si>
  <si>
    <t>Ppolancocabrera@gmail.com</t>
  </si>
  <si>
    <t xml:space="preserve">CARRERA 5 # 2 - 02 BARRIO ANTONIO NARIÑO </t>
  </si>
  <si>
    <t xml:space="preserve">CAROLINA POLANCO </t>
  </si>
  <si>
    <t xml:space="preserve">18 M </t>
  </si>
  <si>
    <t>BOLIVAR</t>
  </si>
  <si>
    <t xml:space="preserve">NATALY </t>
  </si>
  <si>
    <t>HERRERA</t>
  </si>
  <si>
    <t>ESPECIALIZACION EN SEGURIDA Y SALUD EN EL TRABAJO</t>
  </si>
  <si>
    <t>33M Y 18 DIAS</t>
  </si>
  <si>
    <t>natalyherreragomez@gmail.com</t>
  </si>
  <si>
    <t>CLL 6 SUR # 23-51 CONDOMINIIO STA MA 2</t>
  </si>
  <si>
    <t>IDALY GOMEZ</t>
  </si>
  <si>
    <t xml:space="preserve">GIOVANNY </t>
  </si>
  <si>
    <t xml:space="preserve">GUTIERREZ HERRERA </t>
  </si>
  <si>
    <t xml:space="preserve">INGENIERO DE SISTEMAS </t>
  </si>
  <si>
    <t>1A 10 M 14D</t>
  </si>
  <si>
    <t>GGUTIERREZ90@HOTMAIL.COM</t>
  </si>
  <si>
    <t>CL 14 SUR 48 B -61 C 09</t>
  </si>
  <si>
    <t>CLAUDIA MIREYA 3112551342</t>
  </si>
  <si>
    <t>10M Y 27D</t>
  </si>
  <si>
    <t>JAVIER ALEXANDER</t>
  </si>
  <si>
    <t>NOREÑA USECHE</t>
  </si>
  <si>
    <t>INGENIERO INDUSTRIAL</t>
  </si>
  <si>
    <t>3A 25D</t>
  </si>
  <si>
    <t>jnoreu@gmail.com</t>
  </si>
  <si>
    <t xml:space="preserve"> CALLE 29 SUR 44A-50K9</t>
  </si>
  <si>
    <t>DIANA NOREÑA</t>
  </si>
  <si>
    <t>CUMARIBO -PTO CARREÑO</t>
  </si>
  <si>
    <t>10M</t>
  </si>
  <si>
    <t>ISRAEL</t>
  </si>
  <si>
    <t>FUENTES FUENTES</t>
  </si>
  <si>
    <t>PTO CARREÑO</t>
  </si>
  <si>
    <t>7M</t>
  </si>
  <si>
    <t>israelfuentes111@gmail.com</t>
  </si>
  <si>
    <t>EFRAIN FUENTES FUENTES</t>
  </si>
  <si>
    <t xml:space="preserve">GENTIL </t>
  </si>
  <si>
    <t>DUSSAN CERON</t>
  </si>
  <si>
    <t>LA PLATA HUILA</t>
  </si>
  <si>
    <t>EXPERTO LOCAL</t>
  </si>
  <si>
    <t>6M</t>
  </si>
  <si>
    <t>eunellianyscalderon99@gmail.com</t>
  </si>
  <si>
    <t>BARRIO CERRITO BITA</t>
  </si>
  <si>
    <t>DARCY ECHENIQUE</t>
  </si>
  <si>
    <t xml:space="preserve">JAVIER ALEXANDER </t>
  </si>
  <si>
    <t>DIAZ MENDEZ</t>
  </si>
  <si>
    <t>2A 1M 25D</t>
  </si>
  <si>
    <t>diazmauelantonio152@gmail.com</t>
  </si>
  <si>
    <t>BARRIO TAMARINDO CASA 10-88</t>
  </si>
  <si>
    <t>ESTRELLA DIAZ</t>
  </si>
  <si>
    <t>TOMO, MAIPURES Y PNN TUPARRO</t>
  </si>
  <si>
    <t>WILDER</t>
  </si>
  <si>
    <t>CALDERON OROZCO</t>
  </si>
  <si>
    <t>PTO GAITAN</t>
  </si>
  <si>
    <t>9M 12D</t>
  </si>
  <si>
    <t>wildercalderon@gmail.com</t>
  </si>
  <si>
    <t>CLL 16 11-50 BARRIO PRIMAVERA</t>
  </si>
  <si>
    <t>JOHANA CALLEJAS</t>
  </si>
  <si>
    <t>CRAVO NORTE ARAUCA.</t>
  </si>
  <si>
    <t>10M Y 29D</t>
  </si>
  <si>
    <t>MAELIN</t>
  </si>
  <si>
    <t>GALLEGO PEREZ</t>
  </si>
  <si>
    <t xml:space="preserve">ADMINISTRACIÓN DE EMPRESAS-TECNOLOGO EN GESTIÓN DE RIESGOS Y SEGUROS </t>
  </si>
  <si>
    <t>6A 5M 20D</t>
  </si>
  <si>
    <t>maegp783@gmail.com</t>
  </si>
  <si>
    <t>CALLE 10 No. 15 - 99</t>
  </si>
  <si>
    <t>CELMERY GALLEGO</t>
  </si>
  <si>
    <t>6M Y 21D</t>
  </si>
  <si>
    <t>JIMENA BRIYIT</t>
  </si>
  <si>
    <t>ORTIZ CABRERA</t>
  </si>
  <si>
    <t>SAN ANTONIO TOLIMA</t>
  </si>
  <si>
    <t>TECNICO EN ALOJAMIENTO RURAL</t>
  </si>
  <si>
    <t>1A 1M</t>
  </si>
  <si>
    <t>ortizjimena833@gmail.com</t>
  </si>
  <si>
    <t>CALLE 11 10B-52 LA TIZA ACACIAS</t>
  </si>
  <si>
    <t>JAIBER ALEXANDER ORTIZ</t>
  </si>
  <si>
    <t>TRUJILLO BARBOSA</t>
  </si>
  <si>
    <t>juandabarbosat@gmail.com</t>
  </si>
  <si>
    <t>MAZ B CASA 215 VILLA GALDYZ</t>
  </si>
  <si>
    <t>CECILIA JANETH BARBOSA</t>
  </si>
  <si>
    <t>MARIA PAULA</t>
  </si>
  <si>
    <t>AZABACHE ZARTA</t>
  </si>
  <si>
    <t>11M 17D</t>
  </si>
  <si>
    <t>mazabachezarta@gmail.com</t>
  </si>
  <si>
    <t>KRA 8 -20-92</t>
  </si>
  <si>
    <t>MARIA EUGENIA ZARTA</t>
  </si>
  <si>
    <t xml:space="preserve">JOSE RAMON </t>
  </si>
  <si>
    <t xml:space="preserve"> RIVERA LAMUÑO</t>
  </si>
  <si>
    <t>BASICA PRIMARIA</t>
  </si>
  <si>
    <t>7M 20D</t>
  </si>
  <si>
    <t>joseranonriveralamuno@gmail.com</t>
  </si>
  <si>
    <t>BARRIO PUNTA DE LAJA</t>
  </si>
  <si>
    <t>10 M</t>
  </si>
  <si>
    <t xml:space="preserve">10 M </t>
  </si>
  <si>
    <t>051</t>
  </si>
  <si>
    <t>052</t>
  </si>
  <si>
    <t>BANCO DE  BOGOTA</t>
  </si>
  <si>
    <t xml:space="preserve">MARIO FERNANDO </t>
  </si>
  <si>
    <t xml:space="preserve">RODRIGUEZ LOZANO </t>
  </si>
  <si>
    <t xml:space="preserve">INGENIERO DE SISTEMAS ESPECIALISTA EN GESTION PUBLICA </t>
  </si>
  <si>
    <t>38 M 20 D</t>
  </si>
  <si>
    <t>mariofrodriguez1970@gmail.com</t>
  </si>
  <si>
    <t>CALLE 94 #72A-52 CASA 33</t>
  </si>
  <si>
    <t xml:space="preserve">RUTH MARITZA SILVA PRIETO </t>
  </si>
  <si>
    <t xml:space="preserve">AMIGA </t>
  </si>
  <si>
    <t>10 m</t>
  </si>
  <si>
    <t>DARCY MILENA</t>
  </si>
  <si>
    <t>ECHENIQUE CABRIA</t>
  </si>
  <si>
    <t>ADMINISTRACION DE ASAMBLEA Y MANTENIMIENTO</t>
  </si>
  <si>
    <t>daico-53@hotmail.es</t>
  </si>
  <si>
    <t>B VILLA ORINOCO MANZANA B</t>
  </si>
  <si>
    <t>IVONNE ANDREA MORA</t>
  </si>
  <si>
    <t>3</t>
  </si>
  <si>
    <t xml:space="preserve">EL TUPARRO </t>
  </si>
  <si>
    <t>053</t>
  </si>
  <si>
    <t>054</t>
  </si>
  <si>
    <t>7 M y 27 D</t>
  </si>
  <si>
    <t>9 M 24 D</t>
  </si>
  <si>
    <t>GILBERTH SANTIAGO</t>
  </si>
  <si>
    <t>RINCON RODRIGUEZ</t>
  </si>
  <si>
    <t>giber413@hotmail.com</t>
  </si>
  <si>
    <t>VEREDA MEUSA</t>
  </si>
  <si>
    <t>SOPO</t>
  </si>
  <si>
    <t>MARTHA MARIA</t>
  </si>
  <si>
    <t>230413072141</t>
  </si>
  <si>
    <t>BANCO POPULAR</t>
  </si>
  <si>
    <t>WILLIAM ALFONSO</t>
  </si>
  <si>
    <t>CABALLERO</t>
  </si>
  <si>
    <t>VALLEDUPAR</t>
  </si>
  <si>
    <t>24 M 10 D</t>
  </si>
  <si>
    <t>wiliam-25-10@hotmail.com</t>
  </si>
  <si>
    <t>FONDO SOL GAR MIN SALUD</t>
  </si>
  <si>
    <t>CLL 13D5 A-26</t>
  </si>
  <si>
    <t>MILENA SOMERSO</t>
  </si>
  <si>
    <t>PRIMA</t>
  </si>
  <si>
    <t>PNN CHINGAZA-GUACA CUNDINAMARCA</t>
  </si>
  <si>
    <t>DIEGO LEONARDO</t>
  </si>
  <si>
    <t>KOPP ORJUELA</t>
  </si>
  <si>
    <t>TÉCNICO POR COMPETENCIAS EN OPERACIÓN DE PRODUCCIÓN DE POZOS DE PETRÓLEO Y GAS</t>
  </si>
  <si>
    <t>diegokopp2@gmail.com</t>
  </si>
  <si>
    <t>CRA 112 BIS # 81-20 CONJUNTO PACABUY INT 11 APTO 102</t>
  </si>
  <si>
    <t>KAREN GOMEZ</t>
  </si>
  <si>
    <t>JESUS ANTONIO</t>
  </si>
  <si>
    <t>PANTOJA CRUZ</t>
  </si>
  <si>
    <t>ORITO</t>
  </si>
  <si>
    <t>ORITO-PUTUMAYO</t>
  </si>
  <si>
    <t>INGENIERO AMBIENTAL</t>
  </si>
  <si>
    <t>jesuspantojac@gmail.com</t>
  </si>
  <si>
    <t>EMSSANAR E.S.S</t>
  </si>
  <si>
    <t>B EL PARAISO</t>
  </si>
  <si>
    <t>WILIAN JAVIER</t>
  </si>
  <si>
    <t>BOGOTA-CUNDINAMARCA</t>
  </si>
  <si>
    <t>9 M 27 D</t>
  </si>
  <si>
    <t>ANDREA TATIANA</t>
  </si>
  <si>
    <t>RICARDO AMAYA</t>
  </si>
  <si>
    <t>MORELIA (CAQUETA)</t>
  </si>
  <si>
    <t xml:space="preserve">ABOGADA EN ESPECIALIZACIÓN DERECHO ADMINISTRATIVO </t>
  </si>
  <si>
    <t>4 A 6 M 12 D</t>
  </si>
  <si>
    <t>tatiana8911@gmail.com</t>
  </si>
  <si>
    <t>Cra 13b 161 70 casa 35</t>
  </si>
  <si>
    <t>MARTHA YOLANDA A</t>
  </si>
  <si>
    <t>DANIELA</t>
  </si>
  <si>
    <t>MUNERA SANTA</t>
  </si>
  <si>
    <t>danicat91@gmail.com</t>
  </si>
  <si>
    <t>CRR 14 B #161-09 APTO 304 INT04</t>
  </si>
  <si>
    <t>DANIELA MUNERA</t>
  </si>
  <si>
    <t xml:space="preserve">TECNICO PROFESIONAL  </t>
  </si>
  <si>
    <t xml:space="preserve">NATALIA ANDREA </t>
  </si>
  <si>
    <t xml:space="preserve">HERNANDEZ NUÑEZ </t>
  </si>
  <si>
    <t xml:space="preserve">INGENIERIA AMBIENTAL </t>
  </si>
  <si>
    <t xml:space="preserve">nataliaa.hernandezn@gmail.com </t>
  </si>
  <si>
    <t xml:space="preserve">COLPESIONES </t>
  </si>
  <si>
    <t>CALLE 142A # - 113C-50</t>
  </si>
  <si>
    <t>NIDYA NUÑEZ BARRETO</t>
  </si>
  <si>
    <t xml:space="preserve">WILMER ALFONSO </t>
  </si>
  <si>
    <t xml:space="preserve">SAENZ DIAZ </t>
  </si>
  <si>
    <t xml:space="preserve">OTANCHE </t>
  </si>
  <si>
    <t xml:space="preserve">TECNOLOGO EN CONTROL AMBIENTAL </t>
  </si>
  <si>
    <t>wilmerdisrock@gmail.com</t>
  </si>
  <si>
    <t>CALLE 40 G SUR - 81 D25</t>
  </si>
  <si>
    <t xml:space="preserve">MARTHA CECILIA DIAZ </t>
  </si>
  <si>
    <t xml:space="preserve">GUSTAVO ALFONSO </t>
  </si>
  <si>
    <t xml:space="preserve">GONZALES BONILLA </t>
  </si>
  <si>
    <t xml:space="preserve">PROFESIONAL EN CONTADURIA PUBLICA </t>
  </si>
  <si>
    <t xml:space="preserve">gustavogonzalezbo@gmail.com </t>
  </si>
  <si>
    <t xml:space="preserve">SANITAS EPS </t>
  </si>
  <si>
    <t>CALLE 35 C - 18 B - 21</t>
  </si>
  <si>
    <t xml:space="preserve">DURLEY GONZALES </t>
  </si>
  <si>
    <t xml:space="preserve">MARIA FERNANDA </t>
  </si>
  <si>
    <t>AGREDA NARVAEZ</t>
  </si>
  <si>
    <t xml:space="preserve">mfernandagreda@gmail.com </t>
  </si>
  <si>
    <t>DIAGONAL 33 BIS A # 15-63 APTO 103 TEUSAQUILLO</t>
  </si>
  <si>
    <t>MARIA MELIDA NARVAEZ</t>
  </si>
  <si>
    <t xml:space="preserve">SOCIOLOGA </t>
  </si>
  <si>
    <t>2A 2M 27D</t>
  </si>
  <si>
    <t>ANDRES FELIPE</t>
  </si>
  <si>
    <t>BOHORQUEZ OSORIO</t>
  </si>
  <si>
    <t>MANIZALES</t>
  </si>
  <si>
    <t>andresfelipebo@gmail.com</t>
  </si>
  <si>
    <t>Carrera 17 No 9 -27 Chinchiná - Caldas</t>
  </si>
  <si>
    <t>Chinchiná</t>
  </si>
  <si>
    <t>Lina Marcela Camelo</t>
  </si>
  <si>
    <t>INGENIERO AGRONOMO</t>
  </si>
  <si>
    <t>10 M 16 D</t>
  </si>
  <si>
    <t>7 M Y 14 D</t>
  </si>
  <si>
    <t xml:space="preserve">SIMON </t>
  </si>
  <si>
    <t>VALLEJO RAMIREZ</t>
  </si>
  <si>
    <t xml:space="preserve">PROFESIONAL ESPECIALIZADO </t>
  </si>
  <si>
    <t>simonvallejo0403@gmail.com</t>
  </si>
  <si>
    <t>CARRERA 16 # 24-38</t>
  </si>
  <si>
    <t xml:space="preserve">CARMEN LUCIA RAMIREZ </t>
  </si>
  <si>
    <t>4 M Y 7 D</t>
  </si>
  <si>
    <t>VLADIMIR</t>
  </si>
  <si>
    <t xml:space="preserve">OLAYA NARVAEZ </t>
  </si>
  <si>
    <t>vladimirolaya-2016@hotmail.com</t>
  </si>
  <si>
    <t xml:space="preserve">CALLE 9 SUR # 25 - 48 </t>
  </si>
  <si>
    <t xml:space="preserve">MARTHA NANCY OLAYA NARVAEZ </t>
  </si>
  <si>
    <t>APOLINAR</t>
  </si>
  <si>
    <t>GONZALEZ</t>
  </si>
  <si>
    <t>apolinargonzalez@gmail.com</t>
  </si>
  <si>
    <t>ALEJANDRO GAITAN</t>
  </si>
  <si>
    <t>SOBRINO</t>
  </si>
  <si>
    <t>5 M 17 D</t>
  </si>
  <si>
    <t>BACHILLER ACADEMMICO</t>
  </si>
  <si>
    <t xml:space="preserve">LEIDY JOHANNA </t>
  </si>
  <si>
    <t>MURCIA MORALES</t>
  </si>
  <si>
    <t>johannamurcia0410@gmail.com</t>
  </si>
  <si>
    <t xml:space="preserve">CALLE 7 SUR 58-70 </t>
  </si>
  <si>
    <t>MARTHA LUCIA MORALES JIMENEZ</t>
  </si>
  <si>
    <t>7 A 2 M</t>
  </si>
  <si>
    <t>PAULA ANDREA</t>
  </si>
  <si>
    <t>BERMUDEZ LONDOÑO</t>
  </si>
  <si>
    <t xml:space="preserve">5 A 5 M </t>
  </si>
  <si>
    <t>londonopaula1802@gmail.com</t>
  </si>
  <si>
    <t>SANITAS EPS</t>
  </si>
  <si>
    <t>CRA 4 No. 15-148 MZ 3 CS 12 QUINTAS DE MORELIA 3</t>
  </si>
  <si>
    <t>JUAN CARLOS LEON BRITO</t>
  </si>
  <si>
    <t xml:space="preserve">LINA MARCELA </t>
  </si>
  <si>
    <t>ALOMIAS GONZALEZ</t>
  </si>
  <si>
    <t>dralinaalomias@gmail.com</t>
  </si>
  <si>
    <t xml:space="preserve">CARRERA 14 A # 28-34 BARRIO CEDRITOS </t>
  </si>
  <si>
    <t>MARIA TERESA GONZALEZ</t>
  </si>
  <si>
    <t>JESSICA</t>
  </si>
  <si>
    <t>ORTIZ GUTIERREZ</t>
  </si>
  <si>
    <t xml:space="preserve">4 A 5 M </t>
  </si>
  <si>
    <t>jessicaortiz912@hotmail.com</t>
  </si>
  <si>
    <t>CALLE 12 # 12 C - 54 BARRIO ESTERO</t>
  </si>
  <si>
    <t>ALICIA GUTIERREZ</t>
  </si>
  <si>
    <t>5 M  11 D</t>
  </si>
  <si>
    <t>LADY MARISOL</t>
  </si>
  <si>
    <t>CASTRO CHAPARRO</t>
  </si>
  <si>
    <t>SOGAMOSO</t>
  </si>
  <si>
    <t>marisolcastroc53@gmail.com</t>
  </si>
  <si>
    <t>CARRERA 23 # 51 - 44 APTO 402</t>
  </si>
  <si>
    <t>ANA GOMEZ CASTRO</t>
  </si>
  <si>
    <t xml:space="preserve">CRISTHIAN CAMILO </t>
  </si>
  <si>
    <t>SERRANO RESTREPO</t>
  </si>
  <si>
    <t>serrano9104@gmail.com</t>
  </si>
  <si>
    <t>CALLE 3 # 32-09</t>
  </si>
  <si>
    <t>TATIANA DIAZ BELTRAN</t>
  </si>
  <si>
    <t>4 M 26 D</t>
  </si>
  <si>
    <t>6 M 1 D</t>
  </si>
  <si>
    <t xml:space="preserve">JULY TATIANA </t>
  </si>
  <si>
    <t>CASTILLO VERGEL</t>
  </si>
  <si>
    <t>RIVERA</t>
  </si>
  <si>
    <t>cjulytatiana@gmail.com</t>
  </si>
  <si>
    <t>LA NUEVA EPS</t>
  </si>
  <si>
    <t>VEREDA MIRAVALLE</t>
  </si>
  <si>
    <t>RIVERA HUILA</t>
  </si>
  <si>
    <t>FLORESMIRO CASTILLO VILLALBA</t>
  </si>
  <si>
    <t xml:space="preserve">DANIELA ALEJANDRA </t>
  </si>
  <si>
    <t>PINTO ACOSTA</t>
  </si>
  <si>
    <t>3 A 10 M</t>
  </si>
  <si>
    <t>Dapintoa94@gmail.com</t>
  </si>
  <si>
    <t>VDA EL YARI KM 3 FINCA PESEBRERAS PINTO CUMARAL – META</t>
  </si>
  <si>
    <t>CUMARAL</t>
  </si>
  <si>
    <t>RICARDO PINTO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</si>
</sst>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164" formatCode="dd/mm/yyyy;@"/>
    <numFmt numFmtId="165" formatCode="d/mm/yyyy;@"/>
  </numFmts>
  <fonts count="17">
    <font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Arial Narrow"/>
      <family val="2"/>
    </font>
    <font>
      <u/>
      <sz val="11"/>
      <color rgb="FF0000FF"/>
      <name val="Calibri"/>
      <family val="2"/>
      <scheme val="minor"/>
    </font>
    <font>
      <sz val="10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Helvetica"/>
      <family val="2"/>
    </font>
    <font>
      <sz val="10"/>
      <color rgb="FF777777"/>
      <name val="Helvetica"/>
      <family val="2"/>
    </font>
    <font>
      <sz val="12"/>
      <color theme="1"/>
      <name val="Calibri"/>
      <family val="2"/>
      <scheme val="minor"/>
    </font>
    <font>
      <sz val="11"/>
      <color rgb="FF000000"/>
      <name val="Arial MT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rgb="FF00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2" fontId="13" fillId="0" borderId="0" applyFont="0" applyFill="0" applyBorder="0" applyAlignment="0" applyProtection="0"/>
  </cellStyleXfs>
  <cellXfs count="341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1" applyFill="1" applyBorder="1" applyAlignment="1" applyProtection="1">
      <alignment horizontal="left"/>
    </xf>
    <xf numFmtId="3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2" fillId="0" borderId="1" xfId="1" applyBorder="1" applyAlignment="1" applyProtection="1"/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3" borderId="1" xfId="0" applyFill="1" applyBorder="1"/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0" fontId="0" fillId="0" borderId="2" xfId="0" applyBorder="1"/>
    <xf numFmtId="0" fontId="0" fillId="3" borderId="0" xfId="0" applyFill="1"/>
    <xf numFmtId="0" fontId="5" fillId="0" borderId="0" xfId="0" applyFont="1"/>
    <xf numFmtId="0" fontId="2" fillId="0" borderId="0" xfId="1" applyAlignment="1" applyProtection="1"/>
    <xf numFmtId="3" fontId="0" fillId="0" borderId="0" xfId="0" applyNumberFormat="1"/>
    <xf numFmtId="0" fontId="5" fillId="0" borderId="0" xfId="0" applyFont="1" applyAlignment="1">
      <alignment vertical="center"/>
    </xf>
    <xf numFmtId="3" fontId="3" fillId="0" borderId="1" xfId="0" applyNumberFormat="1" applyFont="1" applyBorder="1" applyAlignment="1">
      <alignment horizontal="center"/>
    </xf>
    <xf numFmtId="164" fontId="0" fillId="0" borderId="1" xfId="0" applyNumberFormat="1" applyFill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1" xfId="0" applyFill="1" applyBorder="1" applyAlignment="1">
      <alignment vertical="center"/>
    </xf>
    <xf numFmtId="3" fontId="0" fillId="0" borderId="1" xfId="0" applyNumberFormat="1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1" xfId="0" applyNumberFormat="1" applyBorder="1" applyAlignment="1">
      <alignment horizontal="right"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2" fillId="0" borderId="1" xfId="1" applyBorder="1" applyAlignment="1" applyProtection="1">
      <alignment wrapText="1"/>
    </xf>
    <xf numFmtId="0" fontId="0" fillId="0" borderId="1" xfId="0" applyFont="1" applyBorder="1"/>
    <xf numFmtId="0" fontId="0" fillId="0" borderId="1" xfId="0" applyFont="1" applyFill="1" applyBorder="1"/>
    <xf numFmtId="0" fontId="5" fillId="0" borderId="1" xfId="0" applyFont="1" applyBorder="1"/>
    <xf numFmtId="0" fontId="5" fillId="0" borderId="0" xfId="0" applyFont="1" applyAlignment="1">
      <alignment horizontal="right"/>
    </xf>
    <xf numFmtId="0" fontId="0" fillId="0" borderId="4" xfId="0" applyBorder="1"/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/>
    <xf numFmtId="3" fontId="0" fillId="3" borderId="1" xfId="0" applyNumberFormat="1" applyFont="1" applyFill="1" applyBorder="1" applyAlignment="1">
      <alignment horizontal="right"/>
    </xf>
    <xf numFmtId="0" fontId="8" fillId="3" borderId="1" xfId="1" applyFont="1" applyFill="1" applyBorder="1" applyAlignment="1" applyProtection="1"/>
    <xf numFmtId="0" fontId="0" fillId="3" borderId="1" xfId="0" applyFont="1" applyFill="1" applyBorder="1" applyAlignment="1">
      <alignment vertical="center"/>
    </xf>
    <xf numFmtId="14" fontId="0" fillId="0" borderId="1" xfId="0" applyNumberFormat="1" applyFont="1" applyBorder="1"/>
    <xf numFmtId="18" fontId="0" fillId="3" borderId="1" xfId="0" applyNumberFormat="1" applyFont="1" applyFill="1" applyBorder="1" applyAlignment="1">
      <alignment horizontal="center"/>
    </xf>
    <xf numFmtId="0" fontId="0" fillId="0" borderId="4" xfId="0" applyFont="1" applyBorder="1"/>
    <xf numFmtId="165" fontId="0" fillId="3" borderId="1" xfId="0" applyNumberFormat="1" applyFont="1" applyFill="1" applyBorder="1" applyAlignment="1">
      <alignment horizontal="right"/>
    </xf>
    <xf numFmtId="49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left" vertical="center"/>
    </xf>
    <xf numFmtId="3" fontId="0" fillId="0" borderId="1" xfId="0" applyNumberFormat="1" applyFont="1" applyFill="1" applyBorder="1"/>
    <xf numFmtId="0" fontId="2" fillId="0" borderId="1" xfId="1" applyFont="1" applyFill="1" applyBorder="1" applyAlignment="1" applyProtection="1">
      <alignment horizontal="left"/>
    </xf>
    <xf numFmtId="1" fontId="0" fillId="0" borderId="1" xfId="0" applyNumberFormat="1" applyFont="1" applyBorder="1" applyAlignment="1">
      <alignment horizontal="left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left" vertical="center"/>
    </xf>
    <xf numFmtId="3" fontId="0" fillId="0" borderId="1" xfId="0" applyNumberFormat="1" applyFont="1" applyBorder="1"/>
    <xf numFmtId="0" fontId="2" fillId="0" borderId="1" xfId="1" applyFont="1" applyBorder="1" applyAlignment="1" applyProtection="1"/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1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wrapText="1"/>
    </xf>
    <xf numFmtId="0" fontId="5" fillId="0" borderId="0" xfId="0" applyFont="1" applyAlignment="1"/>
    <xf numFmtId="0" fontId="2" fillId="0" borderId="1" xfId="1" applyFont="1" applyBorder="1" applyAlignment="1" applyProtection="1">
      <alignment horizontal="center"/>
    </xf>
    <xf numFmtId="164" fontId="0" fillId="0" borderId="1" xfId="0" applyNumberFormat="1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vertical="center" wrapText="1"/>
    </xf>
    <xf numFmtId="3" fontId="3" fillId="0" borderId="0" xfId="0" applyNumberFormat="1" applyFont="1"/>
    <xf numFmtId="0" fontId="9" fillId="0" borderId="0" xfId="0" applyFont="1" applyAlignment="1">
      <alignment horizontal="center"/>
    </xf>
    <xf numFmtId="12" fontId="0" fillId="0" borderId="1" xfId="0" applyNumberFormat="1" applyBorder="1" applyAlignment="1">
      <alignment horizontal="center"/>
    </xf>
    <xf numFmtId="0" fontId="11" fillId="0" borderId="1" xfId="0" applyFont="1" applyBorder="1"/>
    <xf numFmtId="12" fontId="0" fillId="0" borderId="1" xfId="0" applyNumberFormat="1" applyFill="1" applyBorder="1" applyAlignment="1">
      <alignment horizontal="center"/>
    </xf>
    <xf numFmtId="0" fontId="7" fillId="0" borderId="1" xfId="0" applyFont="1" applyBorder="1"/>
    <xf numFmtId="0" fontId="2" fillId="0" borderId="5" xfId="1" applyBorder="1" applyAlignment="1" applyProtection="1"/>
    <xf numFmtId="0" fontId="0" fillId="0" borderId="0" xfId="0" applyAlignment="1">
      <alignment horizontal="right"/>
    </xf>
    <xf numFmtId="0" fontId="6" fillId="0" borderId="0" xfId="0" applyFont="1"/>
    <xf numFmtId="0" fontId="12" fillId="0" borderId="0" xfId="0" applyFont="1"/>
    <xf numFmtId="0" fontId="5" fillId="0" borderId="3" xfId="0" applyFont="1" applyBorder="1" applyAlignment="1">
      <alignment horizontal="left"/>
    </xf>
    <xf numFmtId="164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8" fontId="0" fillId="3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 applyProtection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8" fillId="0" borderId="1" xfId="1" applyFont="1" applyBorder="1" applyAlignment="1" applyProtection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14" fontId="0" fillId="0" borderId="1" xfId="0" applyNumberFormat="1" applyFont="1" applyFill="1" applyBorder="1" applyAlignment="1">
      <alignment horizontal="center" vertical="center"/>
    </xf>
    <xf numFmtId="0" fontId="2" fillId="0" borderId="1" xfId="1" applyFill="1" applyBorder="1" applyAlignment="1" applyProtection="1">
      <alignment horizontal="center" vertical="center"/>
    </xf>
    <xf numFmtId="1" fontId="0" fillId="3" borderId="1" xfId="0" applyNumberFormat="1" applyFont="1" applyFill="1" applyBorder="1" applyAlignment="1">
      <alignment horizontal="left"/>
    </xf>
    <xf numFmtId="1" fontId="0" fillId="0" borderId="1" xfId="0" applyNumberFormat="1" applyBorder="1" applyAlignment="1">
      <alignment horizontal="left"/>
    </xf>
    <xf numFmtId="1" fontId="0" fillId="0" borderId="1" xfId="0" applyNumberFormat="1" applyBorder="1"/>
    <xf numFmtId="1" fontId="0" fillId="0" borderId="0" xfId="0" applyNumberFormat="1"/>
    <xf numFmtId="0" fontId="0" fillId="0" borderId="1" xfId="0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right" wrapText="1"/>
    </xf>
    <xf numFmtId="14" fontId="0" fillId="0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3" fontId="3" fillId="0" borderId="1" xfId="0" applyNumberFormat="1" applyFont="1" applyBorder="1"/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1" applyFont="1" applyBorder="1" applyAlignment="1" applyProtection="1">
      <alignment horizontal="center" vertical="center"/>
    </xf>
    <xf numFmtId="0" fontId="3" fillId="0" borderId="0" xfId="0" applyFont="1"/>
    <xf numFmtId="0" fontId="14" fillId="0" borderId="1" xfId="1" applyFont="1" applyBorder="1" applyAlignment="1" applyProtection="1">
      <alignment horizontal="center" vertical="center"/>
    </xf>
    <xf numFmtId="0" fontId="14" fillId="0" borderId="1" xfId="1" applyFont="1" applyFill="1" applyBorder="1" applyAlignment="1" applyProtection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" fontId="0" fillId="0" borderId="1" xfId="2" applyNumberFormat="1" applyFont="1" applyBorder="1" applyAlignment="1">
      <alignment horizontal="center" vertical="center" wrapText="1"/>
    </xf>
    <xf numFmtId="1" fontId="0" fillId="0" borderId="1" xfId="2" applyNumberFormat="1" applyFont="1" applyFill="1" applyBorder="1" applyAlignment="1">
      <alignment horizontal="center" vertical="center" wrapText="1"/>
    </xf>
    <xf numFmtId="1" fontId="0" fillId="0" borderId="1" xfId="2" applyNumberFormat="1" applyFont="1" applyFill="1" applyBorder="1" applyAlignment="1">
      <alignment horizontal="center" vertical="center"/>
    </xf>
    <xf numFmtId="1" fontId="0" fillId="0" borderId="1" xfId="2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" fontId="0" fillId="0" borderId="1" xfId="0" applyNumberFormat="1" applyFont="1" applyFill="1" applyBorder="1"/>
    <xf numFmtId="0" fontId="0" fillId="0" borderId="1" xfId="0" applyFont="1" applyFill="1" applyBorder="1" applyAlignment="1">
      <alignment horizontal="right" vertical="center"/>
    </xf>
    <xf numFmtId="1" fontId="0" fillId="0" borderId="1" xfId="0" applyNumberFormat="1" applyFont="1" applyFill="1" applyBorder="1" applyAlignment="1">
      <alignment horizontal="right" vertical="center"/>
    </xf>
    <xf numFmtId="1" fontId="0" fillId="0" borderId="1" xfId="0" applyNumberFormat="1" applyFont="1" applyBorder="1"/>
    <xf numFmtId="1" fontId="0" fillId="0" borderId="1" xfId="0" applyNumberFormat="1" applyFont="1" applyBorder="1" applyAlignment="1">
      <alignment horizontal="center"/>
    </xf>
    <xf numFmtId="1" fontId="0" fillId="3" borderId="1" xfId="0" applyNumberFormat="1" applyFont="1" applyFill="1" applyBorder="1" applyAlignment="1"/>
    <xf numFmtId="1" fontId="5" fillId="0" borderId="0" xfId="0" applyNumberFormat="1" applyFont="1" applyAlignment="1">
      <alignment vertical="center"/>
    </xf>
    <xf numFmtId="14" fontId="0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14" fontId="0" fillId="0" borderId="1" xfId="0" applyNumberFormat="1" applyFont="1" applyBorder="1" applyAlignment="1">
      <alignment horizontal="right" vertical="center"/>
    </xf>
    <xf numFmtId="165" fontId="0" fillId="3" borderId="1" xfId="0" applyNumberFormat="1" applyFont="1" applyFill="1" applyBorder="1" applyAlignment="1">
      <alignment horizontal="right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3" fontId="0" fillId="0" borderId="1" xfId="0" applyNumberFormat="1" applyBorder="1" applyAlignment="1">
      <alignment horizontal="right"/>
    </xf>
    <xf numFmtId="18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3" fontId="1" fillId="2" borderId="1" xfId="0" applyNumberFormat="1" applyFont="1" applyFill="1" applyBorder="1" applyAlignment="1">
      <alignment horizontal="right" vertical="center" wrapText="1"/>
    </xf>
    <xf numFmtId="3" fontId="0" fillId="3" borderId="1" xfId="0" applyNumberFormat="1" applyFill="1" applyBorder="1" applyAlignment="1">
      <alignment horizontal="right"/>
    </xf>
    <xf numFmtId="3" fontId="0" fillId="0" borderId="1" xfId="0" applyNumberFormat="1" applyFont="1" applyBorder="1" applyAlignment="1">
      <alignment horizontal="right" vertical="center"/>
    </xf>
    <xf numFmtId="3" fontId="0" fillId="3" borderId="2" xfId="0" applyNumberFormat="1" applyFont="1" applyFill="1" applyBorder="1" applyAlignment="1">
      <alignment horizontal="right"/>
    </xf>
    <xf numFmtId="3" fontId="0" fillId="3" borderId="2" xfId="0" applyNumberForma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 vertical="center"/>
    </xf>
    <xf numFmtId="1" fontId="1" fillId="2" borderId="1" xfId="0" applyNumberFormat="1" applyFont="1" applyFill="1" applyBorder="1" applyAlignment="1">
      <alignment horizontal="right" vertical="center" wrapText="1"/>
    </xf>
    <xf numFmtId="1" fontId="0" fillId="0" borderId="1" xfId="0" applyNumberFormat="1" applyFont="1" applyBorder="1" applyAlignment="1">
      <alignment horizontal="right" vertical="center"/>
    </xf>
    <xf numFmtId="1" fontId="0" fillId="0" borderId="1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1" fontId="0" fillId="3" borderId="1" xfId="0" applyNumberFormat="1" applyFont="1" applyFill="1" applyBorder="1" applyAlignment="1">
      <alignment horizontal="right"/>
    </xf>
    <xf numFmtId="1" fontId="9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1" fontId="0" fillId="0" borderId="0" xfId="0" applyNumberFormat="1" applyAlignment="1">
      <alignment horizontal="right" vertical="center"/>
    </xf>
    <xf numFmtId="1" fontId="0" fillId="0" borderId="1" xfId="0" applyNumberFormat="1" applyBorder="1" applyAlignment="1">
      <alignment horizontal="right" vertical="center"/>
    </xf>
    <xf numFmtId="1" fontId="0" fillId="3" borderId="1" xfId="0" applyNumberFormat="1" applyFont="1" applyFill="1" applyBorder="1" applyAlignment="1">
      <alignment horizontal="right" vertical="center"/>
    </xf>
    <xf numFmtId="1" fontId="0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/>
    </xf>
    <xf numFmtId="1" fontId="0" fillId="0" borderId="0" xfId="0" applyNumberFormat="1" applyAlignment="1">
      <alignment horizontal="right"/>
    </xf>
    <xf numFmtId="1" fontId="1" fillId="2" borderId="1" xfId="0" applyNumberFormat="1" applyFont="1" applyFill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left" vertical="center"/>
    </xf>
    <xf numFmtId="1" fontId="0" fillId="0" borderId="1" xfId="0" applyNumberFormat="1" applyFont="1" applyFill="1" applyBorder="1" applyAlignment="1">
      <alignment horizontal="left" vertical="center"/>
    </xf>
    <xf numFmtId="1" fontId="0" fillId="3" borderId="1" xfId="0" applyNumberFormat="1" applyFont="1" applyFill="1" applyBorder="1" applyAlignment="1">
      <alignment horizontal="left" vertical="center"/>
    </xf>
    <xf numFmtId="1" fontId="0" fillId="0" borderId="0" xfId="0" applyNumberFormat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Font="1" applyFill="1" applyBorder="1" applyAlignment="1">
      <alignment horizontal="right" vertical="center"/>
    </xf>
    <xf numFmtId="14" fontId="0" fillId="3" borderId="1" xfId="0" applyNumberFormat="1" applyFont="1" applyFill="1" applyBorder="1" applyAlignment="1">
      <alignment horizontal="right"/>
    </xf>
    <xf numFmtId="164" fontId="0" fillId="0" borderId="1" xfId="0" applyNumberFormat="1" applyFont="1" applyBorder="1" applyAlignment="1">
      <alignment horizontal="right" vertical="center"/>
    </xf>
    <xf numFmtId="164" fontId="0" fillId="3" borderId="1" xfId="0" applyNumberFormat="1" applyFon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5" fillId="6" borderId="1" xfId="0" applyFont="1" applyFill="1" applyBorder="1" applyAlignment="1">
      <alignment horizontal="right" wrapText="1"/>
    </xf>
    <xf numFmtId="0" fontId="15" fillId="6" borderId="1" xfId="0" applyFont="1" applyFill="1" applyBorder="1" applyAlignment="1">
      <alignment horizontal="center" wrapText="1"/>
    </xf>
    <xf numFmtId="0" fontId="0" fillId="0" borderId="0" xfId="0" applyFill="1"/>
    <xf numFmtId="0" fontId="15" fillId="0" borderId="8" xfId="0" applyFont="1" applyBorder="1" applyAlignment="1">
      <alignment horizontal="right" wrapText="1"/>
    </xf>
    <xf numFmtId="0" fontId="15" fillId="0" borderId="9" xfId="0" applyFont="1" applyBorder="1" applyAlignment="1">
      <alignment horizont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Border="1"/>
    <xf numFmtId="14" fontId="0" fillId="0" borderId="4" xfId="0" applyNumberFormat="1" applyFont="1" applyBorder="1" applyAlignment="1">
      <alignment horizontal="center" vertical="center"/>
    </xf>
    <xf numFmtId="14" fontId="0" fillId="0" borderId="4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right" wrapText="1"/>
    </xf>
    <xf numFmtId="0" fontId="1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/>
    <xf numFmtId="1" fontId="3" fillId="0" borderId="1" xfId="0" applyNumberFormat="1" applyFont="1" applyBorder="1"/>
    <xf numFmtId="0" fontId="8" fillId="0" borderId="1" xfId="1" applyFont="1" applyBorder="1" applyAlignment="1" applyProtection="1"/>
    <xf numFmtId="0" fontId="3" fillId="0" borderId="1" xfId="0" applyFont="1" applyFill="1" applyBorder="1"/>
    <xf numFmtId="0" fontId="3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Font="1" applyFill="1" applyBorder="1" applyAlignment="1">
      <alignment horizontal="right" vertical="center" wrapText="1"/>
    </xf>
    <xf numFmtId="0" fontId="8" fillId="0" borderId="1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right" vertical="center"/>
    </xf>
    <xf numFmtId="0" fontId="0" fillId="0" borderId="1" xfId="1" applyFont="1" applyFill="1" applyBorder="1" applyAlignment="1" applyProtection="1">
      <alignment horizontal="right" vertical="center"/>
    </xf>
    <xf numFmtId="3" fontId="0" fillId="0" borderId="1" xfId="0" applyNumberFormat="1" applyFont="1" applyBorder="1" applyAlignment="1">
      <alignment horizontal="left"/>
    </xf>
    <xf numFmtId="0" fontId="0" fillId="5" borderId="1" xfId="0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right" wrapText="1"/>
    </xf>
    <xf numFmtId="12" fontId="0" fillId="0" borderId="1" xfId="0" applyNumberFormat="1" applyFont="1" applyBorder="1" applyAlignment="1">
      <alignment horizontal="right"/>
    </xf>
    <xf numFmtId="0" fontId="8" fillId="0" borderId="1" xfId="1" applyFont="1" applyFill="1" applyBorder="1" applyAlignment="1" applyProtection="1"/>
    <xf numFmtId="18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1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/>
    <xf numFmtId="0" fontId="0" fillId="0" borderId="0" xfId="0" applyFont="1" applyFill="1" applyAlignment="1">
      <alignment horizontal="center"/>
    </xf>
    <xf numFmtId="14" fontId="0" fillId="0" borderId="1" xfId="0" applyNumberFormat="1" applyBorder="1" applyAlignment="1">
      <alignment horizontal="center"/>
    </xf>
    <xf numFmtId="0" fontId="15" fillId="7" borderId="6" xfId="0" applyFont="1" applyFill="1" applyBorder="1" applyAlignment="1">
      <alignment horizontal="right" wrapText="1"/>
    </xf>
    <xf numFmtId="0" fontId="15" fillId="7" borderId="7" xfId="0" applyFont="1" applyFill="1" applyBorder="1" applyAlignment="1">
      <alignment horizontal="center" wrapText="1"/>
    </xf>
    <xf numFmtId="0" fontId="15" fillId="7" borderId="10" xfId="0" applyFont="1" applyFill="1" applyBorder="1" applyAlignment="1">
      <alignment horizontal="right" wrapText="1"/>
    </xf>
    <xf numFmtId="0" fontId="15" fillId="7" borderId="1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5" borderId="1" xfId="0" applyFill="1" applyBorder="1"/>
    <xf numFmtId="0" fontId="0" fillId="0" borderId="0" xfId="0" applyBorder="1"/>
    <xf numFmtId="3" fontId="0" fillId="0" borderId="1" xfId="0" applyNumberFormat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right"/>
    </xf>
    <xf numFmtId="0" fontId="8" fillId="0" borderId="1" xfId="1" applyFont="1" applyFill="1" applyBorder="1" applyAlignment="1" applyProtection="1">
      <alignment vertical="center"/>
    </xf>
    <xf numFmtId="3" fontId="5" fillId="0" borderId="1" xfId="0" applyNumberFormat="1" applyFont="1" applyBorder="1"/>
    <xf numFmtId="3" fontId="15" fillId="0" borderId="1" xfId="0" applyNumberFormat="1" applyFont="1" applyBorder="1"/>
    <xf numFmtId="14" fontId="15" fillId="0" borderId="1" xfId="0" applyNumberFormat="1" applyFont="1" applyBorder="1"/>
    <xf numFmtId="0" fontId="15" fillId="0" borderId="1" xfId="0" applyFont="1" applyBorder="1" applyAlignment="1">
      <alignment horizontal="center"/>
    </xf>
    <xf numFmtId="164" fontId="0" fillId="3" borderId="1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5" xfId="0" applyFont="1" applyFill="1" applyBorder="1" applyAlignment="1">
      <alignment horizontal="left" vertical="center"/>
    </xf>
    <xf numFmtId="14" fontId="0" fillId="0" borderId="4" xfId="0" applyNumberFormat="1" applyBorder="1" applyAlignment="1">
      <alignment horizontal="right"/>
    </xf>
    <xf numFmtId="14" fontId="0" fillId="3" borderId="1" xfId="0" applyNumberFormat="1" applyFont="1" applyFill="1" applyBorder="1" applyAlignment="1">
      <alignment horizontal="right" vertical="center"/>
    </xf>
    <xf numFmtId="0" fontId="15" fillId="0" borderId="2" xfId="0" applyFont="1" applyBorder="1" applyAlignment="1">
      <alignment horizontal="right" wrapText="1"/>
    </xf>
    <xf numFmtId="0" fontId="15" fillId="0" borderId="2" xfId="0" applyFont="1" applyBorder="1" applyAlignment="1">
      <alignment horizontal="center" wrapText="1"/>
    </xf>
    <xf numFmtId="0" fontId="15" fillId="0" borderId="12" xfId="0" applyFont="1" applyBorder="1" applyAlignment="1">
      <alignment horizontal="right" wrapText="1"/>
    </xf>
    <xf numFmtId="0" fontId="15" fillId="0" borderId="12" xfId="0" applyFont="1" applyBorder="1" applyAlignment="1">
      <alignment horizontal="center" wrapText="1"/>
    </xf>
    <xf numFmtId="14" fontId="0" fillId="0" borderId="13" xfId="0" applyNumberFormat="1" applyFont="1" applyFill="1" applyBorder="1" applyAlignment="1">
      <alignment horizontal="center" vertical="center"/>
    </xf>
    <xf numFmtId="0" fontId="0" fillId="3" borderId="0" xfId="0" applyFill="1" applyBorder="1"/>
    <xf numFmtId="49" fontId="0" fillId="0" borderId="5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right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Border="1"/>
    <xf numFmtId="49" fontId="0" fillId="0" borderId="1" xfId="0" applyNumberFormat="1" applyBorder="1" applyAlignment="1">
      <alignment horizontal="center"/>
    </xf>
    <xf numFmtId="12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5" xfId="0" applyFill="1" applyBorder="1"/>
    <xf numFmtId="0" fontId="0" fillId="0" borderId="5" xfId="0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14" fontId="0" fillId="0" borderId="4" xfId="0" applyNumberFormat="1" applyBorder="1"/>
    <xf numFmtId="1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/>
    <xf numFmtId="0" fontId="2" fillId="0" borderId="1" xfId="1" applyFill="1" applyBorder="1" applyAlignment="1" applyProtection="1"/>
    <xf numFmtId="0" fontId="0" fillId="5" borderId="1" xfId="0" applyFill="1" applyBorder="1" applyAlignment="1">
      <alignment horizontal="center"/>
    </xf>
    <xf numFmtId="3" fontId="0" fillId="3" borderId="1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0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8" fontId="0" fillId="0" borderId="1" xfId="0" applyNumberFormat="1" applyFont="1" applyFill="1" applyBorder="1" applyAlignment="1">
      <alignment horizontal="center" vertical="center"/>
    </xf>
    <xf numFmtId="0" fontId="2" fillId="0" borderId="1" xfId="1" applyFill="1" applyBorder="1" applyAlignment="1" applyProtection="1">
      <alignment horizontal="right" vertical="center"/>
    </xf>
    <xf numFmtId="14" fontId="15" fillId="0" borderId="2" xfId="0" applyNumberFormat="1" applyFont="1" applyBorder="1"/>
    <xf numFmtId="0" fontId="0" fillId="0" borderId="2" xfId="0" applyBorder="1" applyAlignment="1"/>
    <xf numFmtId="0" fontId="0" fillId="0" borderId="2" xfId="0" applyBorder="1" applyAlignment="1">
      <alignment horizontal="left"/>
    </xf>
    <xf numFmtId="3" fontId="5" fillId="0" borderId="2" xfId="0" applyNumberFormat="1" applyFont="1" applyBorder="1"/>
    <xf numFmtId="0" fontId="0" fillId="0" borderId="2" xfId="0" applyFont="1" applyFill="1" applyBorder="1" applyAlignment="1">
      <alignment horizontal="right" vertical="center"/>
    </xf>
    <xf numFmtId="3" fontId="15" fillId="0" borderId="2" xfId="0" applyNumberFormat="1" applyFont="1" applyBorder="1"/>
    <xf numFmtId="1" fontId="0" fillId="0" borderId="2" xfId="0" applyNumberFormat="1" applyBorder="1" applyAlignment="1">
      <alignment horizontal="right"/>
    </xf>
    <xf numFmtId="1" fontId="0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right"/>
    </xf>
    <xf numFmtId="0" fontId="15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2" fillId="0" borderId="2" xfId="1" applyBorder="1" applyAlignment="1" applyProtection="1"/>
    <xf numFmtId="1" fontId="0" fillId="0" borderId="2" xfId="0" applyNumberFormat="1" applyBorder="1"/>
    <xf numFmtId="0" fontId="0" fillId="0" borderId="14" xfId="0" applyBorder="1" applyAlignment="1">
      <alignment horizontal="left"/>
    </xf>
    <xf numFmtId="14" fontId="0" fillId="0" borderId="15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Fill="1" applyBorder="1" applyAlignment="1"/>
    <xf numFmtId="3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14" fontId="0" fillId="0" borderId="1" xfId="0" applyNumberFormat="1" applyFill="1" applyBorder="1" applyAlignment="1">
      <alignment horizontal="right"/>
    </xf>
    <xf numFmtId="0" fontId="0" fillId="0" borderId="5" xfId="0" applyFill="1" applyBorder="1" applyAlignment="1">
      <alignment horizontal="left"/>
    </xf>
    <xf numFmtId="0" fontId="15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center" wrapText="1"/>
    </xf>
    <xf numFmtId="14" fontId="0" fillId="0" borderId="4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right" vertical="center"/>
    </xf>
    <xf numFmtId="1" fontId="0" fillId="0" borderId="1" xfId="0" applyNumberFormat="1" applyFill="1" applyBorder="1" applyAlignment="1">
      <alignment horizontal="right"/>
    </xf>
    <xf numFmtId="18" fontId="0" fillId="0" borderId="1" xfId="0" applyNumberFormat="1" applyFill="1" applyBorder="1" applyAlignment="1">
      <alignment horizontal="left"/>
    </xf>
    <xf numFmtId="18" fontId="0" fillId="0" borderId="1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14" fontId="0" fillId="0" borderId="4" xfId="0" applyNumberFormat="1" applyFont="1" applyFill="1" applyBorder="1" applyAlignment="1">
      <alignment horizontal="right" vertical="center"/>
    </xf>
    <xf numFmtId="0" fontId="16" fillId="0" borderId="0" xfId="0" applyFont="1" applyFill="1"/>
    <xf numFmtId="0" fontId="5" fillId="0" borderId="6" xfId="0" applyFont="1" applyFill="1" applyBorder="1" applyAlignment="1">
      <alignment vertical="center" wrapText="1"/>
    </xf>
    <xf numFmtId="0" fontId="5" fillId="0" borderId="0" xfId="0" applyFont="1" applyFill="1"/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1" fontId="0" fillId="0" borderId="2" xfId="0" applyNumberForma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ill="1" applyBorder="1"/>
    <xf numFmtId="3" fontId="0" fillId="0" borderId="2" xfId="0" applyNumberFormat="1" applyFill="1" applyBorder="1" applyAlignment="1">
      <alignment horizontal="right" vertical="center" wrapText="1"/>
    </xf>
    <xf numFmtId="14" fontId="0" fillId="0" borderId="2" xfId="0" applyNumberFormat="1" applyFill="1" applyBorder="1"/>
    <xf numFmtId="0" fontId="2" fillId="0" borderId="2" xfId="1" applyFill="1" applyBorder="1" applyAlignment="1" applyProtection="1"/>
    <xf numFmtId="0" fontId="0" fillId="0" borderId="14" xfId="0" applyFill="1" applyBorder="1"/>
    <xf numFmtId="0" fontId="0" fillId="0" borderId="14" xfId="0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/>
    </xf>
    <xf numFmtId="3" fontId="5" fillId="0" borderId="0" xfId="0" applyNumberFormat="1" applyFont="1"/>
    <xf numFmtId="0" fontId="0" fillId="0" borderId="1" xfId="0" applyFill="1" applyBorder="1" applyAlignment="1">
      <alignment wrapText="1"/>
    </xf>
  </cellXfs>
  <cellStyles count="3">
    <cellStyle name="Hipervínculo" xfId="1" builtinId="8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anuel.fuentes@gmail.com" TargetMode="External"/><Relationship Id="rId117" Type="http://schemas.openxmlformats.org/officeDocument/2006/relationships/hyperlink" Target="mailto:ortizjimena833@gmail.com" TargetMode="External"/><Relationship Id="rId21" Type="http://schemas.openxmlformats.org/officeDocument/2006/relationships/hyperlink" Target="mailto:ciroalfonso110578@hotmail.com" TargetMode="External"/><Relationship Id="rId42" Type="http://schemas.openxmlformats.org/officeDocument/2006/relationships/hyperlink" Target="mailto:lyacp247@gmail.com" TargetMode="External"/><Relationship Id="rId47" Type="http://schemas.openxmlformats.org/officeDocument/2006/relationships/hyperlink" Target="mailto:juliobetran985@gmail.com" TargetMode="External"/><Relationship Id="rId63" Type="http://schemas.openxmlformats.org/officeDocument/2006/relationships/hyperlink" Target="mailto:8318150@gmail.com" TargetMode="External"/><Relationship Id="rId68" Type="http://schemas.openxmlformats.org/officeDocument/2006/relationships/hyperlink" Target="mailto:hduque01@hotmail.com" TargetMode="External"/><Relationship Id="rId84" Type="http://schemas.openxmlformats.org/officeDocument/2006/relationships/hyperlink" Target="mailto:charly-1214@hotmail.com" TargetMode="External"/><Relationship Id="rId89" Type="http://schemas.openxmlformats.org/officeDocument/2006/relationships/hyperlink" Target="mailto:andress.2096@gmail.com" TargetMode="External"/><Relationship Id="rId112" Type="http://schemas.openxmlformats.org/officeDocument/2006/relationships/hyperlink" Target="mailto:israelfuentes111@gmail.com" TargetMode="External"/><Relationship Id="rId133" Type="http://schemas.openxmlformats.org/officeDocument/2006/relationships/printerSettings" Target="../printerSettings/printerSettings1.bin"/><Relationship Id="rId16" Type="http://schemas.openxmlformats.org/officeDocument/2006/relationships/hyperlink" Target="mailto:vasquezipuzerikatatiana@gmail.com" TargetMode="External"/><Relationship Id="rId107" Type="http://schemas.openxmlformats.org/officeDocument/2006/relationships/hyperlink" Target="mailto:laemmal30@gmail.com" TargetMode="External"/><Relationship Id="rId11" Type="http://schemas.openxmlformats.org/officeDocument/2006/relationships/hyperlink" Target="mailto:ing.jesusbalta@gmail.com" TargetMode="External"/><Relationship Id="rId32" Type="http://schemas.openxmlformats.org/officeDocument/2006/relationships/hyperlink" Target="mailto:castrojhonjairo635@gmail.com" TargetMode="External"/><Relationship Id="rId37" Type="http://schemas.openxmlformats.org/officeDocument/2006/relationships/hyperlink" Target="mailto:beto.mejia.herrera@gmail.com" TargetMode="External"/><Relationship Id="rId53" Type="http://schemas.openxmlformats.org/officeDocument/2006/relationships/hyperlink" Target="mailto:blank.ceci@gmail.com" TargetMode="External"/><Relationship Id="rId58" Type="http://schemas.openxmlformats.org/officeDocument/2006/relationships/hyperlink" Target="mailto:ahernandezmalaver@yahoo.com" TargetMode="External"/><Relationship Id="rId74" Type="http://schemas.openxmlformats.org/officeDocument/2006/relationships/hyperlink" Target="mailto:yuliethapinto@gmail.com" TargetMode="External"/><Relationship Id="rId79" Type="http://schemas.openxmlformats.org/officeDocument/2006/relationships/hyperlink" Target="mailto:viveroparquescinaruco2021@gmail.com" TargetMode="External"/><Relationship Id="rId102" Type="http://schemas.openxmlformats.org/officeDocument/2006/relationships/hyperlink" Target="mailto:sarmiento1993@hotmail.com" TargetMode="External"/><Relationship Id="rId123" Type="http://schemas.openxmlformats.org/officeDocument/2006/relationships/hyperlink" Target="mailto:andresfelipebo@gmail.com" TargetMode="External"/><Relationship Id="rId128" Type="http://schemas.openxmlformats.org/officeDocument/2006/relationships/hyperlink" Target="mailto:dralinaalomias@gmail.com" TargetMode="External"/><Relationship Id="rId5" Type="http://schemas.openxmlformats.org/officeDocument/2006/relationships/hyperlink" Target="mailto:andrea.callejasavila@gmail.com" TargetMode="External"/><Relationship Id="rId90" Type="http://schemas.openxmlformats.org/officeDocument/2006/relationships/hyperlink" Target="mailto:josenetar9005@gmail.com" TargetMode="External"/><Relationship Id="rId95" Type="http://schemas.openxmlformats.org/officeDocument/2006/relationships/hyperlink" Target="mailto:viloriarivas@gmail.com" TargetMode="External"/><Relationship Id="rId14" Type="http://schemas.openxmlformats.org/officeDocument/2006/relationships/hyperlink" Target="mailto:daza.fuenlili1992@gmail.com" TargetMode="External"/><Relationship Id="rId22" Type="http://schemas.openxmlformats.org/officeDocument/2006/relationships/hyperlink" Target="mailto:dubercocuy@gmail.com" TargetMode="External"/><Relationship Id="rId27" Type="http://schemas.openxmlformats.org/officeDocument/2006/relationships/hyperlink" Target="mailto:linate28@gmail.com" TargetMode="External"/><Relationship Id="rId30" Type="http://schemas.openxmlformats.org/officeDocument/2006/relationships/hyperlink" Target="mailto:patricia.250788@gmail.com" TargetMode="External"/><Relationship Id="rId35" Type="http://schemas.openxmlformats.org/officeDocument/2006/relationships/hyperlink" Target="mailto:leonardorojascet@hotmail.com" TargetMode="External"/><Relationship Id="rId43" Type="http://schemas.openxmlformats.org/officeDocument/2006/relationships/hyperlink" Target="mailto:robinsduvan@gmail.com" TargetMode="External"/><Relationship Id="rId48" Type="http://schemas.openxmlformats.org/officeDocument/2006/relationships/hyperlink" Target="mailto:huertasjose257@gmail.com" TargetMode="External"/><Relationship Id="rId56" Type="http://schemas.openxmlformats.org/officeDocument/2006/relationships/hyperlink" Target="mailto:moisesorlandopenagos@gmail.com" TargetMode="External"/><Relationship Id="rId64" Type="http://schemas.openxmlformats.org/officeDocument/2006/relationships/hyperlink" Target="mailto:arevaloleo20@gmail.com" TargetMode="External"/><Relationship Id="rId69" Type="http://schemas.openxmlformats.org/officeDocument/2006/relationships/hyperlink" Target="mailto:cecilia1947mendoza@gmail.com" TargetMode="External"/><Relationship Id="rId77" Type="http://schemas.openxmlformats.org/officeDocument/2006/relationships/hyperlink" Target="mailto:erikamorales154@gmail.com" TargetMode="External"/><Relationship Id="rId100" Type="http://schemas.openxmlformats.org/officeDocument/2006/relationships/hyperlink" Target="mailto:cruzginnapatricia@gmail.com" TargetMode="External"/><Relationship Id="rId105" Type="http://schemas.openxmlformats.org/officeDocument/2006/relationships/hyperlink" Target="mailto:cristian-0196@gmail.com" TargetMode="External"/><Relationship Id="rId113" Type="http://schemas.openxmlformats.org/officeDocument/2006/relationships/hyperlink" Target="mailto:eunellianyscalderon99@gmail.com" TargetMode="External"/><Relationship Id="rId118" Type="http://schemas.openxmlformats.org/officeDocument/2006/relationships/hyperlink" Target="mailto:mfernandagreda@gmail.com" TargetMode="External"/><Relationship Id="rId126" Type="http://schemas.openxmlformats.org/officeDocument/2006/relationships/hyperlink" Target="mailto:johannamurcia0410@gmail.com" TargetMode="External"/><Relationship Id="rId8" Type="http://schemas.openxmlformats.org/officeDocument/2006/relationships/hyperlink" Target="mailto:luisandreybeltran@gmail.com" TargetMode="External"/><Relationship Id="rId51" Type="http://schemas.openxmlformats.org/officeDocument/2006/relationships/hyperlink" Target="mailto:dyergonzalez1825@gmail.com" TargetMode="External"/><Relationship Id="rId72" Type="http://schemas.openxmlformats.org/officeDocument/2006/relationships/hyperlink" Target="mailto:javier.parques.nacionales@gmail.com" TargetMode="External"/><Relationship Id="rId80" Type="http://schemas.openxmlformats.org/officeDocument/2006/relationships/hyperlink" Target="mailto:beansudez22@gmail.com" TargetMode="External"/><Relationship Id="rId85" Type="http://schemas.openxmlformats.org/officeDocument/2006/relationships/hyperlink" Target="mailto:hergobuzt@yahoo.com" TargetMode="External"/><Relationship Id="rId93" Type="http://schemas.openxmlformats.org/officeDocument/2006/relationships/hyperlink" Target="mailto:gerzanaldemarpuerta@gmail.com" TargetMode="External"/><Relationship Id="rId98" Type="http://schemas.openxmlformats.org/officeDocument/2006/relationships/hyperlink" Target="mailto:rubendariopp2010920@gmail.com" TargetMode="External"/><Relationship Id="rId121" Type="http://schemas.openxmlformats.org/officeDocument/2006/relationships/hyperlink" Target="mailto:mariofrodriguez1970@gmail.com" TargetMode="External"/><Relationship Id="rId3" Type="http://schemas.openxmlformats.org/officeDocument/2006/relationships/hyperlink" Target="mailto:cesaraoyuela@gmail.com" TargetMode="External"/><Relationship Id="rId12" Type="http://schemas.openxmlformats.org/officeDocument/2006/relationships/hyperlink" Target="mailto:ginapaola2@hotmail.com" TargetMode="External"/><Relationship Id="rId17" Type="http://schemas.openxmlformats.org/officeDocument/2006/relationships/hyperlink" Target="mailto:jhonjamu2014@gmail.com" TargetMode="External"/><Relationship Id="rId25" Type="http://schemas.openxmlformats.org/officeDocument/2006/relationships/hyperlink" Target="mailto:jhonjairolopezmora8@gmail.com" TargetMode="External"/><Relationship Id="rId33" Type="http://schemas.openxmlformats.org/officeDocument/2006/relationships/hyperlink" Target="mailto:linorjuela@gmail.com" TargetMode="External"/><Relationship Id="rId38" Type="http://schemas.openxmlformats.org/officeDocument/2006/relationships/hyperlink" Target="mailto:anherguz@gmail.com" TargetMode="External"/><Relationship Id="rId46" Type="http://schemas.openxmlformats.org/officeDocument/2006/relationships/hyperlink" Target="mailto:elianacastaneda@gmail.com" TargetMode="External"/><Relationship Id="rId59" Type="http://schemas.openxmlformats.org/officeDocument/2006/relationships/hyperlink" Target="mailto:palaciosangelica888@gmail.com" TargetMode="External"/><Relationship Id="rId67" Type="http://schemas.openxmlformats.org/officeDocument/2006/relationships/hyperlink" Target="mailto:alexmacarena.pnn@gmail.com" TargetMode="External"/><Relationship Id="rId103" Type="http://schemas.openxmlformats.org/officeDocument/2006/relationships/hyperlink" Target="mailto:jeancaroteak25@gmail.com" TargetMode="External"/><Relationship Id="rId108" Type="http://schemas.openxmlformats.org/officeDocument/2006/relationships/hyperlink" Target="mailto:andresguzmo@hotmail.com" TargetMode="External"/><Relationship Id="rId116" Type="http://schemas.openxmlformats.org/officeDocument/2006/relationships/hyperlink" Target="mailto:maegp783@gmail.com" TargetMode="External"/><Relationship Id="rId124" Type="http://schemas.openxmlformats.org/officeDocument/2006/relationships/hyperlink" Target="mailto:vladimirolaya-2016@hotmail.com" TargetMode="External"/><Relationship Id="rId129" Type="http://schemas.openxmlformats.org/officeDocument/2006/relationships/hyperlink" Target="mailto:jessicaortiz912@hotmail.com" TargetMode="External"/><Relationship Id="rId20" Type="http://schemas.openxmlformats.org/officeDocument/2006/relationships/hyperlink" Target="mailto:alfonsogil633@gmail.com" TargetMode="External"/><Relationship Id="rId41" Type="http://schemas.openxmlformats.org/officeDocument/2006/relationships/hyperlink" Target="mailto:alexisarcadioblancochavez@gmail.com" TargetMode="External"/><Relationship Id="rId54" Type="http://schemas.openxmlformats.org/officeDocument/2006/relationships/hyperlink" Target="mailto:mabykaterine@gmail.com" TargetMode="External"/><Relationship Id="rId62" Type="http://schemas.openxmlformats.org/officeDocument/2006/relationships/hyperlink" Target="mailto:yulygonzalezrubio84@gmail.com" TargetMode="External"/><Relationship Id="rId70" Type="http://schemas.openxmlformats.org/officeDocument/2006/relationships/hyperlink" Target="mailto:asochaf@libertadores.edu.co" TargetMode="External"/><Relationship Id="rId75" Type="http://schemas.openxmlformats.org/officeDocument/2006/relationships/hyperlink" Target="mailto:alexandermartinezarenas@gmail.com" TargetMode="External"/><Relationship Id="rId83" Type="http://schemas.openxmlformats.org/officeDocument/2006/relationships/hyperlink" Target="mailto:yerzonmahecha@gmail.com" TargetMode="External"/><Relationship Id="rId88" Type="http://schemas.openxmlformats.org/officeDocument/2006/relationships/hyperlink" Target="mailto:aleja11sanabria@gmail.com" TargetMode="External"/><Relationship Id="rId91" Type="http://schemas.openxmlformats.org/officeDocument/2006/relationships/hyperlink" Target="mailto:everaldoalvarez2007@yahoo.comar" TargetMode="External"/><Relationship Id="rId96" Type="http://schemas.openxmlformats.org/officeDocument/2006/relationships/hyperlink" Target="mailto:fernanda08102801@gmail.com" TargetMode="External"/><Relationship Id="rId111" Type="http://schemas.openxmlformats.org/officeDocument/2006/relationships/hyperlink" Target="mailto:jnoreu@gmail.com" TargetMode="External"/><Relationship Id="rId132" Type="http://schemas.openxmlformats.org/officeDocument/2006/relationships/hyperlink" Target="mailto:cjulytatiana@gmail.com" TargetMode="External"/><Relationship Id="rId1" Type="http://schemas.openxmlformats.org/officeDocument/2006/relationships/hyperlink" Target="mailto:paolaparques@gmail.com" TargetMode="External"/><Relationship Id="rId6" Type="http://schemas.openxmlformats.org/officeDocument/2006/relationships/hyperlink" Target="mailto:asochaf@libertadores.edu.co" TargetMode="External"/><Relationship Id="rId15" Type="http://schemas.openxmlformats.org/officeDocument/2006/relationships/hyperlink" Target="mailto:kag455@gmail.com" TargetMode="External"/><Relationship Id="rId23" Type="http://schemas.openxmlformats.org/officeDocument/2006/relationships/hyperlink" Target="mailto:oswualtjohannesmorenochavez@gmail.com" TargetMode="External"/><Relationship Id="rId28" Type="http://schemas.openxmlformats.org/officeDocument/2006/relationships/hyperlink" Target="mailto:roki.tese@gmail.com" TargetMode="External"/><Relationship Id="rId36" Type="http://schemas.openxmlformats.org/officeDocument/2006/relationships/hyperlink" Target="mailto:jorehc@gmail.com" TargetMode="External"/><Relationship Id="rId49" Type="http://schemas.openxmlformats.org/officeDocument/2006/relationships/hyperlink" Target="mailto:malegoar92@gmail.com" TargetMode="External"/><Relationship Id="rId57" Type="http://schemas.openxmlformats.org/officeDocument/2006/relationships/hyperlink" Target="mailto:benavideserika@gmail.com" TargetMode="External"/><Relationship Id="rId106" Type="http://schemas.openxmlformats.org/officeDocument/2006/relationships/hyperlink" Target="mailto:eufemiagenetica@gmail.com" TargetMode="External"/><Relationship Id="rId114" Type="http://schemas.openxmlformats.org/officeDocument/2006/relationships/hyperlink" Target="mailto:diazmauelantonio152@gmail.com" TargetMode="External"/><Relationship Id="rId119" Type="http://schemas.openxmlformats.org/officeDocument/2006/relationships/hyperlink" Target="mailto:mazabachezarta@gmail.com" TargetMode="External"/><Relationship Id="rId127" Type="http://schemas.openxmlformats.org/officeDocument/2006/relationships/hyperlink" Target="mailto:londonopaula1802@gmail.com" TargetMode="External"/><Relationship Id="rId10" Type="http://schemas.openxmlformats.org/officeDocument/2006/relationships/hyperlink" Target="mailto:ivorodriguezv@gmail.com" TargetMode="External"/><Relationship Id="rId31" Type="http://schemas.openxmlformats.org/officeDocument/2006/relationships/hyperlink" Target="mailto:lilianaosorio5992@gmail.com" TargetMode="External"/><Relationship Id="rId44" Type="http://schemas.openxmlformats.org/officeDocument/2006/relationships/hyperlink" Target="mailto:mauricioparales@gmail.com" TargetMode="External"/><Relationship Id="rId52" Type="http://schemas.openxmlformats.org/officeDocument/2006/relationships/hyperlink" Target="mailto:romanplutarcogonzalez@gmail.com" TargetMode="External"/><Relationship Id="rId60" Type="http://schemas.openxmlformats.org/officeDocument/2006/relationships/hyperlink" Target="mailto:shibermun@gmail.com" TargetMode="External"/><Relationship Id="rId65" Type="http://schemas.openxmlformats.org/officeDocument/2006/relationships/hyperlink" Target="mailto:ramirezh25@gmail.com" TargetMode="External"/><Relationship Id="rId73" Type="http://schemas.openxmlformats.org/officeDocument/2006/relationships/hyperlink" Target="mailto:lecheriaelpalmar@gmail.com" TargetMode="External"/><Relationship Id="rId78" Type="http://schemas.openxmlformats.org/officeDocument/2006/relationships/hyperlink" Target="mailto:geinerbedoya@gmail.com" TargetMode="External"/><Relationship Id="rId81" Type="http://schemas.openxmlformats.org/officeDocument/2006/relationships/hyperlink" Target="mailto:IVONNE.LINARES@HOTMAIL.COM" TargetMode="External"/><Relationship Id="rId86" Type="http://schemas.openxmlformats.org/officeDocument/2006/relationships/hyperlink" Target="mailto:cabanolberto96@gmail.com" TargetMode="External"/><Relationship Id="rId94" Type="http://schemas.openxmlformats.org/officeDocument/2006/relationships/hyperlink" Target="mailto:anyiliramirezu@gmail.com" TargetMode="External"/><Relationship Id="rId99" Type="http://schemas.openxmlformats.org/officeDocument/2006/relationships/hyperlink" Target="mailto:Dapintoa94@gmail.com" TargetMode="External"/><Relationship Id="rId101" Type="http://schemas.openxmlformats.org/officeDocument/2006/relationships/hyperlink" Target="mailto:ojedaflorezjoseindalecio@gmail.com" TargetMode="External"/><Relationship Id="rId122" Type="http://schemas.openxmlformats.org/officeDocument/2006/relationships/hyperlink" Target="mailto:daico-53@hotmail.es" TargetMode="External"/><Relationship Id="rId130" Type="http://schemas.openxmlformats.org/officeDocument/2006/relationships/hyperlink" Target="mailto:marisolcastroc53@gmail.com" TargetMode="External"/><Relationship Id="rId4" Type="http://schemas.openxmlformats.org/officeDocument/2006/relationships/hyperlink" Target="mailto:adm.dtor@parquesnacionales.gov.co" TargetMode="External"/><Relationship Id="rId9" Type="http://schemas.openxmlformats.org/officeDocument/2006/relationships/hyperlink" Target="mailto:marcepulydo@hotmail.com" TargetMode="External"/><Relationship Id="rId13" Type="http://schemas.openxmlformats.org/officeDocument/2006/relationships/hyperlink" Target="mailto:javier.parques.nacionales@gmail.com" TargetMode="External"/><Relationship Id="rId18" Type="http://schemas.openxmlformats.org/officeDocument/2006/relationships/hyperlink" Target="mailto:rianofausto@gmail.com" TargetMode="External"/><Relationship Id="rId39" Type="http://schemas.openxmlformats.org/officeDocument/2006/relationships/hyperlink" Target="mailto:faberramos2018@gmail.com" TargetMode="External"/><Relationship Id="rId109" Type="http://schemas.openxmlformats.org/officeDocument/2006/relationships/hyperlink" Target="mailto:Ppolancocabrera@gmail.com" TargetMode="External"/><Relationship Id="rId34" Type="http://schemas.openxmlformats.org/officeDocument/2006/relationships/hyperlink" Target="mailto:cadicelis44@gmail.com" TargetMode="External"/><Relationship Id="rId50" Type="http://schemas.openxmlformats.org/officeDocument/2006/relationships/hyperlink" Target="mailto:herrerarosas17896@gmail.com" TargetMode="External"/><Relationship Id="rId55" Type="http://schemas.openxmlformats.org/officeDocument/2006/relationships/hyperlink" Target="mailto:deiverromero2010@gmail.com" TargetMode="External"/><Relationship Id="rId76" Type="http://schemas.openxmlformats.org/officeDocument/2006/relationships/hyperlink" Target="mailto:joselcm97@gmail.com" TargetMode="External"/><Relationship Id="rId97" Type="http://schemas.openxmlformats.org/officeDocument/2006/relationships/hyperlink" Target="mailto:guerrero.vandres@gmail.com" TargetMode="External"/><Relationship Id="rId104" Type="http://schemas.openxmlformats.org/officeDocument/2006/relationships/hyperlink" Target="mailto:ginapaola2@hotmail.com" TargetMode="External"/><Relationship Id="rId120" Type="http://schemas.openxmlformats.org/officeDocument/2006/relationships/hyperlink" Target="mailto:joseranonriveralamuno@gmail.com" TargetMode="External"/><Relationship Id="rId125" Type="http://schemas.openxmlformats.org/officeDocument/2006/relationships/hyperlink" Target="mailto:apolinargonzalez@gmail.com" TargetMode="External"/><Relationship Id="rId7" Type="http://schemas.openxmlformats.org/officeDocument/2006/relationships/hyperlink" Target="mailto:romanplutarcogonzalez@gmail.com" TargetMode="External"/><Relationship Id="rId71" Type="http://schemas.openxmlformats.org/officeDocument/2006/relationships/hyperlink" Target="mailto:jscorcovado21@gmail.com" TargetMode="External"/><Relationship Id="rId92" Type="http://schemas.openxmlformats.org/officeDocument/2006/relationships/hyperlink" Target="mailto:angelicapena2019@gmail.com" TargetMode="External"/><Relationship Id="rId2" Type="http://schemas.openxmlformats.org/officeDocument/2006/relationships/hyperlink" Target="mailto:cadicelis44@gmail.com" TargetMode="External"/><Relationship Id="rId29" Type="http://schemas.openxmlformats.org/officeDocument/2006/relationships/hyperlink" Target="mailto:nicolasangulo97@hotmail.com" TargetMode="External"/><Relationship Id="rId24" Type="http://schemas.openxmlformats.org/officeDocument/2006/relationships/hyperlink" Target="mailto:luiscuiche1995@gmail.com" TargetMode="External"/><Relationship Id="rId40" Type="http://schemas.openxmlformats.org/officeDocument/2006/relationships/hyperlink" Target="mailto:ing.jesusbalta@gmail.com" TargetMode="External"/><Relationship Id="rId45" Type="http://schemas.openxmlformats.org/officeDocument/2006/relationships/hyperlink" Target="mailto:marcoaeio74@gmail.com" TargetMode="External"/><Relationship Id="rId66" Type="http://schemas.openxmlformats.org/officeDocument/2006/relationships/hyperlink" Target="mailto:natalylozanopsicologa1987@gmail.com" TargetMode="External"/><Relationship Id="rId87" Type="http://schemas.openxmlformats.org/officeDocument/2006/relationships/hyperlink" Target="mailto:paola.trivino.cruz@gmail.com" TargetMode="External"/><Relationship Id="rId110" Type="http://schemas.openxmlformats.org/officeDocument/2006/relationships/hyperlink" Target="mailto:natalyherreragomez@gmail.com" TargetMode="External"/><Relationship Id="rId115" Type="http://schemas.openxmlformats.org/officeDocument/2006/relationships/hyperlink" Target="mailto:wildercalderon@gmail.com" TargetMode="External"/><Relationship Id="rId131" Type="http://schemas.openxmlformats.org/officeDocument/2006/relationships/hyperlink" Target="mailto:serrano9104@gmail.com" TargetMode="External"/><Relationship Id="rId61" Type="http://schemas.openxmlformats.org/officeDocument/2006/relationships/hyperlink" Target="mailto:paolita.left@gmail.com" TargetMode="External"/><Relationship Id="rId82" Type="http://schemas.openxmlformats.org/officeDocument/2006/relationships/hyperlink" Target="mailto:dcecyguependo@gmail.com" TargetMode="External"/><Relationship Id="rId19" Type="http://schemas.openxmlformats.org/officeDocument/2006/relationships/hyperlink" Target="mailto:idmayorga@misena.edu.co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juandavidpazosguevara@gmail.com" TargetMode="External"/><Relationship Id="rId18" Type="http://schemas.openxmlformats.org/officeDocument/2006/relationships/hyperlink" Target="mailto:JASACOSTA21@GMAIL.COM" TargetMode="External"/><Relationship Id="rId26" Type="http://schemas.openxmlformats.org/officeDocument/2006/relationships/hyperlink" Target="mailto:yhonfaguty2688@gmail.com" TargetMode="External"/><Relationship Id="rId39" Type="http://schemas.openxmlformats.org/officeDocument/2006/relationships/hyperlink" Target="mailto:Jorgeluisparra0602@gmail.com" TargetMode="External"/><Relationship Id="rId21" Type="http://schemas.openxmlformats.org/officeDocument/2006/relationships/hyperlink" Target="mailto:erdhernandezan@unal.edu.co" TargetMode="External"/><Relationship Id="rId34" Type="http://schemas.openxmlformats.org/officeDocument/2006/relationships/hyperlink" Target="mailto:rpulidop92@gmail.com" TargetMode="External"/><Relationship Id="rId42" Type="http://schemas.openxmlformats.org/officeDocument/2006/relationships/hyperlink" Target="mailto:davis@uto.edu.co" TargetMode="External"/><Relationship Id="rId47" Type="http://schemas.openxmlformats.org/officeDocument/2006/relationships/hyperlink" Target="mailto:jesuspantojac@gmail.com" TargetMode="External"/><Relationship Id="rId50" Type="http://schemas.openxmlformats.org/officeDocument/2006/relationships/hyperlink" Target="mailto:giber413@hotmail.com" TargetMode="External"/><Relationship Id="rId55" Type="http://schemas.openxmlformats.org/officeDocument/2006/relationships/printerSettings" Target="../printerSettings/printerSettings2.bin"/><Relationship Id="rId7" Type="http://schemas.openxmlformats.org/officeDocument/2006/relationships/hyperlink" Target="mailto:cavp2107@gmail.com" TargetMode="External"/><Relationship Id="rId12" Type="http://schemas.openxmlformats.org/officeDocument/2006/relationships/hyperlink" Target="mailto:JOHNBASTO@HOTMAIL.COM" TargetMode="External"/><Relationship Id="rId17" Type="http://schemas.openxmlformats.org/officeDocument/2006/relationships/hyperlink" Target="mailto:zamir-17-14@hotmail.com" TargetMode="External"/><Relationship Id="rId25" Type="http://schemas.openxmlformats.org/officeDocument/2006/relationships/hyperlink" Target="mailto:lbejaranomondragon@gmail.com" TargetMode="External"/><Relationship Id="rId33" Type="http://schemas.openxmlformats.org/officeDocument/2006/relationships/hyperlink" Target="mailto:umanarios@gmail.com" TargetMode="External"/><Relationship Id="rId38" Type="http://schemas.openxmlformats.org/officeDocument/2006/relationships/hyperlink" Target="mailto:ducaniva@gmail.com" TargetMode="External"/><Relationship Id="rId46" Type="http://schemas.openxmlformats.org/officeDocument/2006/relationships/hyperlink" Target="mailto:diegokopp2@gmail.com" TargetMode="External"/><Relationship Id="rId2" Type="http://schemas.openxmlformats.org/officeDocument/2006/relationships/hyperlink" Target="mailto:ramiroag7@gmail.com" TargetMode="External"/><Relationship Id="rId16" Type="http://schemas.openxmlformats.org/officeDocument/2006/relationships/hyperlink" Target="mailto:ALEXANDERREYES029@GMAIL.COM" TargetMode="External"/><Relationship Id="rId20" Type="http://schemas.openxmlformats.org/officeDocument/2006/relationships/hyperlink" Target="mailto:mpulidoarredondo@gmail.com" TargetMode="External"/><Relationship Id="rId29" Type="http://schemas.openxmlformats.org/officeDocument/2006/relationships/hyperlink" Target="mailto:solreyes0628@gmail.com" TargetMode="External"/><Relationship Id="rId41" Type="http://schemas.openxmlformats.org/officeDocument/2006/relationships/hyperlink" Target="mailto:wcortesb@ucentral.edu.co" TargetMode="External"/><Relationship Id="rId54" Type="http://schemas.openxmlformats.org/officeDocument/2006/relationships/hyperlink" Target="mailto:simonvallejo0403@gmail.com" TargetMode="External"/><Relationship Id="rId1" Type="http://schemas.openxmlformats.org/officeDocument/2006/relationships/hyperlink" Target="mailto:yuliethp9827@gmail.com" TargetMode="External"/><Relationship Id="rId6" Type="http://schemas.openxmlformats.org/officeDocument/2006/relationships/hyperlink" Target="mailto:cabalgatasycaminatas@hotmail.com" TargetMode="External"/><Relationship Id="rId11" Type="http://schemas.openxmlformats.org/officeDocument/2006/relationships/hyperlink" Target="mailto:lufediaz13@gmail.com" TargetMode="External"/><Relationship Id="rId24" Type="http://schemas.openxmlformats.org/officeDocument/2006/relationships/hyperlink" Target="mailto:danielmanra1995@gmail.com" TargetMode="External"/><Relationship Id="rId32" Type="http://schemas.openxmlformats.org/officeDocument/2006/relationships/hyperlink" Target="mailto:clapatoba80@gmail.com" TargetMode="External"/><Relationship Id="rId37" Type="http://schemas.openxmlformats.org/officeDocument/2006/relationships/hyperlink" Target="mailto:raigozopaola@gmail.com" TargetMode="External"/><Relationship Id="rId40" Type="http://schemas.openxmlformats.org/officeDocument/2006/relationships/hyperlink" Target="mailto:jcbonillagon@gmail.com" TargetMode="External"/><Relationship Id="rId45" Type="http://schemas.openxmlformats.org/officeDocument/2006/relationships/hyperlink" Target="mailto:wiliam-25-10@hotmail.com" TargetMode="External"/><Relationship Id="rId53" Type="http://schemas.openxmlformats.org/officeDocument/2006/relationships/hyperlink" Target="mailto:gustavogonzalezbo@gmail.com" TargetMode="External"/><Relationship Id="rId5" Type="http://schemas.openxmlformats.org/officeDocument/2006/relationships/hyperlink" Target="mailto:bosquedezorros@gmail.com" TargetMode="External"/><Relationship Id="rId15" Type="http://schemas.openxmlformats.org/officeDocument/2006/relationships/hyperlink" Target="mailto:OSCARMUOZ65@GMAIL.COM" TargetMode="External"/><Relationship Id="rId23" Type="http://schemas.openxmlformats.org/officeDocument/2006/relationships/hyperlink" Target="mailto:fregar90@hotmail.com" TargetMode="External"/><Relationship Id="rId28" Type="http://schemas.openxmlformats.org/officeDocument/2006/relationships/hyperlink" Target="mailto:ivonbazurto94@gmail.com" TargetMode="External"/><Relationship Id="rId36" Type="http://schemas.openxmlformats.org/officeDocument/2006/relationships/hyperlink" Target="mailto:may1901.parquesn@gmail.com" TargetMode="External"/><Relationship Id="rId49" Type="http://schemas.openxmlformats.org/officeDocument/2006/relationships/hyperlink" Target="mailto:danicat91@gmail.com" TargetMode="External"/><Relationship Id="rId10" Type="http://schemas.openxmlformats.org/officeDocument/2006/relationships/hyperlink" Target="mailto:bejarano717dumar00chingaza@gmail.com" TargetMode="External"/><Relationship Id="rId19" Type="http://schemas.openxmlformats.org/officeDocument/2006/relationships/hyperlink" Target="mailto:diegoaguirre9412@gmail.com" TargetMode="External"/><Relationship Id="rId31" Type="http://schemas.openxmlformats.org/officeDocument/2006/relationships/hyperlink" Target="mailto:willian-25-10@hotmail.com" TargetMode="External"/><Relationship Id="rId44" Type="http://schemas.openxmlformats.org/officeDocument/2006/relationships/hyperlink" Target="mailto:yapeca@gmail.com" TargetMode="External"/><Relationship Id="rId52" Type="http://schemas.openxmlformats.org/officeDocument/2006/relationships/hyperlink" Target="mailto:wilmerdisrock@gmail.com" TargetMode="External"/><Relationship Id="rId4" Type="http://schemas.openxmlformats.org/officeDocument/2006/relationships/hyperlink" Target="mailto:difre1785@gmail.com" TargetMode="External"/><Relationship Id="rId9" Type="http://schemas.openxmlformats.org/officeDocument/2006/relationships/hyperlink" Target="mailto:bladimirherco@gmail.com" TargetMode="External"/><Relationship Id="rId14" Type="http://schemas.openxmlformats.org/officeDocument/2006/relationships/hyperlink" Target="mailto:rockpili24@gmail.com" TargetMode="External"/><Relationship Id="rId22" Type="http://schemas.openxmlformats.org/officeDocument/2006/relationships/hyperlink" Target="mailto:pedrocamargom@yahoo.com" TargetMode="External"/><Relationship Id="rId27" Type="http://schemas.openxmlformats.org/officeDocument/2006/relationships/hyperlink" Target="mailto:andreitaarias8@gmail.com" TargetMode="External"/><Relationship Id="rId30" Type="http://schemas.openxmlformats.org/officeDocument/2006/relationships/hyperlink" Target="mailto:hernandezantonio99a@gmail.com" TargetMode="External"/><Relationship Id="rId35" Type="http://schemas.openxmlformats.org/officeDocument/2006/relationships/hyperlink" Target="mailto:misercame4@gmail.com" TargetMode="External"/><Relationship Id="rId43" Type="http://schemas.openxmlformats.org/officeDocument/2006/relationships/hyperlink" Target="mailto:paucastillo36@gmail.com" TargetMode="External"/><Relationship Id="rId48" Type="http://schemas.openxmlformats.org/officeDocument/2006/relationships/hyperlink" Target="mailto:tatiana8911@gmail.com" TargetMode="External"/><Relationship Id="rId8" Type="http://schemas.openxmlformats.org/officeDocument/2006/relationships/hyperlink" Target="mailto:roldanaug@gmail.com" TargetMode="External"/><Relationship Id="rId51" Type="http://schemas.openxmlformats.org/officeDocument/2006/relationships/hyperlink" Target="mailto:nataliaa.hernandezn@gmail.com" TargetMode="External"/><Relationship Id="rId3" Type="http://schemas.openxmlformats.org/officeDocument/2006/relationships/hyperlink" Target="mailto:julian310590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47808"/>
  <sheetViews>
    <sheetView zoomScale="70" zoomScaleNormal="70" workbookViewId="0">
      <pane ySplit="1" topLeftCell="A134" activePane="bottomLeft" state="frozen"/>
      <selection pane="bottomLeft" activeCell="E157" sqref="E157"/>
    </sheetView>
  </sheetViews>
  <sheetFormatPr baseColWidth="10" defaultRowHeight="15"/>
  <cols>
    <col min="1" max="1" width="11.42578125" style="21"/>
    <col min="2" max="2" width="19.140625" style="163" customWidth="1"/>
    <col min="3" max="3" width="30.85546875" style="21" customWidth="1"/>
    <col min="4" max="4" width="15.5703125" style="92" bestFit="1" customWidth="1"/>
    <col min="5" max="5" width="14.5703125" style="92" customWidth="1"/>
    <col min="6" max="6" width="15.28515625" customWidth="1"/>
    <col min="7" max="7" width="25.7109375" style="185" customWidth="1"/>
    <col min="8" max="8" width="16.42578125" style="190" customWidth="1"/>
    <col min="9" max="9" width="11.42578125" style="21" customWidth="1"/>
    <col min="10" max="10" width="14.42578125" style="92" customWidth="1"/>
    <col min="11" max="11" width="21" style="92" bestFit="1" customWidth="1"/>
    <col min="12" max="12" width="12.7109375" style="21" customWidth="1"/>
    <col min="13" max="13" width="16" style="163" customWidth="1"/>
    <col min="14" max="14" width="18.28515625" style="163" customWidth="1"/>
    <col min="15" max="15" width="16.28515625" style="21" customWidth="1"/>
    <col min="17" max="17" width="15.42578125" style="92" customWidth="1"/>
    <col min="18" max="18" width="14.28515625" style="163" customWidth="1"/>
    <col min="19" max="19" width="20.28515625" customWidth="1"/>
    <col min="20" max="20" width="11.42578125" style="21"/>
    <col min="22" max="22" width="14" customWidth="1"/>
    <col min="25" max="25" width="11.42578125" style="21"/>
    <col min="27" max="27" width="14.5703125" style="163" customWidth="1"/>
    <col min="29" max="29" width="14.28515625" style="120" customWidth="1"/>
    <col min="30" max="30" width="11.42578125" style="163"/>
    <col min="33" max="33" width="13" style="92" hidden="1" customWidth="1"/>
    <col min="34" max="34" width="15.140625" customWidth="1"/>
    <col min="35" max="35" width="13.28515625" customWidth="1"/>
  </cols>
  <sheetData>
    <row r="1" spans="1:36" s="14" customFormat="1" ht="60.75" thickBot="1">
      <c r="A1" s="1" t="s">
        <v>0</v>
      </c>
      <c r="B1" s="2" t="s">
        <v>3</v>
      </c>
      <c r="C1" s="2" t="s">
        <v>171</v>
      </c>
      <c r="D1" s="164" t="s">
        <v>4</v>
      </c>
      <c r="E1" s="164" t="s">
        <v>5</v>
      </c>
      <c r="F1" s="11" t="s">
        <v>6</v>
      </c>
      <c r="G1" s="170" t="s">
        <v>7</v>
      </c>
      <c r="H1" s="186" t="s">
        <v>8</v>
      </c>
      <c r="I1" s="2" t="s">
        <v>9</v>
      </c>
      <c r="J1" s="3" t="s">
        <v>10</v>
      </c>
      <c r="K1" s="3" t="s">
        <v>11</v>
      </c>
      <c r="L1" s="2" t="s">
        <v>12</v>
      </c>
      <c r="M1" s="13" t="s">
        <v>2</v>
      </c>
      <c r="N1" s="13" t="s">
        <v>13</v>
      </c>
      <c r="O1" s="2" t="s">
        <v>1</v>
      </c>
      <c r="P1" s="2" t="s">
        <v>14</v>
      </c>
      <c r="Q1" s="193" t="s">
        <v>15</v>
      </c>
      <c r="R1" s="4" t="s">
        <v>16</v>
      </c>
      <c r="S1" s="4" t="s">
        <v>17</v>
      </c>
      <c r="T1" s="4" t="s">
        <v>18</v>
      </c>
      <c r="U1" s="13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12" t="s">
        <v>27</v>
      </c>
      <c r="AD1" s="2" t="s">
        <v>28</v>
      </c>
      <c r="AE1" s="2" t="s">
        <v>29</v>
      </c>
      <c r="AF1" s="2" t="s">
        <v>30</v>
      </c>
      <c r="AG1" s="239" t="s">
        <v>67</v>
      </c>
      <c r="AH1" s="84" t="s">
        <v>240</v>
      </c>
      <c r="AI1" s="84" t="s">
        <v>267</v>
      </c>
    </row>
    <row r="2" spans="1:36" s="15" customFormat="1" ht="21" hidden="1" customHeight="1">
      <c r="A2" s="50">
        <v>139</v>
      </c>
      <c r="B2" s="37" t="s">
        <v>31</v>
      </c>
      <c r="C2" s="50" t="s">
        <v>37</v>
      </c>
      <c r="D2" s="75">
        <v>4536731</v>
      </c>
      <c r="E2" s="167">
        <f t="shared" ref="E2:E16" si="0">D2*40%</f>
        <v>1814692.4000000001</v>
      </c>
      <c r="F2" s="43">
        <v>47635675</v>
      </c>
      <c r="G2" s="171">
        <v>700874548</v>
      </c>
      <c r="H2" s="70" t="s">
        <v>136</v>
      </c>
      <c r="I2" s="50" t="s">
        <v>33</v>
      </c>
      <c r="J2" s="77">
        <v>44455</v>
      </c>
      <c r="K2" s="60">
        <v>44772</v>
      </c>
      <c r="L2" s="50" t="s">
        <v>242</v>
      </c>
      <c r="M2" s="51" t="s">
        <v>137</v>
      </c>
      <c r="N2" s="37" t="s">
        <v>138</v>
      </c>
      <c r="O2" s="43">
        <v>1121860475</v>
      </c>
      <c r="P2" s="45" t="s">
        <v>37</v>
      </c>
      <c r="Q2" s="77">
        <v>32856</v>
      </c>
      <c r="R2" s="37" t="s">
        <v>139</v>
      </c>
      <c r="S2" s="37" t="s">
        <v>140</v>
      </c>
      <c r="T2" s="50" t="s">
        <v>141</v>
      </c>
      <c r="U2" s="74" t="s">
        <v>142</v>
      </c>
      <c r="V2" s="45">
        <v>3202931203</v>
      </c>
      <c r="W2" s="45" t="s">
        <v>49</v>
      </c>
      <c r="X2" s="45" t="s">
        <v>72</v>
      </c>
      <c r="Y2" s="50" t="s">
        <v>143</v>
      </c>
      <c r="Z2" s="45" t="s">
        <v>144</v>
      </c>
      <c r="AA2" s="37" t="s">
        <v>37</v>
      </c>
      <c r="AB2" s="45" t="s">
        <v>243</v>
      </c>
      <c r="AC2" s="144">
        <v>3223058968</v>
      </c>
      <c r="AD2" s="37" t="s">
        <v>85</v>
      </c>
      <c r="AE2" s="45"/>
      <c r="AF2" s="45"/>
      <c r="AG2" s="77">
        <v>44455</v>
      </c>
      <c r="AH2" s="45"/>
      <c r="AJ2" s="49"/>
    </row>
    <row r="3" spans="1:36" ht="21" hidden="1" customHeight="1">
      <c r="A3" s="50">
        <v>140</v>
      </c>
      <c r="B3" s="37" t="s">
        <v>31</v>
      </c>
      <c r="C3" s="50" t="s">
        <v>37</v>
      </c>
      <c r="D3" s="78">
        <v>4536731</v>
      </c>
      <c r="E3" s="167">
        <f t="shared" si="0"/>
        <v>1814692.4000000001</v>
      </c>
      <c r="F3" s="43">
        <v>16480060</v>
      </c>
      <c r="G3" s="172">
        <v>43406093487</v>
      </c>
      <c r="H3" s="70" t="s">
        <v>57</v>
      </c>
      <c r="I3" s="50" t="s">
        <v>33</v>
      </c>
      <c r="J3" s="77">
        <v>44394</v>
      </c>
      <c r="K3" s="77">
        <v>44556</v>
      </c>
      <c r="L3" s="50" t="s">
        <v>244</v>
      </c>
      <c r="M3" s="37" t="s">
        <v>245</v>
      </c>
      <c r="N3" s="37" t="s">
        <v>246</v>
      </c>
      <c r="O3" s="43">
        <v>1110462221</v>
      </c>
      <c r="P3" s="45" t="s">
        <v>180</v>
      </c>
      <c r="Q3" s="77">
        <v>32608</v>
      </c>
      <c r="R3" s="37" t="s">
        <v>180</v>
      </c>
      <c r="S3" s="62" t="s">
        <v>247</v>
      </c>
      <c r="T3" s="50" t="s">
        <v>248</v>
      </c>
      <c r="U3" s="74" t="s">
        <v>249</v>
      </c>
      <c r="V3" s="45">
        <v>3157569055</v>
      </c>
      <c r="W3" s="45" t="s">
        <v>38</v>
      </c>
      <c r="X3" s="45" t="s">
        <v>203</v>
      </c>
      <c r="Y3" s="50" t="s">
        <v>226</v>
      </c>
      <c r="Z3" s="45" t="s">
        <v>250</v>
      </c>
      <c r="AA3" s="37" t="s">
        <v>180</v>
      </c>
      <c r="AB3" s="45" t="s">
        <v>251</v>
      </c>
      <c r="AC3" s="144">
        <v>3162697225</v>
      </c>
      <c r="AD3" s="37" t="s">
        <v>46</v>
      </c>
      <c r="AE3" s="45">
        <v>56321</v>
      </c>
      <c r="AF3" s="45">
        <v>46721</v>
      </c>
      <c r="AG3" s="77">
        <v>44456</v>
      </c>
      <c r="AH3" s="45"/>
      <c r="AI3" s="15"/>
    </row>
    <row r="4" spans="1:36" ht="21" hidden="1" customHeight="1">
      <c r="A4" s="50">
        <v>141</v>
      </c>
      <c r="B4" s="37" t="s">
        <v>77</v>
      </c>
      <c r="C4" s="50" t="s">
        <v>259</v>
      </c>
      <c r="D4" s="75">
        <v>3235273</v>
      </c>
      <c r="E4" s="167">
        <f t="shared" si="0"/>
        <v>1294109.2000000002</v>
      </c>
      <c r="F4" s="43">
        <v>7226345</v>
      </c>
      <c r="G4" s="173">
        <v>74309381606</v>
      </c>
      <c r="H4" s="70" t="s">
        <v>57</v>
      </c>
      <c r="I4" s="50" t="s">
        <v>33</v>
      </c>
      <c r="J4" s="77">
        <v>44462</v>
      </c>
      <c r="K4" s="77">
        <v>44529</v>
      </c>
      <c r="L4" s="50" t="s">
        <v>261</v>
      </c>
      <c r="M4" s="37" t="s">
        <v>262</v>
      </c>
      <c r="N4" s="37" t="s">
        <v>263</v>
      </c>
      <c r="O4" s="43">
        <v>1020731074</v>
      </c>
      <c r="P4" s="50" t="s">
        <v>40</v>
      </c>
      <c r="Q4" s="77">
        <v>32183</v>
      </c>
      <c r="R4" s="37" t="s">
        <v>40</v>
      </c>
      <c r="S4" s="50" t="s">
        <v>260</v>
      </c>
      <c r="T4" s="50" t="s">
        <v>153</v>
      </c>
      <c r="U4" s="81" t="s">
        <v>264</v>
      </c>
      <c r="V4" s="78">
        <v>3165229670</v>
      </c>
      <c r="W4" s="50" t="s">
        <v>101</v>
      </c>
      <c r="X4" s="50" t="s">
        <v>35</v>
      </c>
      <c r="Y4" s="50" t="s">
        <v>36</v>
      </c>
      <c r="Z4" s="50" t="s">
        <v>265</v>
      </c>
      <c r="AA4" s="37" t="s">
        <v>40</v>
      </c>
      <c r="AB4" s="50" t="s">
        <v>266</v>
      </c>
      <c r="AC4" s="145">
        <v>3162499730</v>
      </c>
      <c r="AD4" s="37" t="s">
        <v>105</v>
      </c>
      <c r="AE4" s="78">
        <v>55621</v>
      </c>
      <c r="AF4" s="78">
        <v>47821</v>
      </c>
      <c r="AG4" s="77">
        <v>44462</v>
      </c>
      <c r="AH4" s="50"/>
      <c r="AI4" s="15"/>
    </row>
    <row r="5" spans="1:36" ht="21" hidden="1" customHeight="1">
      <c r="A5" s="61" t="s">
        <v>254</v>
      </c>
      <c r="B5" s="37" t="s">
        <v>31</v>
      </c>
      <c r="C5" s="42" t="s">
        <v>37</v>
      </c>
      <c r="D5" s="76">
        <v>6120628</v>
      </c>
      <c r="E5" s="167">
        <f t="shared" si="0"/>
        <v>2448251.2000000002</v>
      </c>
      <c r="F5" s="42">
        <v>65551920</v>
      </c>
      <c r="G5" s="174" t="s">
        <v>123</v>
      </c>
      <c r="H5" s="65" t="s">
        <v>124</v>
      </c>
      <c r="I5" s="63" t="s">
        <v>33</v>
      </c>
      <c r="J5" s="60">
        <v>44460</v>
      </c>
      <c r="K5" s="60">
        <v>44772</v>
      </c>
      <c r="L5" s="52" t="s">
        <v>100</v>
      </c>
      <c r="M5" s="51" t="s">
        <v>126</v>
      </c>
      <c r="N5" s="160" t="s">
        <v>127</v>
      </c>
      <c r="O5" s="42">
        <v>80184592</v>
      </c>
      <c r="P5" s="79" t="s">
        <v>40</v>
      </c>
      <c r="Q5" s="194">
        <v>30027</v>
      </c>
      <c r="R5" s="67" t="s">
        <v>40</v>
      </c>
      <c r="S5" s="82" t="s">
        <v>128</v>
      </c>
      <c r="T5" s="83" t="s">
        <v>252</v>
      </c>
      <c r="U5" s="69" t="s">
        <v>129</v>
      </c>
      <c r="V5" s="46">
        <v>3208567269</v>
      </c>
      <c r="W5" s="46" t="s">
        <v>41</v>
      </c>
      <c r="X5" s="46" t="s">
        <v>35</v>
      </c>
      <c r="Y5" s="63" t="s">
        <v>36</v>
      </c>
      <c r="Z5" s="46" t="s">
        <v>253</v>
      </c>
      <c r="AA5" s="160" t="s">
        <v>40</v>
      </c>
      <c r="AB5" s="46" t="s">
        <v>130</v>
      </c>
      <c r="AC5" s="141">
        <v>3144273547</v>
      </c>
      <c r="AD5" s="191" t="s">
        <v>93</v>
      </c>
      <c r="AE5" s="78">
        <v>40221</v>
      </c>
      <c r="AF5" s="45">
        <v>47521</v>
      </c>
      <c r="AG5" s="77">
        <v>44460</v>
      </c>
      <c r="AH5" s="45"/>
      <c r="AI5" s="15"/>
    </row>
    <row r="6" spans="1:36" s="45" customFormat="1" ht="21" hidden="1" customHeight="1">
      <c r="A6" s="50">
        <v>143</v>
      </c>
      <c r="B6" s="37" t="s">
        <v>31</v>
      </c>
      <c r="C6" s="42" t="s">
        <v>37</v>
      </c>
      <c r="D6" s="75">
        <v>5532323</v>
      </c>
      <c r="E6" s="167">
        <f t="shared" si="0"/>
        <v>2212929.2000000002</v>
      </c>
      <c r="F6" s="43">
        <v>57960306</v>
      </c>
      <c r="G6" s="175">
        <v>700874639</v>
      </c>
      <c r="H6" s="117" t="s">
        <v>194</v>
      </c>
      <c r="I6" s="63" t="s">
        <v>33</v>
      </c>
      <c r="J6" s="60">
        <v>44462</v>
      </c>
      <c r="K6" s="60">
        <v>44772</v>
      </c>
      <c r="L6" s="52" t="s">
        <v>182</v>
      </c>
      <c r="M6" s="51" t="s">
        <v>195</v>
      </c>
      <c r="N6" s="51" t="s">
        <v>196</v>
      </c>
      <c r="O6" s="281">
        <v>1022381132</v>
      </c>
      <c r="P6" s="53" t="s">
        <v>40</v>
      </c>
      <c r="Q6" s="195">
        <v>33979</v>
      </c>
      <c r="R6" s="51" t="s">
        <v>40</v>
      </c>
      <c r="S6" s="51" t="s">
        <v>197</v>
      </c>
      <c r="T6" s="52" t="s">
        <v>198</v>
      </c>
      <c r="U6" s="55" t="s">
        <v>199</v>
      </c>
      <c r="V6" s="53">
        <v>3168735560</v>
      </c>
      <c r="W6" s="53" t="s">
        <v>38</v>
      </c>
      <c r="X6" s="53" t="s">
        <v>43</v>
      </c>
      <c r="Y6" s="52" t="s">
        <v>36</v>
      </c>
      <c r="Z6" s="51" t="s">
        <v>255</v>
      </c>
      <c r="AA6" s="51" t="s">
        <v>37</v>
      </c>
      <c r="AB6" s="53" t="s">
        <v>256</v>
      </c>
      <c r="AC6" s="146">
        <v>3183734399</v>
      </c>
      <c r="AD6" s="51" t="s">
        <v>257</v>
      </c>
      <c r="AE6" s="56"/>
      <c r="AG6" s="77">
        <v>44462</v>
      </c>
      <c r="AJ6" s="59"/>
    </row>
    <row r="7" spans="1:36" s="45" customFormat="1" ht="21" hidden="1" customHeight="1">
      <c r="A7" s="50">
        <v>144</v>
      </c>
      <c r="B7" s="37" t="s">
        <v>31</v>
      </c>
      <c r="C7" s="42" t="s">
        <v>37</v>
      </c>
      <c r="D7" s="75">
        <v>2730447</v>
      </c>
      <c r="E7" s="167">
        <f t="shared" si="0"/>
        <v>1092178.8</v>
      </c>
      <c r="F7" s="43">
        <v>28214619</v>
      </c>
      <c r="G7" s="175">
        <v>710853417</v>
      </c>
      <c r="H7" s="117" t="s">
        <v>136</v>
      </c>
      <c r="I7" s="63" t="s">
        <v>33</v>
      </c>
      <c r="J7" s="60">
        <v>44462</v>
      </c>
      <c r="K7" s="60">
        <v>44772</v>
      </c>
      <c r="L7" s="58" t="s">
        <v>182</v>
      </c>
      <c r="M7" s="51" t="s">
        <v>188</v>
      </c>
      <c r="N7" s="51" t="s">
        <v>189</v>
      </c>
      <c r="O7" s="281">
        <v>52951723</v>
      </c>
      <c r="P7" s="53" t="s">
        <v>40</v>
      </c>
      <c r="Q7" s="195">
        <v>30133</v>
      </c>
      <c r="R7" s="51" t="s">
        <v>40</v>
      </c>
      <c r="S7" s="51" t="s">
        <v>111</v>
      </c>
      <c r="T7" s="52" t="s">
        <v>190</v>
      </c>
      <c r="U7" s="55" t="s">
        <v>191</v>
      </c>
      <c r="V7" s="53">
        <v>3102679635</v>
      </c>
      <c r="W7" s="53" t="s">
        <v>192</v>
      </c>
      <c r="X7" s="53" t="s">
        <v>35</v>
      </c>
      <c r="Y7" s="52" t="s">
        <v>44</v>
      </c>
      <c r="Z7" s="53" t="s">
        <v>258</v>
      </c>
      <c r="AA7" s="51" t="s">
        <v>37</v>
      </c>
      <c r="AB7" s="53" t="s">
        <v>193</v>
      </c>
      <c r="AC7" s="146">
        <v>3105222693</v>
      </c>
      <c r="AD7" s="51" t="s">
        <v>51</v>
      </c>
      <c r="AE7" s="45">
        <v>40221</v>
      </c>
      <c r="AF7" s="45">
        <v>47721</v>
      </c>
      <c r="AG7" s="77">
        <v>44462</v>
      </c>
      <c r="AJ7" s="59"/>
    </row>
    <row r="8" spans="1:36" s="15" customFormat="1" ht="21" hidden="1" customHeight="1">
      <c r="A8" s="17">
        <v>145</v>
      </c>
      <c r="B8" s="24" t="s">
        <v>237</v>
      </c>
      <c r="C8" s="17" t="s">
        <v>241</v>
      </c>
      <c r="D8" s="54">
        <v>1370936</v>
      </c>
      <c r="E8" s="168">
        <f t="shared" si="0"/>
        <v>548374.4</v>
      </c>
      <c r="F8" s="20">
        <v>4112808</v>
      </c>
      <c r="G8" s="176">
        <v>91225602633</v>
      </c>
      <c r="H8" s="70" t="s">
        <v>57</v>
      </c>
      <c r="I8" s="63" t="s">
        <v>33</v>
      </c>
      <c r="J8" s="41">
        <v>44473</v>
      </c>
      <c r="K8" s="41">
        <v>44560</v>
      </c>
      <c r="L8" s="17" t="s">
        <v>268</v>
      </c>
      <c r="M8" s="163" t="s">
        <v>269</v>
      </c>
      <c r="N8" s="163" t="s">
        <v>270</v>
      </c>
      <c r="O8" s="282">
        <v>1117458277</v>
      </c>
      <c r="P8" s="15" t="s">
        <v>118</v>
      </c>
      <c r="Q8" s="41">
        <v>31895</v>
      </c>
      <c r="R8" s="24" t="s">
        <v>118</v>
      </c>
      <c r="S8" s="45" t="s">
        <v>88</v>
      </c>
      <c r="T8" s="17" t="s">
        <v>45</v>
      </c>
      <c r="U8" s="19" t="s">
        <v>271</v>
      </c>
      <c r="V8" s="15">
        <v>3232026304</v>
      </c>
      <c r="W8" s="15" t="s">
        <v>38</v>
      </c>
      <c r="X8" s="15" t="s">
        <v>72</v>
      </c>
      <c r="Y8" s="52" t="s">
        <v>44</v>
      </c>
      <c r="Z8" s="15" t="s">
        <v>272</v>
      </c>
      <c r="AA8" s="24" t="s">
        <v>273</v>
      </c>
      <c r="AB8" s="15" t="s">
        <v>274</v>
      </c>
      <c r="AC8" s="119">
        <v>3126376506</v>
      </c>
      <c r="AD8" s="24" t="s">
        <v>216</v>
      </c>
      <c r="AG8" s="41">
        <v>44473</v>
      </c>
    </row>
    <row r="9" spans="1:36" s="15" customFormat="1" ht="21" hidden="1" customHeight="1">
      <c r="A9" s="17">
        <v>146</v>
      </c>
      <c r="B9" s="24" t="s">
        <v>172</v>
      </c>
      <c r="C9" s="17" t="s">
        <v>235</v>
      </c>
      <c r="D9" s="54">
        <v>1370936</v>
      </c>
      <c r="E9" s="168">
        <f t="shared" si="0"/>
        <v>548374.4</v>
      </c>
      <c r="F9" s="20">
        <v>3792923</v>
      </c>
      <c r="G9" s="177">
        <v>84653553420</v>
      </c>
      <c r="H9" s="70" t="s">
        <v>57</v>
      </c>
      <c r="I9" s="63" t="s">
        <v>33</v>
      </c>
      <c r="J9" s="41">
        <v>44447</v>
      </c>
      <c r="K9" s="41">
        <v>44560</v>
      </c>
      <c r="L9" s="17" t="s">
        <v>277</v>
      </c>
      <c r="M9" s="24" t="s">
        <v>278</v>
      </c>
      <c r="N9" s="24" t="s">
        <v>279</v>
      </c>
      <c r="O9" s="20">
        <v>1069899649</v>
      </c>
      <c r="P9" s="15" t="s">
        <v>186</v>
      </c>
      <c r="Q9" s="41">
        <v>33266</v>
      </c>
      <c r="R9" s="24" t="s">
        <v>186</v>
      </c>
      <c r="S9" s="27" t="s">
        <v>275</v>
      </c>
      <c r="T9" s="17" t="s">
        <v>276</v>
      </c>
      <c r="U9" s="19" t="s">
        <v>280</v>
      </c>
      <c r="V9" s="15">
        <v>3133283576</v>
      </c>
      <c r="W9" s="15" t="s">
        <v>101</v>
      </c>
      <c r="X9" s="15" t="s">
        <v>72</v>
      </c>
      <c r="Y9" s="17" t="s">
        <v>226</v>
      </c>
      <c r="Z9" s="15" t="s">
        <v>281</v>
      </c>
      <c r="AA9" s="24" t="s">
        <v>233</v>
      </c>
      <c r="AB9" s="15" t="s">
        <v>282</v>
      </c>
      <c r="AC9" s="119">
        <v>3133348361</v>
      </c>
      <c r="AD9" s="24" t="s">
        <v>46</v>
      </c>
      <c r="AE9" s="15">
        <v>57221</v>
      </c>
      <c r="AG9" s="41">
        <v>44476</v>
      </c>
    </row>
    <row r="10" spans="1:36" s="15" customFormat="1" ht="21" hidden="1" customHeight="1">
      <c r="A10" s="17">
        <v>147</v>
      </c>
      <c r="B10" s="24" t="s">
        <v>172</v>
      </c>
      <c r="C10" s="17" t="s">
        <v>235</v>
      </c>
      <c r="D10" s="54">
        <v>1370936</v>
      </c>
      <c r="E10" s="168">
        <f t="shared" si="0"/>
        <v>548374.4</v>
      </c>
      <c r="F10" s="20">
        <v>3792923</v>
      </c>
      <c r="G10" s="178">
        <v>63964305210</v>
      </c>
      <c r="H10" s="70" t="s">
        <v>57</v>
      </c>
      <c r="I10" s="63" t="s">
        <v>33</v>
      </c>
      <c r="J10" s="41">
        <v>44447</v>
      </c>
      <c r="K10" s="41">
        <v>44560</v>
      </c>
      <c r="L10" s="17" t="s">
        <v>277</v>
      </c>
      <c r="M10" s="24" t="s">
        <v>283</v>
      </c>
      <c r="N10" s="24" t="s">
        <v>230</v>
      </c>
      <c r="O10" s="20">
        <v>1068976508</v>
      </c>
      <c r="P10" s="15" t="s">
        <v>178</v>
      </c>
      <c r="Q10" s="41">
        <v>35488</v>
      </c>
      <c r="R10" s="24" t="s">
        <v>178</v>
      </c>
      <c r="S10" s="45" t="s">
        <v>88</v>
      </c>
      <c r="T10" s="17" t="s">
        <v>45</v>
      </c>
      <c r="U10" s="19" t="s">
        <v>284</v>
      </c>
      <c r="V10" s="15">
        <v>3208807815</v>
      </c>
      <c r="W10" s="15" t="s">
        <v>145</v>
      </c>
      <c r="X10" s="15" t="s">
        <v>35</v>
      </c>
      <c r="Y10" s="17" t="s">
        <v>226</v>
      </c>
      <c r="Z10" s="15" t="s">
        <v>285</v>
      </c>
      <c r="AA10" s="24" t="s">
        <v>231</v>
      </c>
      <c r="AB10" s="15" t="s">
        <v>232</v>
      </c>
      <c r="AC10" s="119">
        <v>3123356760</v>
      </c>
      <c r="AD10" s="24" t="s">
        <v>104</v>
      </c>
      <c r="AE10" s="15">
        <v>56821</v>
      </c>
      <c r="AG10" s="41">
        <v>44476</v>
      </c>
    </row>
    <row r="11" spans="1:36" ht="21" hidden="1" customHeight="1">
      <c r="A11" s="61" t="s">
        <v>286</v>
      </c>
      <c r="B11" s="160" t="s">
        <v>77</v>
      </c>
      <c r="C11" s="63" t="s">
        <v>213</v>
      </c>
      <c r="D11" s="75">
        <v>6120628</v>
      </c>
      <c r="E11" s="76">
        <f t="shared" si="0"/>
        <v>2448251.2000000002</v>
      </c>
      <c r="F11" s="42">
        <v>12241256</v>
      </c>
      <c r="G11" s="172">
        <v>14168309741</v>
      </c>
      <c r="H11" s="70" t="s">
        <v>32</v>
      </c>
      <c r="I11" s="50" t="s">
        <v>204</v>
      </c>
      <c r="J11" s="77">
        <v>44509</v>
      </c>
      <c r="K11" s="77">
        <v>44560</v>
      </c>
      <c r="L11" s="50" t="s">
        <v>287</v>
      </c>
      <c r="M11" s="37" t="s">
        <v>206</v>
      </c>
      <c r="N11" s="37" t="s">
        <v>207</v>
      </c>
      <c r="O11" s="43">
        <v>52428150</v>
      </c>
      <c r="P11" s="45" t="s">
        <v>82</v>
      </c>
      <c r="Q11" s="196">
        <v>28740</v>
      </c>
      <c r="R11" s="72" t="s">
        <v>208</v>
      </c>
      <c r="S11" s="72" t="s">
        <v>209</v>
      </c>
      <c r="T11" s="71" t="s">
        <v>214</v>
      </c>
      <c r="U11" s="69" t="s">
        <v>210</v>
      </c>
      <c r="V11" s="45">
        <v>3142253703</v>
      </c>
      <c r="W11" s="45" t="s">
        <v>145</v>
      </c>
      <c r="X11" s="45" t="s">
        <v>43</v>
      </c>
      <c r="Y11" s="50" t="s">
        <v>36</v>
      </c>
      <c r="Z11" s="45" t="s">
        <v>211</v>
      </c>
      <c r="AA11" s="37" t="s">
        <v>40</v>
      </c>
      <c r="AB11" s="45" t="s">
        <v>212</v>
      </c>
      <c r="AC11" s="144">
        <v>3134567593</v>
      </c>
      <c r="AD11" s="161" t="s">
        <v>51</v>
      </c>
      <c r="AE11" s="45">
        <v>64721</v>
      </c>
      <c r="AF11" s="50"/>
      <c r="AG11" s="77">
        <v>44509</v>
      </c>
      <c r="AH11" s="57"/>
      <c r="AI11" s="15"/>
    </row>
    <row r="12" spans="1:36" ht="21" hidden="1" customHeight="1">
      <c r="A12" s="23">
        <v>149</v>
      </c>
      <c r="B12" s="24" t="s">
        <v>237</v>
      </c>
      <c r="C12" s="17" t="s">
        <v>288</v>
      </c>
      <c r="D12" s="75">
        <v>2730447</v>
      </c>
      <c r="E12" s="76">
        <f t="shared" si="0"/>
        <v>1092178.8</v>
      </c>
      <c r="F12" s="42">
        <v>4059671</v>
      </c>
      <c r="G12" s="179">
        <v>473100023021</v>
      </c>
      <c r="H12" s="118" t="s">
        <v>56</v>
      </c>
      <c r="I12" s="17" t="s">
        <v>33</v>
      </c>
      <c r="J12" s="41">
        <v>44529</v>
      </c>
      <c r="K12" s="41">
        <v>44560</v>
      </c>
      <c r="L12" s="17" t="s">
        <v>296</v>
      </c>
      <c r="M12" s="24" t="s">
        <v>291</v>
      </c>
      <c r="N12" s="24" t="s">
        <v>292</v>
      </c>
      <c r="O12" s="20">
        <v>1117459400</v>
      </c>
      <c r="P12" s="15" t="s">
        <v>118</v>
      </c>
      <c r="Q12" s="41">
        <v>33963</v>
      </c>
      <c r="R12" s="24" t="s">
        <v>118</v>
      </c>
      <c r="S12" s="15" t="s">
        <v>289</v>
      </c>
      <c r="T12" s="17" t="s">
        <v>290</v>
      </c>
      <c r="U12" s="19" t="s">
        <v>293</v>
      </c>
      <c r="V12" s="15">
        <v>3142926337</v>
      </c>
      <c r="W12" s="15" t="s">
        <v>149</v>
      </c>
      <c r="X12" s="15" t="s">
        <v>35</v>
      </c>
      <c r="Y12" s="50" t="s">
        <v>36</v>
      </c>
      <c r="Z12" s="15" t="s">
        <v>294</v>
      </c>
      <c r="AA12" s="24" t="s">
        <v>118</v>
      </c>
      <c r="AB12" s="15" t="s">
        <v>295</v>
      </c>
      <c r="AC12" s="119">
        <v>3164068692</v>
      </c>
      <c r="AD12" s="24" t="s">
        <v>104</v>
      </c>
      <c r="AE12" s="15"/>
      <c r="AF12" s="15"/>
      <c r="AG12" s="41">
        <v>44529</v>
      </c>
      <c r="AH12" s="15"/>
      <c r="AI12" s="15"/>
    </row>
    <row r="13" spans="1:36" ht="21" hidden="1" customHeight="1">
      <c r="A13" s="17">
        <v>150</v>
      </c>
      <c r="B13" s="155" t="s">
        <v>31</v>
      </c>
      <c r="C13" s="42" t="s">
        <v>37</v>
      </c>
      <c r="D13" s="156">
        <v>3688215</v>
      </c>
      <c r="E13" s="76">
        <f t="shared" si="0"/>
        <v>1475286</v>
      </c>
      <c r="F13" s="20">
        <v>5532323</v>
      </c>
      <c r="G13" s="178">
        <v>49211782</v>
      </c>
      <c r="H13" s="118" t="s">
        <v>131</v>
      </c>
      <c r="I13" s="63" t="s">
        <v>33</v>
      </c>
      <c r="J13" s="41">
        <v>44525</v>
      </c>
      <c r="K13" s="41">
        <v>44560</v>
      </c>
      <c r="L13" s="17" t="s">
        <v>176</v>
      </c>
      <c r="M13" s="24" t="s">
        <v>299</v>
      </c>
      <c r="N13" s="24" t="s">
        <v>300</v>
      </c>
      <c r="O13" s="20">
        <v>30082990</v>
      </c>
      <c r="P13" s="15" t="s">
        <v>37</v>
      </c>
      <c r="Q13" s="41">
        <v>29017</v>
      </c>
      <c r="R13" s="24" t="s">
        <v>37</v>
      </c>
      <c r="S13" s="15" t="s">
        <v>297</v>
      </c>
      <c r="T13" s="17" t="s">
        <v>298</v>
      </c>
      <c r="U13" s="44" t="s">
        <v>301</v>
      </c>
      <c r="V13" s="31">
        <v>3133749476</v>
      </c>
      <c r="W13" s="31" t="s">
        <v>303</v>
      </c>
      <c r="X13" s="15" t="s">
        <v>35</v>
      </c>
      <c r="Y13" s="17" t="s">
        <v>44</v>
      </c>
      <c r="Z13" s="31" t="s">
        <v>302</v>
      </c>
      <c r="AA13" s="24" t="s">
        <v>37</v>
      </c>
      <c r="AB13" s="15" t="s">
        <v>304</v>
      </c>
      <c r="AC13" s="147">
        <v>3212314080</v>
      </c>
      <c r="AD13" s="24" t="s">
        <v>90</v>
      </c>
      <c r="AE13" s="15"/>
      <c r="AF13" s="15"/>
      <c r="AG13" s="41">
        <v>44525</v>
      </c>
      <c r="AH13" s="15"/>
      <c r="AI13" s="15"/>
    </row>
    <row r="14" spans="1:36" ht="21" hidden="1" customHeight="1">
      <c r="A14" s="17">
        <v>151</v>
      </c>
      <c r="B14" s="24" t="s">
        <v>75</v>
      </c>
      <c r="C14" s="17" t="s">
        <v>165</v>
      </c>
      <c r="D14" s="156">
        <v>3654275</v>
      </c>
      <c r="E14" s="76">
        <f t="shared" si="0"/>
        <v>1461710</v>
      </c>
      <c r="F14" s="42">
        <v>7308550</v>
      </c>
      <c r="G14" s="174" t="s">
        <v>222</v>
      </c>
      <c r="H14" s="65" t="s">
        <v>86</v>
      </c>
      <c r="I14" s="63" t="s">
        <v>33</v>
      </c>
      <c r="J14" s="77">
        <v>44524</v>
      </c>
      <c r="K14" s="77">
        <v>44560</v>
      </c>
      <c r="L14" s="63" t="s">
        <v>307</v>
      </c>
      <c r="M14" s="160" t="s">
        <v>221</v>
      </c>
      <c r="N14" s="160" t="s">
        <v>220</v>
      </c>
      <c r="O14" s="42">
        <v>1033724375</v>
      </c>
      <c r="P14" s="46" t="s">
        <v>82</v>
      </c>
      <c r="Q14" s="194">
        <v>33081</v>
      </c>
      <c r="R14" s="67" t="s">
        <v>82</v>
      </c>
      <c r="S14" s="67" t="s">
        <v>305</v>
      </c>
      <c r="T14" s="66" t="s">
        <v>306</v>
      </c>
      <c r="U14" s="69" t="s">
        <v>223</v>
      </c>
      <c r="V14" s="46">
        <v>3192422321</v>
      </c>
      <c r="W14" s="46" t="s">
        <v>38</v>
      </c>
      <c r="X14" s="46" t="s">
        <v>43</v>
      </c>
      <c r="Y14" s="63" t="s">
        <v>44</v>
      </c>
      <c r="Z14" s="46" t="s">
        <v>225</v>
      </c>
      <c r="AA14" s="160" t="s">
        <v>40</v>
      </c>
      <c r="AB14" s="46" t="s">
        <v>224</v>
      </c>
      <c r="AC14" s="141">
        <v>3143754787</v>
      </c>
      <c r="AD14" s="160" t="s">
        <v>103</v>
      </c>
      <c r="AE14" s="15"/>
      <c r="AF14" s="15"/>
      <c r="AG14" s="41">
        <v>44524</v>
      </c>
      <c r="AH14" s="15"/>
      <c r="AI14" s="15"/>
    </row>
    <row r="15" spans="1:36" ht="21" hidden="1" customHeight="1">
      <c r="A15" s="17">
        <v>152</v>
      </c>
      <c r="B15" s="24" t="s">
        <v>31</v>
      </c>
      <c r="C15" s="42" t="s">
        <v>37</v>
      </c>
      <c r="D15" s="75">
        <v>2730447</v>
      </c>
      <c r="E15" s="76">
        <f t="shared" si="0"/>
        <v>1092178.8</v>
      </c>
      <c r="F15" s="20">
        <v>3458566</v>
      </c>
      <c r="G15" s="178">
        <v>89000002313</v>
      </c>
      <c r="H15" s="70" t="s">
        <v>32</v>
      </c>
      <c r="I15" s="63" t="s">
        <v>33</v>
      </c>
      <c r="J15" s="41">
        <v>44529</v>
      </c>
      <c r="K15" s="41">
        <v>44560</v>
      </c>
      <c r="L15" s="17" t="s">
        <v>296</v>
      </c>
      <c r="M15" s="24" t="s">
        <v>309</v>
      </c>
      <c r="N15" s="24" t="s">
        <v>310</v>
      </c>
      <c r="O15" s="20">
        <v>1122123347</v>
      </c>
      <c r="P15" s="15" t="s">
        <v>147</v>
      </c>
      <c r="Q15" s="41">
        <v>32512</v>
      </c>
      <c r="R15" s="24" t="s">
        <v>147</v>
      </c>
      <c r="S15" s="15" t="s">
        <v>52</v>
      </c>
      <c r="T15" s="17" t="s">
        <v>308</v>
      </c>
      <c r="U15" s="19" t="s">
        <v>311</v>
      </c>
      <c r="V15" s="15">
        <v>3123704324</v>
      </c>
      <c r="W15" s="15" t="s">
        <v>38</v>
      </c>
      <c r="X15" s="15" t="s">
        <v>43</v>
      </c>
      <c r="Y15" s="63" t="s">
        <v>44</v>
      </c>
      <c r="Z15" s="15" t="s">
        <v>312</v>
      </c>
      <c r="AA15" s="24" t="s">
        <v>37</v>
      </c>
      <c r="AB15" s="15" t="s">
        <v>313</v>
      </c>
      <c r="AC15" s="119">
        <v>3156543489</v>
      </c>
      <c r="AD15" s="24" t="s">
        <v>51</v>
      </c>
      <c r="AE15" s="15"/>
      <c r="AF15" s="15"/>
      <c r="AG15" s="41">
        <v>44529</v>
      </c>
      <c r="AH15" s="15"/>
      <c r="AI15" s="15"/>
    </row>
    <row r="16" spans="1:36" ht="21" hidden="1" customHeight="1">
      <c r="A16" s="23">
        <v>153</v>
      </c>
      <c r="B16" s="24" t="s">
        <v>94</v>
      </c>
      <c r="C16" s="100" t="s">
        <v>78</v>
      </c>
      <c r="D16" s="76">
        <v>2730447</v>
      </c>
      <c r="E16" s="76">
        <f t="shared" si="0"/>
        <v>1092178.8</v>
      </c>
      <c r="F16" s="20">
        <v>21142761</v>
      </c>
      <c r="G16" s="172">
        <v>84900045254</v>
      </c>
      <c r="H16" s="70" t="s">
        <v>32</v>
      </c>
      <c r="I16" s="50" t="s">
        <v>33</v>
      </c>
      <c r="J16" s="41">
        <v>44547</v>
      </c>
      <c r="K16" s="41">
        <v>44772</v>
      </c>
      <c r="L16" s="17" t="s">
        <v>315</v>
      </c>
      <c r="M16" s="24" t="s">
        <v>159</v>
      </c>
      <c r="N16" s="37" t="s">
        <v>160</v>
      </c>
      <c r="O16" s="42">
        <v>1121938296</v>
      </c>
      <c r="P16" s="45" t="s">
        <v>37</v>
      </c>
      <c r="Q16" s="77">
        <v>35331</v>
      </c>
      <c r="R16" s="37" t="s">
        <v>89</v>
      </c>
      <c r="S16" s="37" t="s">
        <v>161</v>
      </c>
      <c r="T16" s="17" t="s">
        <v>316</v>
      </c>
      <c r="U16" s="74" t="s">
        <v>162</v>
      </c>
      <c r="V16" s="45">
        <v>3212375026</v>
      </c>
      <c r="W16" s="45" t="s">
        <v>49</v>
      </c>
      <c r="X16" s="45" t="s">
        <v>43</v>
      </c>
      <c r="Y16" s="50" t="s">
        <v>44</v>
      </c>
      <c r="Z16" s="45" t="s">
        <v>163</v>
      </c>
      <c r="AA16" s="37" t="s">
        <v>89</v>
      </c>
      <c r="AB16" s="45" t="s">
        <v>164</v>
      </c>
      <c r="AC16" s="144">
        <v>3212375026</v>
      </c>
      <c r="AD16" s="37" t="s">
        <v>103</v>
      </c>
      <c r="AE16" s="15">
        <v>40121</v>
      </c>
      <c r="AF16" s="15"/>
      <c r="AG16" s="41">
        <v>44547</v>
      </c>
      <c r="AH16" s="15"/>
      <c r="AI16" s="15"/>
    </row>
    <row r="17" spans="1:35" ht="21" hidden="1" customHeight="1">
      <c r="A17" s="17">
        <v>154</v>
      </c>
      <c r="B17" s="24" t="s">
        <v>75</v>
      </c>
      <c r="C17" s="17" t="s">
        <v>319</v>
      </c>
      <c r="D17" s="54">
        <v>1370936</v>
      </c>
      <c r="E17" s="76">
        <f t="shared" ref="E17:E30" si="1">D17*40%</f>
        <v>548374.4</v>
      </c>
      <c r="F17" s="20">
        <v>10099299</v>
      </c>
      <c r="G17" s="178">
        <v>445010173495479</v>
      </c>
      <c r="H17" s="118" t="s">
        <v>56</v>
      </c>
      <c r="I17" s="50" t="s">
        <v>33</v>
      </c>
      <c r="J17" s="41">
        <v>44550</v>
      </c>
      <c r="K17" s="41">
        <v>44772</v>
      </c>
      <c r="L17" s="17" t="s">
        <v>227</v>
      </c>
      <c r="M17" s="24" t="s">
        <v>317</v>
      </c>
      <c r="N17" s="37" t="s">
        <v>318</v>
      </c>
      <c r="O17" s="283">
        <v>1003807415</v>
      </c>
      <c r="P17" s="15" t="s">
        <v>55</v>
      </c>
      <c r="Q17" s="41">
        <v>34346</v>
      </c>
      <c r="R17" s="24" t="s">
        <v>50</v>
      </c>
      <c r="S17" s="15" t="s">
        <v>320</v>
      </c>
      <c r="T17" s="17" t="s">
        <v>205</v>
      </c>
      <c r="U17" s="19" t="s">
        <v>321</v>
      </c>
      <c r="V17" s="15">
        <v>3219985422</v>
      </c>
      <c r="W17" s="15" t="s">
        <v>92</v>
      </c>
      <c r="X17" s="15" t="s">
        <v>35</v>
      </c>
      <c r="Y17" s="50" t="s">
        <v>44</v>
      </c>
      <c r="Z17" s="88" t="s">
        <v>322</v>
      </c>
      <c r="AA17" s="37" t="s">
        <v>89</v>
      </c>
      <c r="AB17" s="15" t="s">
        <v>323</v>
      </c>
      <c r="AC17" s="119">
        <v>3203446889</v>
      </c>
      <c r="AD17" s="24" t="s">
        <v>46</v>
      </c>
      <c r="AE17" s="15">
        <v>40121</v>
      </c>
      <c r="AF17" s="15"/>
      <c r="AG17" s="41">
        <v>44550</v>
      </c>
      <c r="AH17" s="15"/>
      <c r="AI17" s="15"/>
    </row>
    <row r="18" spans="1:35" ht="21" hidden="1" customHeight="1">
      <c r="A18" s="17">
        <v>155</v>
      </c>
      <c r="B18" s="24" t="s">
        <v>75</v>
      </c>
      <c r="C18" s="17" t="s">
        <v>319</v>
      </c>
      <c r="D18" s="156">
        <v>2262044</v>
      </c>
      <c r="E18" s="76">
        <f t="shared" si="1"/>
        <v>904817.60000000009</v>
      </c>
      <c r="F18" s="20">
        <v>16663724</v>
      </c>
      <c r="G18" s="176">
        <v>445192013307</v>
      </c>
      <c r="H18" s="118" t="s">
        <v>56</v>
      </c>
      <c r="I18" s="50" t="s">
        <v>33</v>
      </c>
      <c r="J18" s="41">
        <v>44550</v>
      </c>
      <c r="K18" s="41">
        <v>44772</v>
      </c>
      <c r="L18" s="17" t="s">
        <v>227</v>
      </c>
      <c r="M18" s="24" t="s">
        <v>324</v>
      </c>
      <c r="N18" s="24" t="s">
        <v>325</v>
      </c>
      <c r="O18" s="283">
        <v>1123861116</v>
      </c>
      <c r="P18" s="15" t="s">
        <v>89</v>
      </c>
      <c r="Q18" s="41">
        <v>32131</v>
      </c>
      <c r="R18" s="24" t="s">
        <v>89</v>
      </c>
      <c r="S18" s="15" t="s">
        <v>326</v>
      </c>
      <c r="T18" s="17" t="s">
        <v>327</v>
      </c>
      <c r="U18" s="19" t="s">
        <v>102</v>
      </c>
      <c r="V18" s="15">
        <v>3103949019</v>
      </c>
      <c r="W18" s="15" t="s">
        <v>328</v>
      </c>
      <c r="X18" s="15" t="s">
        <v>43</v>
      </c>
      <c r="Y18" s="50" t="s">
        <v>44</v>
      </c>
      <c r="Z18" s="15" t="s">
        <v>329</v>
      </c>
      <c r="AA18" s="24" t="s">
        <v>78</v>
      </c>
      <c r="AB18" s="15" t="s">
        <v>330</v>
      </c>
      <c r="AC18" s="119">
        <v>3212532488</v>
      </c>
      <c r="AD18" s="24" t="s">
        <v>103</v>
      </c>
      <c r="AE18" s="15">
        <v>40121</v>
      </c>
      <c r="AF18" s="15"/>
      <c r="AG18" s="41">
        <v>44550</v>
      </c>
      <c r="AH18" s="15"/>
      <c r="AI18" s="15"/>
    </row>
    <row r="19" spans="1:35" ht="21" hidden="1" customHeight="1">
      <c r="A19" s="17">
        <v>156</v>
      </c>
      <c r="B19" s="24" t="s">
        <v>94</v>
      </c>
      <c r="C19" s="17" t="s">
        <v>331</v>
      </c>
      <c r="D19" s="76">
        <v>2730447</v>
      </c>
      <c r="E19" s="76">
        <f t="shared" si="1"/>
        <v>1092178.8</v>
      </c>
      <c r="F19" s="20">
        <v>21142761</v>
      </c>
      <c r="G19" s="178">
        <v>37622522421</v>
      </c>
      <c r="H19" s="70" t="s">
        <v>57</v>
      </c>
      <c r="I19" s="50" t="s">
        <v>33</v>
      </c>
      <c r="J19" s="41">
        <v>44551</v>
      </c>
      <c r="K19" s="41">
        <v>44772</v>
      </c>
      <c r="L19" s="17" t="s">
        <v>148</v>
      </c>
      <c r="M19" s="24" t="s">
        <v>95</v>
      </c>
      <c r="N19" s="24" t="s">
        <v>96</v>
      </c>
      <c r="O19" s="283">
        <v>1123563152</v>
      </c>
      <c r="P19" s="15" t="s">
        <v>97</v>
      </c>
      <c r="Q19" s="41">
        <v>32831</v>
      </c>
      <c r="R19" s="24" t="s">
        <v>97</v>
      </c>
      <c r="S19" s="15" t="s">
        <v>332</v>
      </c>
      <c r="T19" s="17" t="s">
        <v>98</v>
      </c>
      <c r="U19" s="19" t="s">
        <v>99</v>
      </c>
      <c r="V19" s="15">
        <v>3187679627</v>
      </c>
      <c r="W19" s="15" t="s">
        <v>49</v>
      </c>
      <c r="X19" s="15" t="s">
        <v>35</v>
      </c>
      <c r="Y19" s="50" t="s">
        <v>44</v>
      </c>
      <c r="Z19" s="15" t="s">
        <v>333</v>
      </c>
      <c r="AA19" s="24" t="s">
        <v>334</v>
      </c>
      <c r="AB19" s="15" t="s">
        <v>335</v>
      </c>
      <c r="AC19" s="119">
        <v>3112922783</v>
      </c>
      <c r="AD19" s="24" t="s">
        <v>46</v>
      </c>
      <c r="AE19" s="15">
        <v>40121</v>
      </c>
      <c r="AF19" s="15"/>
      <c r="AG19" s="41">
        <v>44551</v>
      </c>
      <c r="AH19" s="15"/>
      <c r="AI19" s="15"/>
    </row>
    <row r="20" spans="1:35" ht="21" hidden="1" customHeight="1">
      <c r="A20" s="23">
        <v>157</v>
      </c>
      <c r="B20" s="24" t="s">
        <v>48</v>
      </c>
      <c r="C20" s="17" t="s">
        <v>425</v>
      </c>
      <c r="D20" s="54">
        <v>1370936</v>
      </c>
      <c r="E20" s="76">
        <f t="shared" si="1"/>
        <v>548374.4</v>
      </c>
      <c r="F20" s="20">
        <v>10007833</v>
      </c>
      <c r="G20" s="178">
        <v>24084426846</v>
      </c>
      <c r="H20" s="118" t="s">
        <v>80</v>
      </c>
      <c r="I20" s="50" t="s">
        <v>33</v>
      </c>
      <c r="J20" s="41">
        <v>44552</v>
      </c>
      <c r="K20" s="41">
        <v>44772</v>
      </c>
      <c r="L20" s="17" t="s">
        <v>400</v>
      </c>
      <c r="M20" s="24" t="s">
        <v>132</v>
      </c>
      <c r="N20" s="24" t="s">
        <v>133</v>
      </c>
      <c r="O20" s="283">
        <v>1072894543</v>
      </c>
      <c r="P20" s="15" t="s">
        <v>426</v>
      </c>
      <c r="Q20" s="41">
        <v>32446</v>
      </c>
      <c r="R20" s="24" t="s">
        <v>426</v>
      </c>
      <c r="S20" s="45" t="s">
        <v>88</v>
      </c>
      <c r="T20" s="17" t="s">
        <v>45</v>
      </c>
      <c r="U20" s="19" t="s">
        <v>134</v>
      </c>
      <c r="V20" s="15">
        <v>3052928113</v>
      </c>
      <c r="W20" s="15" t="s">
        <v>135</v>
      </c>
      <c r="X20" s="15" t="s">
        <v>72</v>
      </c>
      <c r="Y20" s="50" t="s">
        <v>44</v>
      </c>
      <c r="Z20" s="15" t="s">
        <v>427</v>
      </c>
      <c r="AA20" s="24" t="s">
        <v>428</v>
      </c>
      <c r="AB20" s="15" t="s">
        <v>429</v>
      </c>
      <c r="AC20" s="119">
        <v>3202137967</v>
      </c>
      <c r="AD20" s="24" t="s">
        <v>104</v>
      </c>
      <c r="AE20" s="15"/>
      <c r="AF20" s="15"/>
      <c r="AG20" s="41">
        <v>44552</v>
      </c>
      <c r="AH20" s="15"/>
      <c r="AI20" s="15"/>
    </row>
    <row r="21" spans="1:35" ht="21" hidden="1" customHeight="1">
      <c r="A21" s="17">
        <v>158</v>
      </c>
      <c r="B21" s="24" t="s">
        <v>48</v>
      </c>
      <c r="C21" s="17" t="s">
        <v>425</v>
      </c>
      <c r="D21" s="54">
        <v>1370936</v>
      </c>
      <c r="E21" s="76">
        <f t="shared" si="1"/>
        <v>548374.4</v>
      </c>
      <c r="F21" s="20">
        <v>10007833</v>
      </c>
      <c r="G21" s="178">
        <v>408900038029</v>
      </c>
      <c r="H21" s="118" t="s">
        <v>56</v>
      </c>
      <c r="I21" s="50" t="s">
        <v>33</v>
      </c>
      <c r="J21" s="41">
        <v>44552</v>
      </c>
      <c r="K21" s="41">
        <v>44772</v>
      </c>
      <c r="L21" s="17" t="s">
        <v>400</v>
      </c>
      <c r="M21" s="24" t="s">
        <v>430</v>
      </c>
      <c r="N21" s="24" t="s">
        <v>431</v>
      </c>
      <c r="O21" s="283">
        <v>79815649</v>
      </c>
      <c r="P21" s="15" t="s">
        <v>40</v>
      </c>
      <c r="Q21" s="41">
        <v>27947</v>
      </c>
      <c r="R21" s="24" t="s">
        <v>40</v>
      </c>
      <c r="S21" s="45" t="s">
        <v>88</v>
      </c>
      <c r="T21" s="17" t="s">
        <v>45</v>
      </c>
      <c r="U21" s="19" t="s">
        <v>432</v>
      </c>
      <c r="V21" s="15">
        <v>3203596238</v>
      </c>
      <c r="W21" s="15" t="s">
        <v>92</v>
      </c>
      <c r="X21" s="15" t="s">
        <v>43</v>
      </c>
      <c r="Y21" s="17" t="s">
        <v>36</v>
      </c>
      <c r="Z21" s="15" t="s">
        <v>433</v>
      </c>
      <c r="AA21" s="24" t="s">
        <v>40</v>
      </c>
      <c r="AB21" s="15" t="s">
        <v>430</v>
      </c>
      <c r="AC21" s="119">
        <v>3203596238</v>
      </c>
      <c r="AD21" s="24" t="s">
        <v>93</v>
      </c>
      <c r="AE21" s="15"/>
      <c r="AF21" s="15"/>
      <c r="AG21" s="41">
        <v>44552</v>
      </c>
      <c r="AH21" s="15"/>
      <c r="AI21" s="15"/>
    </row>
    <row r="22" spans="1:35" ht="21" hidden="1" customHeight="1">
      <c r="A22" s="17">
        <v>159</v>
      </c>
      <c r="B22" s="24" t="s">
        <v>237</v>
      </c>
      <c r="C22" s="21" t="s">
        <v>436</v>
      </c>
      <c r="D22" s="156">
        <v>1545730</v>
      </c>
      <c r="E22" s="76">
        <f t="shared" si="1"/>
        <v>618292</v>
      </c>
      <c r="F22" s="20">
        <v>11232305</v>
      </c>
      <c r="G22" s="180">
        <v>473102001392</v>
      </c>
      <c r="H22" s="118" t="s">
        <v>91</v>
      </c>
      <c r="I22" s="17" t="s">
        <v>33</v>
      </c>
      <c r="J22" s="41">
        <v>44553</v>
      </c>
      <c r="K22" s="41">
        <v>44772</v>
      </c>
      <c r="L22" s="17" t="s">
        <v>435</v>
      </c>
      <c r="M22" s="24" t="s">
        <v>116</v>
      </c>
      <c r="N22" s="24" t="s">
        <v>117</v>
      </c>
      <c r="O22" s="20">
        <v>6609918</v>
      </c>
      <c r="P22" s="15" t="s">
        <v>118</v>
      </c>
      <c r="Q22" s="41">
        <v>28621</v>
      </c>
      <c r="R22" s="24" t="s">
        <v>118</v>
      </c>
      <c r="S22" s="24" t="s">
        <v>119</v>
      </c>
      <c r="T22" s="17" t="s">
        <v>217</v>
      </c>
      <c r="U22" s="19" t="s">
        <v>120</v>
      </c>
      <c r="V22" s="15">
        <v>3203006537</v>
      </c>
      <c r="W22" s="15" t="s">
        <v>49</v>
      </c>
      <c r="X22" s="15" t="s">
        <v>35</v>
      </c>
      <c r="Y22" s="17" t="s">
        <v>44</v>
      </c>
      <c r="Z22" s="15" t="s">
        <v>121</v>
      </c>
      <c r="AA22" s="24" t="s">
        <v>118</v>
      </c>
      <c r="AB22" s="15" t="s">
        <v>122</v>
      </c>
      <c r="AC22" s="119">
        <v>3138985998</v>
      </c>
      <c r="AD22" s="24" t="s">
        <v>79</v>
      </c>
      <c r="AE22" s="15"/>
      <c r="AF22" s="15"/>
      <c r="AG22" s="41">
        <v>44553</v>
      </c>
      <c r="AH22" s="15"/>
      <c r="AI22" s="15"/>
    </row>
    <row r="23" spans="1:35" ht="21" hidden="1" customHeight="1" thickBot="1">
      <c r="A23" s="17">
        <v>160</v>
      </c>
      <c r="B23" s="24" t="s">
        <v>237</v>
      </c>
      <c r="C23" s="21" t="s">
        <v>436</v>
      </c>
      <c r="D23" s="165">
        <v>6471348</v>
      </c>
      <c r="E23" s="156">
        <f t="shared" si="1"/>
        <v>2588539.2000000002</v>
      </c>
      <c r="F23" s="20">
        <v>46162282</v>
      </c>
      <c r="G23" s="181">
        <v>550506400015315</v>
      </c>
      <c r="H23" s="118" t="s">
        <v>47</v>
      </c>
      <c r="I23" s="17" t="s">
        <v>33</v>
      </c>
      <c r="J23" s="41">
        <v>44557</v>
      </c>
      <c r="K23" s="41">
        <v>44772</v>
      </c>
      <c r="L23" s="17" t="s">
        <v>437</v>
      </c>
      <c r="M23" s="24" t="s">
        <v>107</v>
      </c>
      <c r="N23" s="24" t="s">
        <v>108</v>
      </c>
      <c r="O23" s="20">
        <v>96190517</v>
      </c>
      <c r="P23" s="15" t="s">
        <v>109</v>
      </c>
      <c r="Q23" s="41">
        <v>26475</v>
      </c>
      <c r="R23" s="24" t="s">
        <v>110</v>
      </c>
      <c r="S23" s="24" t="s">
        <v>438</v>
      </c>
      <c r="T23" s="157" t="s">
        <v>439</v>
      </c>
      <c r="U23" s="19" t="s">
        <v>112</v>
      </c>
      <c r="V23" s="15">
        <v>3102037782</v>
      </c>
      <c r="W23" s="15" t="s">
        <v>49</v>
      </c>
      <c r="X23" s="15" t="s">
        <v>43</v>
      </c>
      <c r="Y23" s="17" t="s">
        <v>44</v>
      </c>
      <c r="Z23" s="15" t="s">
        <v>113</v>
      </c>
      <c r="AA23" s="24" t="s">
        <v>109</v>
      </c>
      <c r="AB23" s="15" t="s">
        <v>114</v>
      </c>
      <c r="AC23" s="119">
        <v>3222187229</v>
      </c>
      <c r="AD23" s="24" t="s">
        <v>115</v>
      </c>
      <c r="AE23" s="15"/>
      <c r="AF23" s="18"/>
      <c r="AG23" s="41">
        <v>44557</v>
      </c>
    </row>
    <row r="24" spans="1:35" ht="21" hidden="1" customHeight="1" thickBot="1">
      <c r="A24" s="17">
        <v>161</v>
      </c>
      <c r="B24" s="24" t="s">
        <v>77</v>
      </c>
      <c r="C24" s="17" t="s">
        <v>441</v>
      </c>
      <c r="D24" s="156">
        <v>1412064</v>
      </c>
      <c r="E24" s="76">
        <f t="shared" si="1"/>
        <v>564825.59999999998</v>
      </c>
      <c r="F24" s="20">
        <v>10067241</v>
      </c>
      <c r="G24" s="178">
        <v>52209367076</v>
      </c>
      <c r="H24" s="118" t="s">
        <v>57</v>
      </c>
      <c r="I24" s="17" t="s">
        <v>33</v>
      </c>
      <c r="J24" s="41">
        <v>44558</v>
      </c>
      <c r="K24" s="41">
        <v>44772</v>
      </c>
      <c r="L24" s="17" t="s">
        <v>440</v>
      </c>
      <c r="M24" s="24" t="s">
        <v>442</v>
      </c>
      <c r="N24" s="24" t="s">
        <v>443</v>
      </c>
      <c r="O24" s="20">
        <v>1127392679</v>
      </c>
      <c r="P24" s="15" t="s">
        <v>53</v>
      </c>
      <c r="Q24" s="41">
        <v>35977</v>
      </c>
      <c r="R24" s="24" t="s">
        <v>53</v>
      </c>
      <c r="S24" s="45" t="s">
        <v>88</v>
      </c>
      <c r="T24" s="17" t="s">
        <v>45</v>
      </c>
      <c r="U24" s="19" t="s">
        <v>444</v>
      </c>
      <c r="V24" s="15">
        <v>3224551449</v>
      </c>
      <c r="W24" s="15" t="s">
        <v>49</v>
      </c>
      <c r="X24" s="15" t="s">
        <v>43</v>
      </c>
      <c r="Y24" s="17" t="s">
        <v>44</v>
      </c>
      <c r="Z24" s="15" t="s">
        <v>445</v>
      </c>
      <c r="AA24" s="24" t="s">
        <v>53</v>
      </c>
      <c r="AB24" s="15" t="s">
        <v>446</v>
      </c>
      <c r="AC24" s="119">
        <v>3106691902</v>
      </c>
      <c r="AD24" s="24" t="s">
        <v>447</v>
      </c>
      <c r="AE24" s="235">
        <v>4522</v>
      </c>
      <c r="AF24" s="236">
        <v>3422</v>
      </c>
      <c r="AG24" s="41">
        <v>44558</v>
      </c>
      <c r="AH24" s="15"/>
      <c r="AI24" s="15"/>
    </row>
    <row r="25" spans="1:35" ht="21" hidden="1" customHeight="1" thickBot="1">
      <c r="A25" s="17">
        <v>162</v>
      </c>
      <c r="B25" s="24" t="s">
        <v>77</v>
      </c>
      <c r="C25" s="17" t="s">
        <v>441</v>
      </c>
      <c r="D25" s="156">
        <v>1412064</v>
      </c>
      <c r="E25" s="76">
        <f t="shared" si="1"/>
        <v>564825.59999999998</v>
      </c>
      <c r="F25" s="20">
        <v>10067241</v>
      </c>
      <c r="G25" s="178">
        <v>735277394</v>
      </c>
      <c r="H25" s="118" t="s">
        <v>154</v>
      </c>
      <c r="I25" s="17" t="s">
        <v>33</v>
      </c>
      <c r="J25" s="41">
        <v>44558</v>
      </c>
      <c r="K25" s="41">
        <v>44772</v>
      </c>
      <c r="L25" s="17" t="s">
        <v>440</v>
      </c>
      <c r="M25" s="24" t="s">
        <v>448</v>
      </c>
      <c r="N25" s="24" t="s">
        <v>449</v>
      </c>
      <c r="O25" s="20">
        <v>1127394395</v>
      </c>
      <c r="P25" s="15" t="s">
        <v>53</v>
      </c>
      <c r="Q25" s="41">
        <v>34833</v>
      </c>
      <c r="R25" s="24" t="s">
        <v>53</v>
      </c>
      <c r="S25" s="45" t="s">
        <v>88</v>
      </c>
      <c r="T25" s="17" t="s">
        <v>45</v>
      </c>
      <c r="U25" s="19" t="s">
        <v>450</v>
      </c>
      <c r="V25" s="15">
        <v>3224950741</v>
      </c>
      <c r="W25" s="15" t="s">
        <v>49</v>
      </c>
      <c r="X25" s="15" t="s">
        <v>43</v>
      </c>
      <c r="Y25" s="17" t="s">
        <v>44</v>
      </c>
      <c r="Z25" s="15" t="s">
        <v>451</v>
      </c>
      <c r="AA25" s="24" t="s">
        <v>53</v>
      </c>
      <c r="AB25" s="15" t="s">
        <v>452</v>
      </c>
      <c r="AC25" s="119">
        <v>3124347401</v>
      </c>
      <c r="AD25" s="24" t="s">
        <v>51</v>
      </c>
      <c r="AE25" s="202">
        <v>4122</v>
      </c>
      <c r="AF25" s="203">
        <v>3522</v>
      </c>
      <c r="AG25" s="41">
        <v>44558</v>
      </c>
      <c r="AH25" s="15"/>
      <c r="AI25" s="15"/>
    </row>
    <row r="26" spans="1:35" ht="21" customHeight="1" thickBot="1">
      <c r="A26" s="17">
        <v>163</v>
      </c>
      <c r="B26" s="24" t="s">
        <v>94</v>
      </c>
      <c r="C26" s="17" t="s">
        <v>331</v>
      </c>
      <c r="D26" s="156">
        <v>1412064</v>
      </c>
      <c r="E26" s="76">
        <f t="shared" si="1"/>
        <v>564825.59999999998</v>
      </c>
      <c r="F26" s="20">
        <v>10327717</v>
      </c>
      <c r="G26" s="178">
        <v>36764028211</v>
      </c>
      <c r="H26" s="118" t="s">
        <v>57</v>
      </c>
      <c r="I26" s="17" t="s">
        <v>204</v>
      </c>
      <c r="J26" s="41">
        <v>44559</v>
      </c>
      <c r="K26" s="41">
        <v>44772</v>
      </c>
      <c r="L26" s="17" t="s">
        <v>453</v>
      </c>
      <c r="M26" s="24" t="s">
        <v>166</v>
      </c>
      <c r="N26" s="24" t="s">
        <v>167</v>
      </c>
      <c r="O26" s="20">
        <v>1120355621</v>
      </c>
      <c r="P26" s="15" t="s">
        <v>81</v>
      </c>
      <c r="Q26" s="41">
        <v>31979</v>
      </c>
      <c r="R26" s="24" t="s">
        <v>81</v>
      </c>
      <c r="S26" s="45" t="s">
        <v>88</v>
      </c>
      <c r="T26" s="17" t="s">
        <v>45</v>
      </c>
      <c r="U26" s="19" t="s">
        <v>168</v>
      </c>
      <c r="V26" s="15">
        <v>3227423920</v>
      </c>
      <c r="W26" s="15" t="s">
        <v>49</v>
      </c>
      <c r="X26" s="15" t="s">
        <v>35</v>
      </c>
      <c r="Y26" s="17" t="s">
        <v>36</v>
      </c>
      <c r="Z26" s="15" t="s">
        <v>454</v>
      </c>
      <c r="AA26" s="24" t="s">
        <v>169</v>
      </c>
      <c r="AB26" s="15" t="s">
        <v>170</v>
      </c>
      <c r="AC26" s="119">
        <v>3215901666</v>
      </c>
      <c r="AD26" s="24" t="s">
        <v>93</v>
      </c>
      <c r="AE26" s="202">
        <v>4322</v>
      </c>
      <c r="AF26" s="203">
        <v>3622</v>
      </c>
      <c r="AG26" s="41">
        <v>44559</v>
      </c>
      <c r="AH26" s="15"/>
      <c r="AI26" s="15"/>
    </row>
    <row r="27" spans="1:35" ht="21" hidden="1" customHeight="1">
      <c r="A27" s="17">
        <v>164</v>
      </c>
      <c r="B27" s="24" t="s">
        <v>77</v>
      </c>
      <c r="C27" s="17" t="s">
        <v>441</v>
      </c>
      <c r="D27" s="156">
        <v>1412064</v>
      </c>
      <c r="E27" s="76">
        <f t="shared" si="1"/>
        <v>564825.59999999998</v>
      </c>
      <c r="F27" s="20">
        <v>10067241</v>
      </c>
      <c r="G27" s="178">
        <v>735263030</v>
      </c>
      <c r="H27" s="118" t="s">
        <v>154</v>
      </c>
      <c r="I27" s="50" t="s">
        <v>33</v>
      </c>
      <c r="J27" s="41">
        <v>44560</v>
      </c>
      <c r="K27" s="41">
        <v>44772</v>
      </c>
      <c r="L27" s="17" t="s">
        <v>456</v>
      </c>
      <c r="M27" s="24" t="s">
        <v>155</v>
      </c>
      <c r="N27" s="24" t="s">
        <v>156</v>
      </c>
      <c r="O27" s="43">
        <v>18261418</v>
      </c>
      <c r="P27" s="45" t="s">
        <v>53</v>
      </c>
      <c r="Q27" s="77">
        <v>24384</v>
      </c>
      <c r="R27" s="37" t="s">
        <v>53</v>
      </c>
      <c r="S27" s="45" t="s">
        <v>88</v>
      </c>
      <c r="T27" s="17" t="s">
        <v>455</v>
      </c>
      <c r="U27" s="74" t="s">
        <v>157</v>
      </c>
      <c r="V27" s="45">
        <v>3108531826</v>
      </c>
      <c r="W27" s="45" t="s">
        <v>49</v>
      </c>
      <c r="X27" s="45" t="s">
        <v>43</v>
      </c>
      <c r="Y27" s="50" t="s">
        <v>44</v>
      </c>
      <c r="Z27" s="45" t="s">
        <v>457</v>
      </c>
      <c r="AA27" s="37" t="s">
        <v>53</v>
      </c>
      <c r="AB27" s="45" t="s">
        <v>158</v>
      </c>
      <c r="AC27" s="144">
        <v>3227710741</v>
      </c>
      <c r="AD27" s="37" t="s">
        <v>54</v>
      </c>
      <c r="AE27" s="237">
        <v>4822</v>
      </c>
      <c r="AF27" s="238">
        <v>3822</v>
      </c>
      <c r="AG27" s="41">
        <v>44560</v>
      </c>
      <c r="AH27" s="15"/>
      <c r="AI27" s="15"/>
    </row>
    <row r="28" spans="1:35" ht="20.100000000000001" customHeight="1">
      <c r="A28" s="17">
        <v>1</v>
      </c>
      <c r="B28" s="24" t="s">
        <v>31</v>
      </c>
      <c r="C28" s="24" t="s">
        <v>37</v>
      </c>
      <c r="D28" s="156">
        <v>5100000</v>
      </c>
      <c r="E28" s="76">
        <f t="shared" si="1"/>
        <v>2040000</v>
      </c>
      <c r="F28" s="20">
        <v>55930000</v>
      </c>
      <c r="G28" s="178">
        <v>96170181943</v>
      </c>
      <c r="H28" s="118" t="s">
        <v>47</v>
      </c>
      <c r="I28" s="17" t="s">
        <v>33</v>
      </c>
      <c r="J28" s="41">
        <v>44599</v>
      </c>
      <c r="K28" s="41">
        <v>44900</v>
      </c>
      <c r="L28" s="17" t="s">
        <v>462</v>
      </c>
      <c r="M28" s="24" t="s">
        <v>173</v>
      </c>
      <c r="N28" s="24" t="s">
        <v>174</v>
      </c>
      <c r="O28" s="17">
        <v>40443831</v>
      </c>
      <c r="P28" s="15" t="s">
        <v>37</v>
      </c>
      <c r="Q28" s="41">
        <v>28385</v>
      </c>
      <c r="R28" s="24" t="s">
        <v>37</v>
      </c>
      <c r="S28" s="15" t="s">
        <v>463</v>
      </c>
      <c r="T28" s="17" t="s">
        <v>464</v>
      </c>
      <c r="U28" s="19" t="s">
        <v>175</v>
      </c>
      <c r="V28" s="15">
        <v>3103321330</v>
      </c>
      <c r="W28" s="15" t="s">
        <v>38</v>
      </c>
      <c r="X28" s="15" t="s">
        <v>43</v>
      </c>
      <c r="Y28" s="17" t="s">
        <v>36</v>
      </c>
      <c r="Z28" s="15" t="s">
        <v>465</v>
      </c>
      <c r="AA28" s="24" t="s">
        <v>37</v>
      </c>
      <c r="AB28" s="15" t="s">
        <v>466</v>
      </c>
      <c r="AC28" s="119">
        <v>3125971717</v>
      </c>
      <c r="AD28" s="253" t="s">
        <v>46</v>
      </c>
      <c r="AE28" s="209">
        <v>4722</v>
      </c>
      <c r="AF28" s="210">
        <v>3922</v>
      </c>
      <c r="AG28" s="255">
        <v>44233</v>
      </c>
      <c r="AH28" s="15"/>
      <c r="AI28" s="15"/>
    </row>
    <row r="29" spans="1:35" ht="20.100000000000001" customHeight="1">
      <c r="A29" s="17">
        <v>2</v>
      </c>
      <c r="B29" s="24" t="s">
        <v>77</v>
      </c>
      <c r="C29" s="24" t="s">
        <v>37</v>
      </c>
      <c r="D29" s="156">
        <v>2812000</v>
      </c>
      <c r="E29" s="76">
        <f t="shared" si="1"/>
        <v>1124800</v>
      </c>
      <c r="F29" s="20">
        <v>30932000</v>
      </c>
      <c r="G29" s="178">
        <v>1124191477</v>
      </c>
      <c r="H29" s="118" t="s">
        <v>84</v>
      </c>
      <c r="I29" s="17" t="s">
        <v>33</v>
      </c>
      <c r="J29" s="41">
        <v>44599</v>
      </c>
      <c r="K29" s="41">
        <v>44901</v>
      </c>
      <c r="L29" s="17" t="s">
        <v>467</v>
      </c>
      <c r="M29" s="24" t="s">
        <v>200</v>
      </c>
      <c r="N29" s="24" t="s">
        <v>201</v>
      </c>
      <c r="O29" s="17">
        <v>1124191477</v>
      </c>
      <c r="P29" s="15" t="s">
        <v>146</v>
      </c>
      <c r="Q29" s="41">
        <v>35043</v>
      </c>
      <c r="R29" s="24" t="s">
        <v>146</v>
      </c>
      <c r="S29" s="15" t="s">
        <v>468</v>
      </c>
      <c r="T29" s="17" t="s">
        <v>469</v>
      </c>
      <c r="U29" s="19" t="s">
        <v>470</v>
      </c>
      <c r="V29" s="15">
        <v>3142222699</v>
      </c>
      <c r="W29" s="15" t="s">
        <v>34</v>
      </c>
      <c r="X29" s="15" t="s">
        <v>666</v>
      </c>
      <c r="Y29" s="17" t="s">
        <v>44</v>
      </c>
      <c r="Z29" s="15" t="s">
        <v>1208</v>
      </c>
      <c r="AA29" s="24" t="s">
        <v>1282</v>
      </c>
      <c r="AB29" s="15" t="s">
        <v>202</v>
      </c>
      <c r="AC29" s="119">
        <v>3134452447</v>
      </c>
      <c r="AD29" s="253" t="s">
        <v>46</v>
      </c>
      <c r="AE29" s="257">
        <v>7122</v>
      </c>
      <c r="AF29" s="258">
        <v>4022</v>
      </c>
      <c r="AG29" s="255">
        <v>44233</v>
      </c>
      <c r="AH29" s="15"/>
      <c r="AI29" s="15"/>
    </row>
    <row r="30" spans="1:35" ht="20.100000000000001" customHeight="1">
      <c r="A30" s="22" t="s">
        <v>1649</v>
      </c>
      <c r="B30" s="24" t="s">
        <v>77</v>
      </c>
      <c r="C30" s="24" t="s">
        <v>1650</v>
      </c>
      <c r="D30" s="156">
        <v>2812000</v>
      </c>
      <c r="E30" s="156">
        <f t="shared" si="1"/>
        <v>1124800</v>
      </c>
      <c r="F30" s="20">
        <v>28120000</v>
      </c>
      <c r="G30" s="178">
        <v>52273456996</v>
      </c>
      <c r="H30" s="39" t="s">
        <v>32</v>
      </c>
      <c r="I30" s="15" t="s">
        <v>33</v>
      </c>
      <c r="J30" s="41">
        <v>44572</v>
      </c>
      <c r="K30" s="18">
        <v>44875</v>
      </c>
      <c r="L30" s="17" t="s">
        <v>1642</v>
      </c>
      <c r="M30" s="15" t="s">
        <v>1643</v>
      </c>
      <c r="N30" s="15" t="s">
        <v>1644</v>
      </c>
      <c r="O30" s="17">
        <v>1127383824</v>
      </c>
      <c r="P30" s="15" t="s">
        <v>53</v>
      </c>
      <c r="Q30" s="198">
        <v>33941</v>
      </c>
      <c r="R30" s="154" t="s">
        <v>53</v>
      </c>
      <c r="S30" s="154" t="s">
        <v>1645</v>
      </c>
      <c r="T30" s="152" t="s">
        <v>45</v>
      </c>
      <c r="U30" s="10" t="s">
        <v>1646</v>
      </c>
      <c r="V30" s="15">
        <v>3227710741</v>
      </c>
      <c r="W30" s="15" t="s">
        <v>49</v>
      </c>
      <c r="X30" s="15" t="s">
        <v>42</v>
      </c>
      <c r="Y30" s="17" t="s">
        <v>44</v>
      </c>
      <c r="Z30" s="15" t="s">
        <v>1647</v>
      </c>
      <c r="AA30" s="24" t="s">
        <v>53</v>
      </c>
      <c r="AB30" s="15" t="s">
        <v>1648</v>
      </c>
      <c r="AC30" s="15">
        <v>3208028739</v>
      </c>
      <c r="AD30" s="253" t="s">
        <v>54</v>
      </c>
      <c r="AE30" s="209">
        <v>4322</v>
      </c>
      <c r="AF30" s="210">
        <v>3622</v>
      </c>
      <c r="AG30" s="255">
        <v>44573</v>
      </c>
      <c r="AH30" s="15"/>
      <c r="AI30" s="15"/>
    </row>
    <row r="31" spans="1:35" ht="20.100000000000001" customHeight="1">
      <c r="A31" s="17">
        <v>4</v>
      </c>
      <c r="B31" s="27" t="s">
        <v>31</v>
      </c>
      <c r="C31" s="24" t="s">
        <v>37</v>
      </c>
      <c r="D31" s="156">
        <v>4680000</v>
      </c>
      <c r="E31" s="156">
        <f t="shared" ref="E31:E35" si="2">D31*40%</f>
        <v>1872000</v>
      </c>
      <c r="F31" s="20">
        <v>51324000</v>
      </c>
      <c r="G31" s="178">
        <v>272008812</v>
      </c>
      <c r="H31" s="39" t="s">
        <v>723</v>
      </c>
      <c r="I31" s="241" t="s">
        <v>1542</v>
      </c>
      <c r="J31" s="41">
        <v>44573</v>
      </c>
      <c r="K31" s="18">
        <v>44905</v>
      </c>
      <c r="L31" s="17" t="s">
        <v>462</v>
      </c>
      <c r="M31" s="15" t="s">
        <v>1543</v>
      </c>
      <c r="N31" s="15" t="s">
        <v>1544</v>
      </c>
      <c r="O31" s="17">
        <v>1121847042</v>
      </c>
      <c r="P31" s="15" t="s">
        <v>37</v>
      </c>
      <c r="Q31" s="198">
        <v>32465</v>
      </c>
      <c r="R31" s="154" t="s">
        <v>37</v>
      </c>
      <c r="S31" s="154" t="s">
        <v>1545</v>
      </c>
      <c r="T31" s="152" t="s">
        <v>1546</v>
      </c>
      <c r="U31" s="10" t="s">
        <v>1547</v>
      </c>
      <c r="V31" s="15">
        <v>3134427347</v>
      </c>
      <c r="W31" s="15" t="s">
        <v>38</v>
      </c>
      <c r="X31" s="15" t="s">
        <v>39</v>
      </c>
      <c r="Y31" s="17" t="s">
        <v>44</v>
      </c>
      <c r="Z31" s="15" t="s">
        <v>1548</v>
      </c>
      <c r="AA31" s="24" t="s">
        <v>37</v>
      </c>
      <c r="AB31" s="15" t="s">
        <v>1549</v>
      </c>
      <c r="AC31" s="15">
        <v>3165548185</v>
      </c>
      <c r="AD31" s="253" t="s">
        <v>46</v>
      </c>
      <c r="AE31" s="259">
        <v>3722</v>
      </c>
      <c r="AF31" s="260">
        <v>4222</v>
      </c>
      <c r="AG31" s="255">
        <v>44573</v>
      </c>
      <c r="AH31" s="15"/>
      <c r="AI31" s="15"/>
    </row>
    <row r="32" spans="1:35" ht="20.100000000000001" customHeight="1">
      <c r="A32" s="17">
        <v>5</v>
      </c>
      <c r="B32" s="27" t="s">
        <v>31</v>
      </c>
      <c r="C32" s="24" t="s">
        <v>37</v>
      </c>
      <c r="D32" s="156">
        <v>3764000</v>
      </c>
      <c r="E32" s="156">
        <f t="shared" si="2"/>
        <v>1505600</v>
      </c>
      <c r="F32" s="20">
        <v>41278533</v>
      </c>
      <c r="G32" s="178">
        <v>24081046018</v>
      </c>
      <c r="H32" s="39" t="s">
        <v>1320</v>
      </c>
      <c r="I32" s="15" t="s">
        <v>33</v>
      </c>
      <c r="J32" s="41">
        <v>44573</v>
      </c>
      <c r="K32" s="18">
        <v>44905</v>
      </c>
      <c r="L32" s="17" t="s">
        <v>462</v>
      </c>
      <c r="M32" s="15" t="s">
        <v>1550</v>
      </c>
      <c r="N32" s="15" t="s">
        <v>1551</v>
      </c>
      <c r="O32" s="17">
        <v>17349382</v>
      </c>
      <c r="P32" s="15" t="s">
        <v>37</v>
      </c>
      <c r="Q32" s="198">
        <v>26422</v>
      </c>
      <c r="R32" s="154" t="s">
        <v>37</v>
      </c>
      <c r="S32" s="154" t="s">
        <v>1552</v>
      </c>
      <c r="T32" s="152" t="s">
        <v>1553</v>
      </c>
      <c r="U32" s="10" t="s">
        <v>1554</v>
      </c>
      <c r="V32" s="15">
        <v>3112081857</v>
      </c>
      <c r="W32" s="15" t="s">
        <v>38</v>
      </c>
      <c r="X32" s="15" t="s">
        <v>203</v>
      </c>
      <c r="Y32" s="17" t="s">
        <v>44</v>
      </c>
      <c r="Z32" s="15" t="s">
        <v>1555</v>
      </c>
      <c r="AA32" s="24" t="s">
        <v>37</v>
      </c>
      <c r="AB32" s="15" t="s">
        <v>1556</v>
      </c>
      <c r="AC32" s="15">
        <v>3112551342</v>
      </c>
      <c r="AD32" s="253" t="s">
        <v>518</v>
      </c>
      <c r="AE32" s="209">
        <v>3522</v>
      </c>
      <c r="AF32" s="210">
        <v>4322</v>
      </c>
      <c r="AG32" s="255">
        <v>44573</v>
      </c>
      <c r="AH32" s="15"/>
      <c r="AI32" s="15"/>
    </row>
    <row r="33" spans="1:35" ht="20.100000000000001" customHeight="1">
      <c r="A33" s="17">
        <v>6</v>
      </c>
      <c r="B33" s="27" t="s">
        <v>31</v>
      </c>
      <c r="C33" s="24" t="s">
        <v>37</v>
      </c>
      <c r="D33" s="156">
        <v>4100000</v>
      </c>
      <c r="E33" s="156">
        <f t="shared" si="2"/>
        <v>1640000</v>
      </c>
      <c r="F33" s="20">
        <v>44690000</v>
      </c>
      <c r="G33" s="178">
        <v>84145159201</v>
      </c>
      <c r="H33" s="39" t="s">
        <v>57</v>
      </c>
      <c r="I33" s="15" t="s">
        <v>33</v>
      </c>
      <c r="J33" s="41">
        <v>44573</v>
      </c>
      <c r="K33" s="18">
        <v>44173</v>
      </c>
      <c r="L33" s="17" t="s">
        <v>1557</v>
      </c>
      <c r="M33" s="15" t="s">
        <v>1558</v>
      </c>
      <c r="N33" s="15" t="s">
        <v>1559</v>
      </c>
      <c r="O33" s="17">
        <v>1121888541</v>
      </c>
      <c r="P33" s="15" t="s">
        <v>37</v>
      </c>
      <c r="Q33" s="198">
        <v>33738</v>
      </c>
      <c r="R33" s="154" t="s">
        <v>37</v>
      </c>
      <c r="S33" s="154" t="s">
        <v>1560</v>
      </c>
      <c r="T33" s="152" t="s">
        <v>1561</v>
      </c>
      <c r="U33" s="10" t="s">
        <v>1562</v>
      </c>
      <c r="V33" s="15">
        <v>3112759031</v>
      </c>
      <c r="W33" s="15" t="s">
        <v>583</v>
      </c>
      <c r="X33" s="15" t="s">
        <v>655</v>
      </c>
      <c r="Y33" s="17" t="s">
        <v>83</v>
      </c>
      <c r="Z33" s="15" t="s">
        <v>1563</v>
      </c>
      <c r="AA33" s="24" t="s">
        <v>37</v>
      </c>
      <c r="AB33" s="15" t="s">
        <v>1564</v>
      </c>
      <c r="AC33" s="15">
        <v>3115993915</v>
      </c>
      <c r="AD33" s="253" t="s">
        <v>51</v>
      </c>
      <c r="AE33" s="209">
        <v>3422</v>
      </c>
      <c r="AF33" s="210">
        <v>4422</v>
      </c>
      <c r="AG33" s="255">
        <v>44573</v>
      </c>
      <c r="AH33" s="15"/>
      <c r="AI33" s="15"/>
    </row>
    <row r="34" spans="1:35" ht="20.100000000000001" customHeight="1">
      <c r="A34" s="17">
        <v>7</v>
      </c>
      <c r="B34" s="27" t="s">
        <v>77</v>
      </c>
      <c r="C34" s="24" t="s">
        <v>1565</v>
      </c>
      <c r="D34" s="156">
        <v>1412000</v>
      </c>
      <c r="E34" s="156">
        <f t="shared" si="2"/>
        <v>564800</v>
      </c>
      <c r="F34" s="20">
        <v>14120000</v>
      </c>
      <c r="G34" s="178">
        <v>735277915</v>
      </c>
      <c r="H34" s="15" t="s">
        <v>154</v>
      </c>
      <c r="I34" s="15" t="s">
        <v>33</v>
      </c>
      <c r="J34" s="41">
        <v>44573</v>
      </c>
      <c r="K34" s="18">
        <v>44876</v>
      </c>
      <c r="L34" s="17" t="s">
        <v>1566</v>
      </c>
      <c r="M34" s="15" t="s">
        <v>1567</v>
      </c>
      <c r="N34" s="15" t="s">
        <v>1568</v>
      </c>
      <c r="O34" s="17">
        <v>1127383886</v>
      </c>
      <c r="P34" s="15" t="s">
        <v>1569</v>
      </c>
      <c r="Q34" s="198">
        <v>31962</v>
      </c>
      <c r="R34" s="154" t="s">
        <v>1569</v>
      </c>
      <c r="S34" s="154" t="s">
        <v>88</v>
      </c>
      <c r="T34" s="152" t="s">
        <v>1570</v>
      </c>
      <c r="U34" s="10" t="s">
        <v>1571</v>
      </c>
      <c r="V34" s="15">
        <v>3137681773</v>
      </c>
      <c r="W34" s="15" t="s">
        <v>49</v>
      </c>
      <c r="X34" s="15" t="s">
        <v>43</v>
      </c>
      <c r="Y34" s="17" t="s">
        <v>44</v>
      </c>
      <c r="Z34" s="15" t="s">
        <v>1569</v>
      </c>
      <c r="AA34" s="24" t="s">
        <v>1569</v>
      </c>
      <c r="AB34" s="15" t="s">
        <v>1572</v>
      </c>
      <c r="AC34" s="15">
        <v>3153246579</v>
      </c>
      <c r="AD34" s="253" t="s">
        <v>104</v>
      </c>
      <c r="AE34" s="209">
        <v>7422</v>
      </c>
      <c r="AF34" s="210">
        <v>4522</v>
      </c>
      <c r="AG34" s="255">
        <v>44573</v>
      </c>
      <c r="AH34" s="15"/>
      <c r="AI34" s="15"/>
    </row>
    <row r="35" spans="1:35" ht="20.100000000000001" customHeight="1">
      <c r="A35" s="17">
        <v>8</v>
      </c>
      <c r="B35" s="27" t="s">
        <v>77</v>
      </c>
      <c r="C35" s="24" t="s">
        <v>1565</v>
      </c>
      <c r="D35" s="156">
        <v>1412000</v>
      </c>
      <c r="E35" s="156">
        <f t="shared" si="2"/>
        <v>564800</v>
      </c>
      <c r="F35" s="20">
        <v>14120000</v>
      </c>
      <c r="G35" s="178">
        <v>52230583331</v>
      </c>
      <c r="H35" s="39" t="s">
        <v>57</v>
      </c>
      <c r="I35" s="15" t="s">
        <v>33</v>
      </c>
      <c r="J35" s="41">
        <v>44574</v>
      </c>
      <c r="K35" s="18">
        <v>44877</v>
      </c>
      <c r="L35" s="17" t="s">
        <v>1566</v>
      </c>
      <c r="M35" s="15" t="s">
        <v>1573</v>
      </c>
      <c r="N35" s="15" t="s">
        <v>1574</v>
      </c>
      <c r="O35" s="17">
        <v>18262017</v>
      </c>
      <c r="P35" s="15" t="s">
        <v>1569</v>
      </c>
      <c r="Q35" s="198">
        <v>24662</v>
      </c>
      <c r="R35" s="154" t="s">
        <v>1575</v>
      </c>
      <c r="S35" s="154" t="s">
        <v>1576</v>
      </c>
      <c r="T35" s="152" t="s">
        <v>1577</v>
      </c>
      <c r="U35" s="10" t="s">
        <v>1578</v>
      </c>
      <c r="V35" s="15">
        <v>3204058707</v>
      </c>
      <c r="W35" s="15" t="s">
        <v>49</v>
      </c>
      <c r="X35" s="15" t="s">
        <v>43</v>
      </c>
      <c r="Y35" s="17" t="s">
        <v>44</v>
      </c>
      <c r="Z35" s="15" t="s">
        <v>1579</v>
      </c>
      <c r="AA35" s="24" t="s">
        <v>1569</v>
      </c>
      <c r="AB35" s="15" t="s">
        <v>1580</v>
      </c>
      <c r="AC35" s="15">
        <v>3227710741</v>
      </c>
      <c r="AD35" s="253" t="s">
        <v>54</v>
      </c>
      <c r="AE35" s="209">
        <v>7922</v>
      </c>
      <c r="AF35" s="210">
        <v>4622</v>
      </c>
      <c r="AG35" s="255">
        <v>44575</v>
      </c>
      <c r="AH35" s="15"/>
      <c r="AI35" s="15"/>
    </row>
    <row r="36" spans="1:35" ht="20.100000000000001" customHeight="1">
      <c r="A36" s="17">
        <v>9</v>
      </c>
      <c r="B36" s="27" t="s">
        <v>77</v>
      </c>
      <c r="C36" s="24" t="s">
        <v>1565</v>
      </c>
      <c r="D36" s="156">
        <v>1412000</v>
      </c>
      <c r="E36" s="156">
        <v>1000000</v>
      </c>
      <c r="F36" s="20">
        <v>14120000</v>
      </c>
      <c r="G36" s="178">
        <v>735269201</v>
      </c>
      <c r="H36" s="15" t="s">
        <v>154</v>
      </c>
      <c r="I36" s="15" t="s">
        <v>33</v>
      </c>
      <c r="J36" s="41">
        <v>44574</v>
      </c>
      <c r="K36" s="18">
        <v>44877</v>
      </c>
      <c r="L36" s="17" t="s">
        <v>1566</v>
      </c>
      <c r="M36" s="15" t="s">
        <v>1581</v>
      </c>
      <c r="N36" s="15" t="s">
        <v>1582</v>
      </c>
      <c r="O36" s="17">
        <v>1127385045</v>
      </c>
      <c r="P36" s="15" t="s">
        <v>1569</v>
      </c>
      <c r="Q36" s="198">
        <v>32547</v>
      </c>
      <c r="R36" s="154" t="s">
        <v>1569</v>
      </c>
      <c r="S36" s="154" t="s">
        <v>88</v>
      </c>
      <c r="T36" s="152" t="s">
        <v>1583</v>
      </c>
      <c r="U36" s="10" t="s">
        <v>1584</v>
      </c>
      <c r="V36" s="15">
        <v>3135694062</v>
      </c>
      <c r="W36" s="15" t="s">
        <v>49</v>
      </c>
      <c r="X36" s="15" t="s">
        <v>35</v>
      </c>
      <c r="Y36" s="17" t="s">
        <v>909</v>
      </c>
      <c r="Z36" s="15" t="s">
        <v>1585</v>
      </c>
      <c r="AA36" s="24" t="s">
        <v>1569</v>
      </c>
      <c r="AB36" s="15" t="s">
        <v>1586</v>
      </c>
      <c r="AC36" s="15">
        <v>3115694062</v>
      </c>
      <c r="AD36" s="253" t="s">
        <v>93</v>
      </c>
      <c r="AE36" s="209">
        <v>4422</v>
      </c>
      <c r="AF36" s="210">
        <v>4722</v>
      </c>
      <c r="AG36" s="255">
        <v>44575</v>
      </c>
      <c r="AH36" s="15"/>
      <c r="AI36" s="15"/>
    </row>
    <row r="37" spans="1:35" ht="20.100000000000001" customHeight="1">
      <c r="A37" s="17">
        <v>10</v>
      </c>
      <c r="B37" s="27" t="s">
        <v>77</v>
      </c>
      <c r="C37" s="24" t="s">
        <v>1587</v>
      </c>
      <c r="D37" s="156">
        <v>1412000</v>
      </c>
      <c r="E37" s="156">
        <f t="shared" ref="E37:E42" si="3">D37*40%</f>
        <v>564800</v>
      </c>
      <c r="F37" s="20">
        <v>14120000</v>
      </c>
      <c r="G37" s="178">
        <v>52218798004</v>
      </c>
      <c r="H37" s="39" t="s">
        <v>57</v>
      </c>
      <c r="I37" s="15" t="s">
        <v>33</v>
      </c>
      <c r="J37" s="41">
        <v>44574</v>
      </c>
      <c r="K37" s="18">
        <v>44877</v>
      </c>
      <c r="L37" s="17" t="s">
        <v>1566</v>
      </c>
      <c r="M37" s="15" t="s">
        <v>1588</v>
      </c>
      <c r="N37" s="15" t="s">
        <v>1589</v>
      </c>
      <c r="O37" s="17">
        <v>18263317</v>
      </c>
      <c r="P37" s="15" t="s">
        <v>1569</v>
      </c>
      <c r="Q37" s="198">
        <v>29870</v>
      </c>
      <c r="R37" s="154" t="s">
        <v>1590</v>
      </c>
      <c r="S37" s="154" t="s">
        <v>1576</v>
      </c>
      <c r="T37" s="152" t="s">
        <v>1591</v>
      </c>
      <c r="U37" s="10" t="s">
        <v>1592</v>
      </c>
      <c r="V37" s="15">
        <v>3157854748</v>
      </c>
      <c r="W37" s="15" t="s">
        <v>49</v>
      </c>
      <c r="X37" s="15" t="s">
        <v>42</v>
      </c>
      <c r="Y37" s="17" t="s">
        <v>44</v>
      </c>
      <c r="Z37" s="15" t="s">
        <v>1593</v>
      </c>
      <c r="AA37" s="24" t="s">
        <v>1569</v>
      </c>
      <c r="AB37" s="15" t="s">
        <v>1594</v>
      </c>
      <c r="AC37" s="15">
        <v>3142222699</v>
      </c>
      <c r="AD37" s="253" t="s">
        <v>54</v>
      </c>
      <c r="AE37" s="209">
        <v>4222</v>
      </c>
      <c r="AF37" s="210">
        <v>4822</v>
      </c>
      <c r="AG37" s="255">
        <v>44575</v>
      </c>
      <c r="AH37" s="15"/>
      <c r="AI37" s="15"/>
    </row>
    <row r="38" spans="1:35" ht="20.100000000000001" customHeight="1">
      <c r="A38" s="17">
        <v>11</v>
      </c>
      <c r="B38" s="27" t="s">
        <v>237</v>
      </c>
      <c r="C38" s="24" t="s">
        <v>1595</v>
      </c>
      <c r="D38" s="156">
        <v>3333000</v>
      </c>
      <c r="E38" s="168">
        <f t="shared" si="3"/>
        <v>1333200</v>
      </c>
      <c r="F38" s="20">
        <v>17292831</v>
      </c>
      <c r="G38" s="149">
        <v>7400713132</v>
      </c>
      <c r="H38" s="15" t="s">
        <v>1134</v>
      </c>
      <c r="I38" s="15" t="s">
        <v>33</v>
      </c>
      <c r="J38" s="41">
        <v>44574</v>
      </c>
      <c r="K38" s="18">
        <v>44906</v>
      </c>
      <c r="L38" s="17" t="s">
        <v>1596</v>
      </c>
      <c r="M38" s="15" t="s">
        <v>1597</v>
      </c>
      <c r="N38" s="15" t="s">
        <v>1598</v>
      </c>
      <c r="O38" s="17">
        <v>68306657</v>
      </c>
      <c r="P38" s="15" t="s">
        <v>109</v>
      </c>
      <c r="Q38" s="41">
        <v>30503</v>
      </c>
      <c r="R38" s="24" t="s">
        <v>109</v>
      </c>
      <c r="S38" s="15" t="s">
        <v>1599</v>
      </c>
      <c r="T38" s="15" t="s">
        <v>1600</v>
      </c>
      <c r="U38" s="19" t="s">
        <v>1601</v>
      </c>
      <c r="V38" s="15">
        <v>3142944643</v>
      </c>
      <c r="W38" s="15" t="s">
        <v>38</v>
      </c>
      <c r="X38" s="15" t="s">
        <v>39</v>
      </c>
      <c r="Y38" s="17" t="s">
        <v>36</v>
      </c>
      <c r="Z38" s="15" t="s">
        <v>1602</v>
      </c>
      <c r="AA38" s="24" t="s">
        <v>110</v>
      </c>
      <c r="AB38" s="15" t="s">
        <v>1603</v>
      </c>
      <c r="AC38" s="15">
        <v>3102921911</v>
      </c>
      <c r="AD38" s="253" t="s">
        <v>51</v>
      </c>
      <c r="AE38" s="209">
        <v>4022</v>
      </c>
      <c r="AF38" s="210">
        <v>5022</v>
      </c>
      <c r="AG38" s="255">
        <v>44575</v>
      </c>
      <c r="AH38" s="15"/>
      <c r="AI38" s="15"/>
    </row>
    <row r="39" spans="1:35" ht="20.100000000000001" customHeight="1">
      <c r="A39" s="17">
        <v>12</v>
      </c>
      <c r="B39" s="27" t="s">
        <v>31</v>
      </c>
      <c r="C39" s="24" t="s">
        <v>37</v>
      </c>
      <c r="D39" s="156">
        <v>2812000</v>
      </c>
      <c r="E39" s="156">
        <f t="shared" si="3"/>
        <v>1124800</v>
      </c>
      <c r="F39" s="20">
        <v>18840400</v>
      </c>
      <c r="G39" s="178">
        <v>445053002627</v>
      </c>
      <c r="H39" s="39" t="s">
        <v>56</v>
      </c>
      <c r="I39" s="15" t="s">
        <v>33</v>
      </c>
      <c r="J39" s="41">
        <v>44578</v>
      </c>
      <c r="K39" s="18">
        <v>44780</v>
      </c>
      <c r="L39" s="17" t="s">
        <v>1604</v>
      </c>
      <c r="M39" s="15" t="s">
        <v>1605</v>
      </c>
      <c r="N39" s="15" t="s">
        <v>1606</v>
      </c>
      <c r="O39" s="20">
        <v>1124191475</v>
      </c>
      <c r="P39" s="15" t="s">
        <v>146</v>
      </c>
      <c r="Q39" s="198">
        <v>34993</v>
      </c>
      <c r="R39" s="154" t="s">
        <v>1607</v>
      </c>
      <c r="S39" s="154" t="s">
        <v>1608</v>
      </c>
      <c r="T39" s="152" t="s">
        <v>1609</v>
      </c>
      <c r="U39" s="10" t="s">
        <v>1610</v>
      </c>
      <c r="V39" s="15">
        <v>3224690421</v>
      </c>
      <c r="W39" s="15" t="s">
        <v>828</v>
      </c>
      <c r="X39" s="15" t="s">
        <v>43</v>
      </c>
      <c r="Y39" s="17" t="s">
        <v>44</v>
      </c>
      <c r="Z39" s="15" t="s">
        <v>1611</v>
      </c>
      <c r="AA39" s="24" t="s">
        <v>147</v>
      </c>
      <c r="AB39" s="15" t="s">
        <v>1612</v>
      </c>
      <c r="AC39" s="15">
        <v>3152521752</v>
      </c>
      <c r="AD39" s="253" t="s">
        <v>104</v>
      </c>
      <c r="AE39" s="199">
        <v>3622</v>
      </c>
      <c r="AF39" s="200">
        <v>5122</v>
      </c>
      <c r="AG39" s="255">
        <v>44578</v>
      </c>
      <c r="AH39" s="15"/>
      <c r="AI39" s="15"/>
    </row>
    <row r="40" spans="1:35" ht="20.100000000000001" customHeight="1">
      <c r="A40" s="6">
        <v>13</v>
      </c>
      <c r="B40" s="306" t="s">
        <v>77</v>
      </c>
      <c r="C40" s="25" t="s">
        <v>1565</v>
      </c>
      <c r="D40" s="307">
        <v>4680000</v>
      </c>
      <c r="E40" s="307">
        <f t="shared" si="3"/>
        <v>1872000</v>
      </c>
      <c r="F40" s="7">
        <v>42120000</v>
      </c>
      <c r="G40" s="308">
        <v>58679568238</v>
      </c>
      <c r="H40" s="5" t="s">
        <v>57</v>
      </c>
      <c r="I40" s="5" t="s">
        <v>33</v>
      </c>
      <c r="J40" s="309">
        <v>44659</v>
      </c>
      <c r="K40" s="278">
        <v>44902</v>
      </c>
      <c r="L40" s="6" t="s">
        <v>697</v>
      </c>
      <c r="M40" s="5" t="s">
        <v>1725</v>
      </c>
      <c r="N40" s="5" t="s">
        <v>1726</v>
      </c>
      <c r="O40" s="6">
        <v>1085264703</v>
      </c>
      <c r="P40" s="5" t="s">
        <v>40</v>
      </c>
      <c r="Q40" s="309">
        <v>32240</v>
      </c>
      <c r="R40" s="25" t="s">
        <v>40</v>
      </c>
      <c r="S40" s="5" t="s">
        <v>1730</v>
      </c>
      <c r="T40" s="5" t="s">
        <v>1731</v>
      </c>
      <c r="U40" s="279" t="s">
        <v>1727</v>
      </c>
      <c r="V40" s="5">
        <v>3012813654</v>
      </c>
      <c r="W40" s="5" t="s">
        <v>665</v>
      </c>
      <c r="X40" s="5" t="s">
        <v>655</v>
      </c>
      <c r="Y40" s="6" t="s">
        <v>44</v>
      </c>
      <c r="Z40" s="5" t="s">
        <v>1728</v>
      </c>
      <c r="AA40" s="25" t="s">
        <v>40</v>
      </c>
      <c r="AB40" s="5" t="s">
        <v>1729</v>
      </c>
      <c r="AC40" s="5">
        <v>3114455499</v>
      </c>
      <c r="AD40" s="310" t="s">
        <v>46</v>
      </c>
      <c r="AE40" s="311"/>
      <c r="AF40" s="312"/>
      <c r="AG40" s="313">
        <v>44683</v>
      </c>
      <c r="AH40" s="5"/>
      <c r="AI40" s="5"/>
    </row>
    <row r="41" spans="1:35" ht="20.100000000000001" customHeight="1">
      <c r="A41" s="6">
        <v>14</v>
      </c>
      <c r="B41" s="306" t="s">
        <v>77</v>
      </c>
      <c r="C41" s="25" t="s">
        <v>1565</v>
      </c>
      <c r="D41" s="307">
        <v>1960000</v>
      </c>
      <c r="E41" s="307">
        <f t="shared" si="3"/>
        <v>784000</v>
      </c>
      <c r="F41" s="7">
        <v>21560000</v>
      </c>
      <c r="G41" s="308">
        <v>695004002</v>
      </c>
      <c r="H41" s="5" t="s">
        <v>84</v>
      </c>
      <c r="I41" s="5" t="s">
        <v>33</v>
      </c>
      <c r="J41" s="309">
        <v>44578</v>
      </c>
      <c r="K41" s="278">
        <v>44911</v>
      </c>
      <c r="L41" s="6" t="s">
        <v>467</v>
      </c>
      <c r="M41" s="5" t="s">
        <v>628</v>
      </c>
      <c r="N41" s="5" t="s">
        <v>1613</v>
      </c>
      <c r="O41" s="7">
        <v>1127389395</v>
      </c>
      <c r="P41" s="5" t="s">
        <v>1569</v>
      </c>
      <c r="Q41" s="314">
        <v>34815</v>
      </c>
      <c r="R41" s="36" t="s">
        <v>37</v>
      </c>
      <c r="S41" s="36" t="s">
        <v>1318</v>
      </c>
      <c r="T41" s="9" t="s">
        <v>152</v>
      </c>
      <c r="U41" s="10" t="s">
        <v>1614</v>
      </c>
      <c r="V41" s="5">
        <v>3223976089</v>
      </c>
      <c r="W41" s="5" t="s">
        <v>49</v>
      </c>
      <c r="X41" s="5" t="s">
        <v>35</v>
      </c>
      <c r="Y41" s="6" t="s">
        <v>44</v>
      </c>
      <c r="Z41" s="5" t="s">
        <v>1615</v>
      </c>
      <c r="AA41" s="25" t="s">
        <v>1569</v>
      </c>
      <c r="AB41" s="5" t="s">
        <v>1616</v>
      </c>
      <c r="AC41" s="5">
        <v>3178861855</v>
      </c>
      <c r="AD41" s="310" t="s">
        <v>46</v>
      </c>
      <c r="AE41" s="311">
        <v>9822</v>
      </c>
      <c r="AF41" s="312">
        <v>5222</v>
      </c>
      <c r="AG41" s="313">
        <v>44578</v>
      </c>
      <c r="AH41" s="5"/>
      <c r="AI41" s="5"/>
    </row>
    <row r="42" spans="1:35" ht="20.100000000000001" customHeight="1">
      <c r="A42" s="6">
        <v>15</v>
      </c>
      <c r="B42" s="306" t="s">
        <v>77</v>
      </c>
      <c r="C42" s="25" t="s">
        <v>1565</v>
      </c>
      <c r="D42" s="307">
        <v>3764000</v>
      </c>
      <c r="E42" s="307">
        <f t="shared" si="3"/>
        <v>1505600</v>
      </c>
      <c r="F42" s="7">
        <v>40590000</v>
      </c>
      <c r="G42" s="315">
        <v>485100034471</v>
      </c>
      <c r="H42" s="5" t="s">
        <v>56</v>
      </c>
      <c r="I42" s="5" t="s">
        <v>33</v>
      </c>
      <c r="J42" s="309">
        <v>44578</v>
      </c>
      <c r="K42" s="278">
        <v>44911</v>
      </c>
      <c r="L42" s="6" t="s">
        <v>467</v>
      </c>
      <c r="M42" s="5" t="s">
        <v>1617</v>
      </c>
      <c r="N42" s="5" t="s">
        <v>1618</v>
      </c>
      <c r="O42" s="6">
        <v>1019132728</v>
      </c>
      <c r="P42" s="5" t="s">
        <v>40</v>
      </c>
      <c r="Q42" s="309">
        <v>35662</v>
      </c>
      <c r="R42" s="25" t="s">
        <v>1569</v>
      </c>
      <c r="S42" s="5" t="s">
        <v>183</v>
      </c>
      <c r="T42" s="5" t="s">
        <v>1619</v>
      </c>
      <c r="U42" s="279" t="s">
        <v>1620</v>
      </c>
      <c r="V42" s="5">
        <v>3143807727</v>
      </c>
      <c r="W42" s="5" t="s">
        <v>49</v>
      </c>
      <c r="X42" s="5" t="s">
        <v>35</v>
      </c>
      <c r="Y42" s="6" t="s">
        <v>36</v>
      </c>
      <c r="Z42" s="5" t="s">
        <v>1621</v>
      </c>
      <c r="AA42" s="25" t="s">
        <v>1569</v>
      </c>
      <c r="AB42" s="5" t="s">
        <v>1622</v>
      </c>
      <c r="AC42" s="5">
        <v>312195552</v>
      </c>
      <c r="AD42" s="310" t="s">
        <v>46</v>
      </c>
      <c r="AE42" s="311">
        <v>6322</v>
      </c>
      <c r="AF42" s="312">
        <v>5322</v>
      </c>
      <c r="AG42" s="313">
        <v>44578</v>
      </c>
      <c r="AH42" s="5"/>
      <c r="AI42" s="5"/>
    </row>
    <row r="43" spans="1:35" ht="20.100000000000001" customHeight="1">
      <c r="A43" s="6">
        <v>16</v>
      </c>
      <c r="B43" s="306" t="s">
        <v>77</v>
      </c>
      <c r="C43" s="25" t="s">
        <v>1565</v>
      </c>
      <c r="D43" s="307">
        <v>1412000</v>
      </c>
      <c r="E43" s="307">
        <v>1000000</v>
      </c>
      <c r="F43" s="7">
        <v>14120000</v>
      </c>
      <c r="G43" s="308">
        <v>13138971100</v>
      </c>
      <c r="H43" s="5" t="s">
        <v>57</v>
      </c>
      <c r="I43" s="5" t="s">
        <v>33</v>
      </c>
      <c r="J43" s="309">
        <v>44578</v>
      </c>
      <c r="K43" s="278">
        <v>44881</v>
      </c>
      <c r="L43" s="6" t="s">
        <v>1566</v>
      </c>
      <c r="M43" s="5" t="s">
        <v>1623</v>
      </c>
      <c r="N43" s="5" t="s">
        <v>1624</v>
      </c>
      <c r="O43" s="7">
        <v>18263412</v>
      </c>
      <c r="P43" s="5" t="s">
        <v>53</v>
      </c>
      <c r="Q43" s="309">
        <v>26527</v>
      </c>
      <c r="R43" s="25" t="s">
        <v>53</v>
      </c>
      <c r="S43" s="316" t="s">
        <v>1625</v>
      </c>
      <c r="T43" s="317" t="s">
        <v>1626</v>
      </c>
      <c r="U43" s="279" t="s">
        <v>1627</v>
      </c>
      <c r="V43" s="5">
        <v>3138971107</v>
      </c>
      <c r="W43" s="5" t="s">
        <v>49</v>
      </c>
      <c r="X43" s="5" t="s">
        <v>42</v>
      </c>
      <c r="Y43" s="6" t="s">
        <v>44</v>
      </c>
      <c r="Z43" s="5" t="s">
        <v>1628</v>
      </c>
      <c r="AA43" s="25" t="s">
        <v>53</v>
      </c>
      <c r="AB43" s="5" t="s">
        <v>1580</v>
      </c>
      <c r="AC43" s="5">
        <v>3227710741</v>
      </c>
      <c r="AD43" s="310" t="s">
        <v>54</v>
      </c>
      <c r="AE43" s="311">
        <v>5522</v>
      </c>
      <c r="AF43" s="312">
        <v>5422</v>
      </c>
      <c r="AG43" s="313">
        <v>44578</v>
      </c>
      <c r="AH43" s="5"/>
      <c r="AI43" s="5"/>
    </row>
    <row r="44" spans="1:35" ht="20.100000000000001" customHeight="1">
      <c r="A44" s="63">
        <v>17</v>
      </c>
      <c r="B44" s="240" t="s">
        <v>31</v>
      </c>
      <c r="C44" s="191" t="s">
        <v>37</v>
      </c>
      <c r="D44" s="169">
        <v>2812000</v>
      </c>
      <c r="E44" s="169">
        <f t="shared" ref="E44:E94" si="4">D44*40%</f>
        <v>1124800</v>
      </c>
      <c r="F44" s="104">
        <v>30932000</v>
      </c>
      <c r="G44" s="143">
        <v>942009237</v>
      </c>
      <c r="H44" s="188" t="s">
        <v>218</v>
      </c>
      <c r="I44" s="64" t="s">
        <v>33</v>
      </c>
      <c r="J44" s="148">
        <v>44578</v>
      </c>
      <c r="K44" s="148">
        <v>44911</v>
      </c>
      <c r="L44" s="64" t="s">
        <v>106</v>
      </c>
      <c r="M44" s="318" t="s">
        <v>458</v>
      </c>
      <c r="N44" s="318" t="s">
        <v>459</v>
      </c>
      <c r="O44" s="319">
        <v>1121946911</v>
      </c>
      <c r="P44" s="64" t="s">
        <v>37</v>
      </c>
      <c r="Q44" s="148">
        <v>35617</v>
      </c>
      <c r="R44" s="191" t="s">
        <v>40</v>
      </c>
      <c r="S44" s="64" t="s">
        <v>471</v>
      </c>
      <c r="T44" s="64" t="s">
        <v>1541</v>
      </c>
      <c r="U44" s="105" t="s">
        <v>460</v>
      </c>
      <c r="V44" s="64">
        <v>3223993136</v>
      </c>
      <c r="W44" s="64" t="s">
        <v>219</v>
      </c>
      <c r="X44" s="64" t="s">
        <v>35</v>
      </c>
      <c r="Y44" s="64" t="s">
        <v>44</v>
      </c>
      <c r="Z44" s="64" t="s">
        <v>472</v>
      </c>
      <c r="AA44" s="191" t="s">
        <v>37</v>
      </c>
      <c r="AB44" s="64" t="s">
        <v>461</v>
      </c>
      <c r="AC44" s="110">
        <v>3202318686</v>
      </c>
      <c r="AD44" s="254" t="s">
        <v>150</v>
      </c>
      <c r="AE44" s="124">
        <v>4622</v>
      </c>
      <c r="AF44" s="121">
        <v>4922</v>
      </c>
      <c r="AG44" s="320">
        <v>44578</v>
      </c>
      <c r="AH44" s="64"/>
      <c r="AI44" s="64"/>
    </row>
    <row r="45" spans="1:35" ht="20.100000000000001" customHeight="1" thickBot="1">
      <c r="A45" s="63">
        <v>18</v>
      </c>
      <c r="B45" s="240" t="s">
        <v>31</v>
      </c>
      <c r="C45" s="191" t="s">
        <v>37</v>
      </c>
      <c r="D45" s="169">
        <v>3000000</v>
      </c>
      <c r="E45" s="169">
        <f t="shared" si="4"/>
        <v>1200000</v>
      </c>
      <c r="F45" s="104">
        <v>32900000</v>
      </c>
      <c r="G45" s="143">
        <v>84118850687</v>
      </c>
      <c r="H45" s="188" t="s">
        <v>32</v>
      </c>
      <c r="I45" s="64" t="s">
        <v>33</v>
      </c>
      <c r="J45" s="148">
        <v>44579</v>
      </c>
      <c r="K45" s="148">
        <v>44911</v>
      </c>
      <c r="L45" s="64" t="s">
        <v>74</v>
      </c>
      <c r="M45" s="191" t="s">
        <v>473</v>
      </c>
      <c r="N45" s="191" t="s">
        <v>474</v>
      </c>
      <c r="O45" s="104">
        <v>1121843074</v>
      </c>
      <c r="P45" s="64" t="s">
        <v>37</v>
      </c>
      <c r="Q45" s="194">
        <v>32349</v>
      </c>
      <c r="R45" s="67" t="s">
        <v>37</v>
      </c>
      <c r="S45" s="66" t="s">
        <v>478</v>
      </c>
      <c r="T45" s="66" t="s">
        <v>479</v>
      </c>
      <c r="U45" s="105" t="s">
        <v>475</v>
      </c>
      <c r="V45" s="64">
        <v>3102582315</v>
      </c>
      <c r="W45" s="64" t="s">
        <v>38</v>
      </c>
      <c r="X45" s="64" t="s">
        <v>39</v>
      </c>
      <c r="Y45" s="64" t="s">
        <v>36</v>
      </c>
      <c r="Z45" s="64" t="s">
        <v>476</v>
      </c>
      <c r="AA45" s="191" t="s">
        <v>37</v>
      </c>
      <c r="AB45" s="64" t="s">
        <v>477</v>
      </c>
      <c r="AC45" s="110">
        <v>3115907686</v>
      </c>
      <c r="AD45" s="254" t="s">
        <v>85</v>
      </c>
      <c r="AE45" s="124">
        <v>9822</v>
      </c>
      <c r="AF45" s="121">
        <v>5222</v>
      </c>
      <c r="AG45" s="320">
        <v>44579</v>
      </c>
      <c r="AH45" s="64"/>
      <c r="AI45" s="64"/>
    </row>
    <row r="46" spans="1:35" ht="20.100000000000001" customHeight="1" thickBot="1">
      <c r="A46" s="63">
        <v>19</v>
      </c>
      <c r="B46" s="191" t="s">
        <v>480</v>
      </c>
      <c r="C46" s="318" t="s">
        <v>482</v>
      </c>
      <c r="D46" s="169">
        <v>3764000</v>
      </c>
      <c r="E46" s="169">
        <f t="shared" si="4"/>
        <v>1505600</v>
      </c>
      <c r="F46" s="104">
        <v>31366000</v>
      </c>
      <c r="G46" s="143">
        <v>570087270003236</v>
      </c>
      <c r="H46" s="188" t="s">
        <v>47</v>
      </c>
      <c r="I46" s="64" t="s">
        <v>33</v>
      </c>
      <c r="J46" s="148">
        <v>44642</v>
      </c>
      <c r="K46" s="148">
        <v>44899</v>
      </c>
      <c r="L46" s="64" t="s">
        <v>1740</v>
      </c>
      <c r="M46" s="191" t="s">
        <v>1732</v>
      </c>
      <c r="N46" s="191" t="s">
        <v>1733</v>
      </c>
      <c r="O46" s="64">
        <v>1053794400</v>
      </c>
      <c r="P46" s="64" t="s">
        <v>1734</v>
      </c>
      <c r="Q46" s="148">
        <v>32597</v>
      </c>
      <c r="R46" s="191" t="s">
        <v>1734</v>
      </c>
      <c r="S46" s="64" t="s">
        <v>1739</v>
      </c>
      <c r="T46" s="64" t="s">
        <v>1629</v>
      </c>
      <c r="U46" s="116" t="s">
        <v>1735</v>
      </c>
      <c r="V46" s="64">
        <v>3147174139</v>
      </c>
      <c r="W46" s="64" t="s">
        <v>583</v>
      </c>
      <c r="X46" s="64" t="s">
        <v>39</v>
      </c>
      <c r="Y46" s="64" t="s">
        <v>44</v>
      </c>
      <c r="Z46" s="321" t="s">
        <v>1736</v>
      </c>
      <c r="AA46" s="322" t="s">
        <v>1737</v>
      </c>
      <c r="AB46" s="323" t="s">
        <v>1738</v>
      </c>
      <c r="AC46" s="323">
        <v>3143021201</v>
      </c>
      <c r="AD46" s="191" t="s">
        <v>216</v>
      </c>
      <c r="AE46" s="124"/>
      <c r="AF46" s="121"/>
      <c r="AG46" s="148"/>
      <c r="AH46" s="64"/>
      <c r="AI46" s="64"/>
    </row>
    <row r="47" spans="1:35" ht="20.100000000000001" customHeight="1">
      <c r="A47" s="63">
        <v>20</v>
      </c>
      <c r="B47" s="161" t="s">
        <v>480</v>
      </c>
      <c r="C47" s="211" t="s">
        <v>482</v>
      </c>
      <c r="D47" s="166">
        <v>1412000</v>
      </c>
      <c r="E47" s="169">
        <f t="shared" si="4"/>
        <v>564800</v>
      </c>
      <c r="F47" s="108">
        <v>11296000</v>
      </c>
      <c r="G47" s="171">
        <v>24107422141</v>
      </c>
      <c r="H47" s="187" t="s">
        <v>80</v>
      </c>
      <c r="I47" s="64" t="s">
        <v>33</v>
      </c>
      <c r="J47" s="150">
        <v>44579</v>
      </c>
      <c r="K47" s="150">
        <v>44821</v>
      </c>
      <c r="L47" s="100" t="s">
        <v>500</v>
      </c>
      <c r="M47" s="161" t="s">
        <v>503</v>
      </c>
      <c r="N47" s="161" t="s">
        <v>502</v>
      </c>
      <c r="O47" s="100">
        <v>1075262681</v>
      </c>
      <c r="P47" s="100" t="s">
        <v>50</v>
      </c>
      <c r="Q47" s="150">
        <v>33752</v>
      </c>
      <c r="R47" s="161" t="s">
        <v>1185</v>
      </c>
      <c r="S47" s="100" t="s">
        <v>501</v>
      </c>
      <c r="T47" s="100" t="s">
        <v>456</v>
      </c>
      <c r="U47" s="109" t="s">
        <v>505</v>
      </c>
      <c r="V47" s="100">
        <v>3142444102</v>
      </c>
      <c r="W47" s="100" t="s">
        <v>49</v>
      </c>
      <c r="X47" s="64" t="s">
        <v>39</v>
      </c>
      <c r="Y47" s="100" t="s">
        <v>44</v>
      </c>
      <c r="Z47" s="100" t="s">
        <v>504</v>
      </c>
      <c r="AA47" s="161" t="s">
        <v>55</v>
      </c>
      <c r="AB47" s="100" t="s">
        <v>506</v>
      </c>
      <c r="AC47" s="102">
        <v>3135413050</v>
      </c>
      <c r="AD47" s="161" t="s">
        <v>85</v>
      </c>
      <c r="AE47" s="124">
        <v>5522</v>
      </c>
      <c r="AF47" s="121">
        <v>5422</v>
      </c>
      <c r="AG47" s="150">
        <v>44579</v>
      </c>
      <c r="AH47" s="100"/>
      <c r="AI47" s="100"/>
    </row>
    <row r="48" spans="1:35" ht="20.100000000000001" customHeight="1">
      <c r="A48" s="50">
        <v>21</v>
      </c>
      <c r="B48" s="161" t="s">
        <v>480</v>
      </c>
      <c r="C48" s="211" t="s">
        <v>482</v>
      </c>
      <c r="D48" s="166">
        <v>1412000</v>
      </c>
      <c r="E48" s="169">
        <f t="shared" si="4"/>
        <v>564800</v>
      </c>
      <c r="F48" s="108">
        <v>12708000</v>
      </c>
      <c r="G48" s="171">
        <v>7600024901</v>
      </c>
      <c r="H48" s="188" t="s">
        <v>32</v>
      </c>
      <c r="I48" s="64" t="s">
        <v>33</v>
      </c>
      <c r="J48" s="150">
        <v>44579</v>
      </c>
      <c r="K48" s="150">
        <v>44851</v>
      </c>
      <c r="L48" s="100" t="s">
        <v>125</v>
      </c>
      <c r="M48" s="161" t="s">
        <v>507</v>
      </c>
      <c r="N48" s="161" t="s">
        <v>508</v>
      </c>
      <c r="O48" s="100">
        <v>1075243533</v>
      </c>
      <c r="P48" s="100" t="s">
        <v>50</v>
      </c>
      <c r="Q48" s="150">
        <v>32980</v>
      </c>
      <c r="R48" s="161" t="s">
        <v>55</v>
      </c>
      <c r="S48" s="100" t="s">
        <v>501</v>
      </c>
      <c r="T48" s="100" t="s">
        <v>45</v>
      </c>
      <c r="U48" s="109" t="s">
        <v>510</v>
      </c>
      <c r="V48" s="100" t="s">
        <v>509</v>
      </c>
      <c r="W48" s="100" t="s">
        <v>511</v>
      </c>
      <c r="X48" s="100" t="s">
        <v>35</v>
      </c>
      <c r="Y48" s="100" t="s">
        <v>44</v>
      </c>
      <c r="Z48" s="100" t="s">
        <v>512</v>
      </c>
      <c r="AA48" s="161" t="s">
        <v>55</v>
      </c>
      <c r="AB48" s="100" t="s">
        <v>513</v>
      </c>
      <c r="AC48" s="102">
        <v>3228709107</v>
      </c>
      <c r="AD48" s="161" t="s">
        <v>85</v>
      </c>
      <c r="AE48" s="124">
        <v>5222</v>
      </c>
      <c r="AF48" s="121">
        <v>5522</v>
      </c>
      <c r="AG48" s="150">
        <v>44579</v>
      </c>
      <c r="AH48" s="100"/>
      <c r="AI48" s="100"/>
    </row>
    <row r="49" spans="1:35" ht="20.100000000000001" customHeight="1">
      <c r="A49" s="63">
        <v>22</v>
      </c>
      <c r="B49" s="161" t="s">
        <v>31</v>
      </c>
      <c r="C49" s="161" t="s">
        <v>37</v>
      </c>
      <c r="D49" s="166">
        <v>6665000</v>
      </c>
      <c r="E49" s="169">
        <f t="shared" si="4"/>
        <v>2666000</v>
      </c>
      <c r="F49" s="108">
        <v>73315000</v>
      </c>
      <c r="G49" s="182">
        <v>290100600501</v>
      </c>
      <c r="H49" s="189" t="s">
        <v>519</v>
      </c>
      <c r="I49" s="64" t="s">
        <v>33</v>
      </c>
      <c r="J49" s="150">
        <v>44579</v>
      </c>
      <c r="K49" s="150">
        <v>44912</v>
      </c>
      <c r="L49" s="100" t="s">
        <v>106</v>
      </c>
      <c r="M49" s="192" t="s">
        <v>514</v>
      </c>
      <c r="N49" s="192" t="s">
        <v>515</v>
      </c>
      <c r="O49" s="106">
        <v>52015727</v>
      </c>
      <c r="P49" s="97" t="s">
        <v>82</v>
      </c>
      <c r="Q49" s="197">
        <v>25889</v>
      </c>
      <c r="R49" s="252" t="s">
        <v>82</v>
      </c>
      <c r="S49" s="96" t="s">
        <v>522</v>
      </c>
      <c r="T49" s="96" t="s">
        <v>523</v>
      </c>
      <c r="U49" s="107" t="s">
        <v>516</v>
      </c>
      <c r="V49" s="97">
        <v>3213133757</v>
      </c>
      <c r="W49" s="97" t="s">
        <v>38</v>
      </c>
      <c r="X49" s="97" t="s">
        <v>43</v>
      </c>
      <c r="Y49" s="97" t="s">
        <v>44</v>
      </c>
      <c r="Z49" s="97" t="s">
        <v>520</v>
      </c>
      <c r="AA49" s="192" t="s">
        <v>521</v>
      </c>
      <c r="AB49" s="97" t="s">
        <v>517</v>
      </c>
      <c r="AC49" s="111">
        <v>3112847740</v>
      </c>
      <c r="AD49" s="192" t="s">
        <v>518</v>
      </c>
      <c r="AE49" s="124">
        <v>11322</v>
      </c>
      <c r="AF49" s="121">
        <v>5722</v>
      </c>
      <c r="AG49" s="150">
        <v>44579</v>
      </c>
      <c r="AH49" s="100"/>
      <c r="AI49" s="100"/>
    </row>
    <row r="50" spans="1:35" ht="20.100000000000001" customHeight="1">
      <c r="A50" s="63">
        <v>23</v>
      </c>
      <c r="B50" s="161" t="s">
        <v>31</v>
      </c>
      <c r="C50" s="161" t="s">
        <v>37</v>
      </c>
      <c r="D50" s="166">
        <v>5700000</v>
      </c>
      <c r="E50" s="169">
        <f t="shared" si="4"/>
        <v>2280000</v>
      </c>
      <c r="F50" s="108">
        <v>56810000</v>
      </c>
      <c r="G50" s="171">
        <v>1652016643</v>
      </c>
      <c r="H50" s="187" t="s">
        <v>218</v>
      </c>
      <c r="I50" s="64" t="s">
        <v>33</v>
      </c>
      <c r="J50" s="150">
        <v>44579</v>
      </c>
      <c r="K50" s="150">
        <v>44880</v>
      </c>
      <c r="L50" s="100" t="s">
        <v>530</v>
      </c>
      <c r="M50" s="161" t="s">
        <v>524</v>
      </c>
      <c r="N50" s="161" t="s">
        <v>525</v>
      </c>
      <c r="O50" s="108">
        <v>93355941</v>
      </c>
      <c r="P50" s="100" t="s">
        <v>180</v>
      </c>
      <c r="Q50" s="150">
        <v>23377</v>
      </c>
      <c r="R50" s="161" t="s">
        <v>180</v>
      </c>
      <c r="S50" s="100" t="s">
        <v>526</v>
      </c>
      <c r="T50" s="100" t="s">
        <v>531</v>
      </c>
      <c r="U50" s="109" t="s">
        <v>527</v>
      </c>
      <c r="V50" s="100">
        <v>3173321038</v>
      </c>
      <c r="W50" s="100" t="s">
        <v>219</v>
      </c>
      <c r="X50" s="100" t="s">
        <v>35</v>
      </c>
      <c r="Y50" s="100" t="s">
        <v>44</v>
      </c>
      <c r="Z50" s="100" t="s">
        <v>528</v>
      </c>
      <c r="AA50" s="161" t="s">
        <v>180</v>
      </c>
      <c r="AB50" s="100" t="s">
        <v>529</v>
      </c>
      <c r="AC50" s="102">
        <v>3182446129</v>
      </c>
      <c r="AD50" s="161" t="s">
        <v>93</v>
      </c>
      <c r="AE50" s="124">
        <v>8222</v>
      </c>
      <c r="AF50" s="121">
        <v>5822</v>
      </c>
      <c r="AG50" s="150">
        <v>44579</v>
      </c>
      <c r="AH50" s="100"/>
      <c r="AI50" s="100"/>
    </row>
    <row r="51" spans="1:35" ht="20.100000000000001" customHeight="1">
      <c r="A51" s="63">
        <v>24</v>
      </c>
      <c r="B51" s="161" t="s">
        <v>31</v>
      </c>
      <c r="C51" s="161" t="s">
        <v>37</v>
      </c>
      <c r="D51" s="166">
        <v>4680000</v>
      </c>
      <c r="E51" s="169">
        <f t="shared" si="4"/>
        <v>1872000</v>
      </c>
      <c r="F51" s="108">
        <v>46644000</v>
      </c>
      <c r="G51" s="171">
        <v>43406093487</v>
      </c>
      <c r="H51" s="187" t="s">
        <v>57</v>
      </c>
      <c r="I51" s="64" t="s">
        <v>33</v>
      </c>
      <c r="J51" s="150">
        <v>44579</v>
      </c>
      <c r="K51" s="150">
        <v>44880</v>
      </c>
      <c r="L51" s="100" t="s">
        <v>530</v>
      </c>
      <c r="M51" s="161" t="s">
        <v>245</v>
      </c>
      <c r="N51" s="161" t="s">
        <v>246</v>
      </c>
      <c r="O51" s="108">
        <v>1110462221</v>
      </c>
      <c r="P51" s="100" t="s">
        <v>180</v>
      </c>
      <c r="Q51" s="150">
        <v>31877</v>
      </c>
      <c r="R51" s="161" t="s">
        <v>180</v>
      </c>
      <c r="S51" s="100" t="s">
        <v>247</v>
      </c>
      <c r="T51" s="100" t="s">
        <v>532</v>
      </c>
      <c r="U51" s="109" t="s">
        <v>249</v>
      </c>
      <c r="V51" s="100">
        <v>3157569055</v>
      </c>
      <c r="W51" s="100" t="s">
        <v>38</v>
      </c>
      <c r="X51" s="100" t="s">
        <v>203</v>
      </c>
      <c r="Y51" s="100" t="s">
        <v>226</v>
      </c>
      <c r="Z51" s="100" t="s">
        <v>250</v>
      </c>
      <c r="AA51" s="161" t="s">
        <v>180</v>
      </c>
      <c r="AB51" s="100" t="s">
        <v>251</v>
      </c>
      <c r="AC51" s="102">
        <v>3162697225</v>
      </c>
      <c r="AD51" s="161" t="s">
        <v>46</v>
      </c>
      <c r="AE51" s="124">
        <v>8122</v>
      </c>
      <c r="AF51" s="121">
        <v>5922</v>
      </c>
      <c r="AG51" s="150">
        <v>44579</v>
      </c>
      <c r="AH51" s="100"/>
      <c r="AI51" s="100"/>
    </row>
    <row r="52" spans="1:35" ht="20.100000000000001" customHeight="1">
      <c r="A52" s="63">
        <v>25</v>
      </c>
      <c r="B52" s="161" t="s">
        <v>31</v>
      </c>
      <c r="C52" s="161" t="s">
        <v>37</v>
      </c>
      <c r="D52" s="166">
        <v>5100000</v>
      </c>
      <c r="E52" s="169">
        <f t="shared" si="4"/>
        <v>2040000</v>
      </c>
      <c r="F52" s="108">
        <v>55930000</v>
      </c>
      <c r="G52" s="171">
        <v>3227931</v>
      </c>
      <c r="H52" s="189" t="s">
        <v>533</v>
      </c>
      <c r="I52" s="64" t="s">
        <v>33</v>
      </c>
      <c r="J52" s="151">
        <v>44579</v>
      </c>
      <c r="K52" s="151">
        <v>44911</v>
      </c>
      <c r="L52" s="98" t="s">
        <v>74</v>
      </c>
      <c r="M52" s="192" t="s">
        <v>534</v>
      </c>
      <c r="N52" s="192" t="s">
        <v>535</v>
      </c>
      <c r="O52" s="106">
        <v>80238750</v>
      </c>
      <c r="P52" s="97" t="s">
        <v>82</v>
      </c>
      <c r="Q52" s="197">
        <v>29608</v>
      </c>
      <c r="R52" s="252" t="s">
        <v>536</v>
      </c>
      <c r="S52" s="96" t="s">
        <v>541</v>
      </c>
      <c r="T52" s="96" t="s">
        <v>542</v>
      </c>
      <c r="U52" s="107" t="s">
        <v>537</v>
      </c>
      <c r="V52" s="97">
        <v>3118103384</v>
      </c>
      <c r="W52" s="97" t="s">
        <v>145</v>
      </c>
      <c r="X52" s="97" t="s">
        <v>43</v>
      </c>
      <c r="Y52" s="97" t="s">
        <v>44</v>
      </c>
      <c r="Z52" s="97" t="s">
        <v>538</v>
      </c>
      <c r="AA52" s="192" t="s">
        <v>539</v>
      </c>
      <c r="AB52" s="97" t="s">
        <v>540</v>
      </c>
      <c r="AC52" s="111">
        <v>3112522788</v>
      </c>
      <c r="AD52" s="192" t="s">
        <v>46</v>
      </c>
      <c r="AE52" s="124">
        <v>10822</v>
      </c>
      <c r="AF52" s="121">
        <v>6022</v>
      </c>
      <c r="AG52" s="150">
        <v>44579</v>
      </c>
      <c r="AH52" s="100"/>
      <c r="AI52" s="100"/>
    </row>
    <row r="53" spans="1:35" ht="20.100000000000001" customHeight="1">
      <c r="A53" s="63">
        <v>26</v>
      </c>
      <c r="B53" s="161" t="s">
        <v>31</v>
      </c>
      <c r="C53" s="161" t="s">
        <v>37</v>
      </c>
      <c r="D53" s="166">
        <v>5100000</v>
      </c>
      <c r="E53" s="169">
        <f t="shared" si="4"/>
        <v>2040000</v>
      </c>
      <c r="F53" s="108">
        <v>55930000</v>
      </c>
      <c r="G53" s="171">
        <v>36751806889</v>
      </c>
      <c r="H53" s="187" t="s">
        <v>32</v>
      </c>
      <c r="I53" s="64" t="s">
        <v>33</v>
      </c>
      <c r="J53" s="151">
        <v>44579</v>
      </c>
      <c r="K53" s="151">
        <v>44911</v>
      </c>
      <c r="L53" s="98" t="s">
        <v>74</v>
      </c>
      <c r="M53" s="161" t="s">
        <v>543</v>
      </c>
      <c r="N53" s="161" t="s">
        <v>544</v>
      </c>
      <c r="O53" s="108">
        <v>112035062</v>
      </c>
      <c r="P53" s="100" t="s">
        <v>81</v>
      </c>
      <c r="Q53" s="150">
        <v>32023</v>
      </c>
      <c r="R53" s="161" t="s">
        <v>81</v>
      </c>
      <c r="S53" s="97" t="s">
        <v>545</v>
      </c>
      <c r="T53" s="97" t="s">
        <v>548</v>
      </c>
      <c r="U53" s="107" t="s">
        <v>546</v>
      </c>
      <c r="V53" s="100">
        <v>3123244363</v>
      </c>
      <c r="W53" s="100" t="s">
        <v>38</v>
      </c>
      <c r="X53" s="100" t="s">
        <v>42</v>
      </c>
      <c r="Y53" s="100" t="s">
        <v>44</v>
      </c>
      <c r="Z53" s="100" t="s">
        <v>549</v>
      </c>
      <c r="AA53" s="161" t="s">
        <v>37</v>
      </c>
      <c r="AB53" s="100" t="s">
        <v>547</v>
      </c>
      <c r="AC53" s="102">
        <v>3114464597</v>
      </c>
      <c r="AD53" s="161" t="s">
        <v>93</v>
      </c>
      <c r="AE53" s="124">
        <v>11222</v>
      </c>
      <c r="AF53" s="121">
        <v>6122</v>
      </c>
      <c r="AG53" s="150">
        <v>44579</v>
      </c>
      <c r="AH53" s="100"/>
      <c r="AI53" s="100"/>
    </row>
    <row r="54" spans="1:35" ht="20.100000000000001" customHeight="1">
      <c r="A54" s="63">
        <v>27</v>
      </c>
      <c r="B54" s="161" t="s">
        <v>31</v>
      </c>
      <c r="C54" s="161" t="s">
        <v>37</v>
      </c>
      <c r="D54" s="166">
        <v>6304000</v>
      </c>
      <c r="E54" s="166">
        <f t="shared" si="4"/>
        <v>2521600</v>
      </c>
      <c r="F54" s="108">
        <v>69344000</v>
      </c>
      <c r="G54" s="171">
        <v>550473800069774</v>
      </c>
      <c r="H54" s="187" t="s">
        <v>47</v>
      </c>
      <c r="I54" s="100" t="s">
        <v>33</v>
      </c>
      <c r="J54" s="150">
        <v>44579</v>
      </c>
      <c r="K54" s="150">
        <v>44912</v>
      </c>
      <c r="L54" s="100" t="s">
        <v>106</v>
      </c>
      <c r="M54" s="161" t="s">
        <v>586</v>
      </c>
      <c r="N54" s="161" t="s">
        <v>587</v>
      </c>
      <c r="O54" s="108">
        <v>1019006677</v>
      </c>
      <c r="P54" s="100" t="s">
        <v>40</v>
      </c>
      <c r="Q54" s="150">
        <v>31495</v>
      </c>
      <c r="R54" s="161" t="s">
        <v>40</v>
      </c>
      <c r="S54" s="100" t="s">
        <v>588</v>
      </c>
      <c r="T54" s="100" t="s">
        <v>589</v>
      </c>
      <c r="U54" s="109" t="s">
        <v>590</v>
      </c>
      <c r="V54" s="100">
        <v>3106994081</v>
      </c>
      <c r="W54" s="100" t="s">
        <v>41</v>
      </c>
      <c r="X54" s="100" t="s">
        <v>35</v>
      </c>
      <c r="Y54" s="100" t="s">
        <v>44</v>
      </c>
      <c r="Z54" s="100" t="s">
        <v>591</v>
      </c>
      <c r="AA54" s="161" t="s">
        <v>40</v>
      </c>
      <c r="AB54" s="100" t="s">
        <v>592</v>
      </c>
      <c r="AC54" s="102">
        <v>3134494203</v>
      </c>
      <c r="AD54" s="161" t="s">
        <v>46</v>
      </c>
      <c r="AE54" s="124">
        <v>8022</v>
      </c>
      <c r="AF54" s="121">
        <v>5622</v>
      </c>
      <c r="AG54" s="150">
        <v>44579</v>
      </c>
      <c r="AH54" s="100"/>
      <c r="AI54" s="100"/>
    </row>
    <row r="55" spans="1:35" ht="20.100000000000001" customHeight="1">
      <c r="A55" s="63">
        <v>28</v>
      </c>
      <c r="B55" s="161" t="s">
        <v>31</v>
      </c>
      <c r="C55" s="161" t="s">
        <v>37</v>
      </c>
      <c r="D55" s="166">
        <v>5100000</v>
      </c>
      <c r="E55" s="166">
        <f t="shared" si="4"/>
        <v>2040000</v>
      </c>
      <c r="F55" s="108">
        <v>55930000</v>
      </c>
      <c r="G55" s="171" t="s">
        <v>550</v>
      </c>
      <c r="H55" s="187" t="s">
        <v>551</v>
      </c>
      <c r="I55" s="100" t="s">
        <v>33</v>
      </c>
      <c r="J55" s="150">
        <v>44579</v>
      </c>
      <c r="K55" s="151">
        <v>44911</v>
      </c>
      <c r="L55" s="100" t="s">
        <v>74</v>
      </c>
      <c r="M55" s="161" t="s">
        <v>552</v>
      </c>
      <c r="N55" s="161" t="s">
        <v>553</v>
      </c>
      <c r="O55" s="108">
        <v>4616205</v>
      </c>
      <c r="P55" s="100" t="s">
        <v>554</v>
      </c>
      <c r="Q55" s="196">
        <v>28850</v>
      </c>
      <c r="R55" s="72" t="s">
        <v>554</v>
      </c>
      <c r="S55" s="71" t="s">
        <v>555</v>
      </c>
      <c r="T55" s="96" t="s">
        <v>556</v>
      </c>
      <c r="U55" s="109" t="s">
        <v>557</v>
      </c>
      <c r="V55" s="100">
        <v>3162887317</v>
      </c>
      <c r="W55" s="100" t="s">
        <v>38</v>
      </c>
      <c r="X55" s="100" t="s">
        <v>35</v>
      </c>
      <c r="Y55" s="100" t="s">
        <v>44</v>
      </c>
      <c r="Z55" s="100" t="s">
        <v>558</v>
      </c>
      <c r="AA55" s="161" t="s">
        <v>37</v>
      </c>
      <c r="AB55" s="100" t="s">
        <v>559</v>
      </c>
      <c r="AC55" s="102">
        <v>3154784190</v>
      </c>
      <c r="AD55" s="161" t="s">
        <v>103</v>
      </c>
      <c r="AE55" s="124">
        <v>10922</v>
      </c>
      <c r="AF55" s="121">
        <v>6522</v>
      </c>
      <c r="AG55" s="150">
        <v>44579</v>
      </c>
      <c r="AH55" s="100"/>
      <c r="AI55" s="100"/>
    </row>
    <row r="56" spans="1:35" ht="20.100000000000001" customHeight="1">
      <c r="A56" s="63">
        <v>29</v>
      </c>
      <c r="B56" s="161" t="s">
        <v>31</v>
      </c>
      <c r="C56" s="161" t="s">
        <v>37</v>
      </c>
      <c r="D56" s="166">
        <v>6665000</v>
      </c>
      <c r="E56" s="166">
        <f t="shared" si="4"/>
        <v>2666000</v>
      </c>
      <c r="F56" s="108">
        <v>73315000</v>
      </c>
      <c r="G56" s="171">
        <v>11540107426</v>
      </c>
      <c r="H56" s="187" t="s">
        <v>32</v>
      </c>
      <c r="I56" s="100" t="s">
        <v>33</v>
      </c>
      <c r="J56" s="150">
        <v>44579</v>
      </c>
      <c r="K56" s="150">
        <v>44912</v>
      </c>
      <c r="L56" s="100" t="s">
        <v>106</v>
      </c>
      <c r="M56" s="161" t="s">
        <v>560</v>
      </c>
      <c r="N56" s="161" t="s">
        <v>561</v>
      </c>
      <c r="O56" s="108">
        <v>1087984324</v>
      </c>
      <c r="P56" s="100" t="s">
        <v>562</v>
      </c>
      <c r="Q56" s="196">
        <v>31456</v>
      </c>
      <c r="R56" s="72" t="s">
        <v>563</v>
      </c>
      <c r="S56" s="71" t="s">
        <v>564</v>
      </c>
      <c r="T56" s="96" t="s">
        <v>565</v>
      </c>
      <c r="U56" s="105" t="s">
        <v>566</v>
      </c>
      <c r="V56" s="100">
        <v>3145217441</v>
      </c>
      <c r="W56" s="100" t="s">
        <v>38</v>
      </c>
      <c r="X56" s="100" t="s">
        <v>35</v>
      </c>
      <c r="Y56" s="100" t="s">
        <v>44</v>
      </c>
      <c r="Z56" s="100" t="s">
        <v>567</v>
      </c>
      <c r="AA56" s="161" t="s">
        <v>184</v>
      </c>
      <c r="AB56" s="100" t="s">
        <v>568</v>
      </c>
      <c r="AC56" s="102">
        <v>3146859208</v>
      </c>
      <c r="AD56" s="161" t="s">
        <v>46</v>
      </c>
      <c r="AE56" s="124">
        <v>1112</v>
      </c>
      <c r="AF56" s="121">
        <v>6222</v>
      </c>
      <c r="AG56" s="150">
        <v>44579</v>
      </c>
      <c r="AH56" s="100"/>
      <c r="AI56" s="100"/>
    </row>
    <row r="57" spans="1:35" s="30" customFormat="1" ht="20.100000000000001" customHeight="1">
      <c r="A57" s="113" t="s">
        <v>489</v>
      </c>
      <c r="B57" s="161" t="s">
        <v>31</v>
      </c>
      <c r="C57" s="161" t="s">
        <v>37</v>
      </c>
      <c r="D57" s="166">
        <v>3333000</v>
      </c>
      <c r="E57" s="166">
        <f t="shared" si="4"/>
        <v>1333200</v>
      </c>
      <c r="F57" s="106">
        <v>36551900</v>
      </c>
      <c r="G57" s="171">
        <v>7108544621</v>
      </c>
      <c r="H57" s="187" t="s">
        <v>483</v>
      </c>
      <c r="I57" s="100" t="s">
        <v>33</v>
      </c>
      <c r="J57" s="151">
        <v>44579</v>
      </c>
      <c r="K57" s="150">
        <v>44911</v>
      </c>
      <c r="L57" s="100" t="s">
        <v>74</v>
      </c>
      <c r="M57" s="161" t="s">
        <v>484</v>
      </c>
      <c r="N57" s="161" t="s">
        <v>485</v>
      </c>
      <c r="O57" s="108">
        <v>40404779</v>
      </c>
      <c r="P57" s="100" t="s">
        <v>37</v>
      </c>
      <c r="Q57" s="196">
        <v>26915</v>
      </c>
      <c r="R57" s="72" t="s">
        <v>82</v>
      </c>
      <c r="S57" s="71" t="s">
        <v>498</v>
      </c>
      <c r="T57" s="71" t="s">
        <v>499</v>
      </c>
      <c r="U57" s="105" t="s">
        <v>486</v>
      </c>
      <c r="V57" s="100">
        <v>3123115480</v>
      </c>
      <c r="W57" s="100" t="s">
        <v>34</v>
      </c>
      <c r="X57" s="100" t="s">
        <v>43</v>
      </c>
      <c r="Y57" s="100" t="s">
        <v>44</v>
      </c>
      <c r="Z57" s="100" t="s">
        <v>487</v>
      </c>
      <c r="AA57" s="161" t="s">
        <v>37</v>
      </c>
      <c r="AB57" s="100" t="s">
        <v>488</v>
      </c>
      <c r="AC57" s="102">
        <v>3143945891</v>
      </c>
      <c r="AD57" s="161" t="s">
        <v>46</v>
      </c>
      <c r="AE57" s="124">
        <v>12622</v>
      </c>
      <c r="AF57" s="121">
        <v>6322</v>
      </c>
      <c r="AG57" s="256">
        <v>44579</v>
      </c>
      <c r="AH57" s="97"/>
      <c r="AI57" s="112"/>
    </row>
    <row r="58" spans="1:35" ht="20.100000000000001" customHeight="1">
      <c r="A58" s="113" t="s">
        <v>495</v>
      </c>
      <c r="B58" s="161" t="s">
        <v>31</v>
      </c>
      <c r="C58" s="161" t="s">
        <v>37</v>
      </c>
      <c r="D58" s="166">
        <v>2812000</v>
      </c>
      <c r="E58" s="166">
        <f t="shared" si="4"/>
        <v>1124800</v>
      </c>
      <c r="F58" s="108">
        <v>30932000</v>
      </c>
      <c r="G58" s="171">
        <v>5712720630</v>
      </c>
      <c r="H58" s="187" t="s">
        <v>32</v>
      </c>
      <c r="I58" s="100" t="s">
        <v>33</v>
      </c>
      <c r="J58" s="151">
        <v>44579</v>
      </c>
      <c r="K58" s="150">
        <v>44912</v>
      </c>
      <c r="L58" s="100" t="s">
        <v>106</v>
      </c>
      <c r="M58" s="192" t="s">
        <v>490</v>
      </c>
      <c r="N58" s="161" t="s">
        <v>491</v>
      </c>
      <c r="O58" s="108">
        <v>86060363</v>
      </c>
      <c r="P58" s="100" t="s">
        <v>37</v>
      </c>
      <c r="Q58" s="196">
        <v>28995</v>
      </c>
      <c r="R58" s="72" t="s">
        <v>37</v>
      </c>
      <c r="S58" s="71" t="s">
        <v>496</v>
      </c>
      <c r="T58" s="96" t="s">
        <v>497</v>
      </c>
      <c r="U58" s="105" t="s">
        <v>492</v>
      </c>
      <c r="V58" s="100">
        <v>3115752598</v>
      </c>
      <c r="W58" s="100" t="s">
        <v>38</v>
      </c>
      <c r="X58" s="100" t="s">
        <v>39</v>
      </c>
      <c r="Y58" s="100" t="s">
        <v>44</v>
      </c>
      <c r="Z58" s="100" t="s">
        <v>493</v>
      </c>
      <c r="AA58" s="161" t="s">
        <v>37</v>
      </c>
      <c r="AB58" s="100" t="s">
        <v>494</v>
      </c>
      <c r="AC58" s="102">
        <v>3118294811</v>
      </c>
      <c r="AD58" s="161" t="s">
        <v>46</v>
      </c>
      <c r="AE58" s="124">
        <v>12522</v>
      </c>
      <c r="AF58" s="121">
        <v>6422</v>
      </c>
      <c r="AG58" s="150">
        <v>44579</v>
      </c>
      <c r="AH58" s="100"/>
      <c r="AI58" s="100"/>
    </row>
    <row r="59" spans="1:35" ht="20.100000000000001" customHeight="1">
      <c r="A59" s="63">
        <v>32</v>
      </c>
      <c r="B59" s="161" t="s">
        <v>237</v>
      </c>
      <c r="C59" s="161" t="s">
        <v>569</v>
      </c>
      <c r="D59" s="166">
        <v>2812000</v>
      </c>
      <c r="E59" s="166">
        <f t="shared" si="4"/>
        <v>1124800</v>
      </c>
      <c r="F59" s="108">
        <v>12654000</v>
      </c>
      <c r="G59" s="183">
        <v>473100023021</v>
      </c>
      <c r="H59" s="187" t="s">
        <v>56</v>
      </c>
      <c r="I59" s="100" t="s">
        <v>33</v>
      </c>
      <c r="J59" s="150">
        <v>44580</v>
      </c>
      <c r="K59" s="150">
        <v>44714</v>
      </c>
      <c r="L59" s="100" t="s">
        <v>570</v>
      </c>
      <c r="M59" s="161" t="s">
        <v>291</v>
      </c>
      <c r="N59" s="161" t="s">
        <v>292</v>
      </c>
      <c r="O59" s="108">
        <v>1117459400</v>
      </c>
      <c r="P59" s="100" t="s">
        <v>118</v>
      </c>
      <c r="Q59" s="150">
        <v>33963</v>
      </c>
      <c r="R59" s="161" t="s">
        <v>118</v>
      </c>
      <c r="S59" s="100" t="s">
        <v>289</v>
      </c>
      <c r="T59" s="100" t="s">
        <v>571</v>
      </c>
      <c r="U59" s="109" t="s">
        <v>293</v>
      </c>
      <c r="V59" s="100">
        <v>3142926337</v>
      </c>
      <c r="W59" s="100" t="s">
        <v>38</v>
      </c>
      <c r="X59" s="100" t="s">
        <v>35</v>
      </c>
      <c r="Y59" s="100" t="s">
        <v>36</v>
      </c>
      <c r="Z59" s="100" t="s">
        <v>294</v>
      </c>
      <c r="AA59" s="161" t="s">
        <v>118</v>
      </c>
      <c r="AB59" s="100" t="s">
        <v>295</v>
      </c>
      <c r="AC59" s="102">
        <v>3164068692</v>
      </c>
      <c r="AD59" s="161" t="s">
        <v>104</v>
      </c>
      <c r="AE59" s="124">
        <v>13322</v>
      </c>
      <c r="AF59" s="121">
        <v>6622</v>
      </c>
      <c r="AG59" s="150">
        <v>44580</v>
      </c>
      <c r="AH59" s="100"/>
      <c r="AI59" s="100"/>
    </row>
    <row r="60" spans="1:35" ht="20.100000000000001" customHeight="1">
      <c r="A60" s="63">
        <v>33</v>
      </c>
      <c r="B60" s="161" t="s">
        <v>237</v>
      </c>
      <c r="C60" s="161" t="s">
        <v>569</v>
      </c>
      <c r="D60" s="166">
        <v>1412000</v>
      </c>
      <c r="E60" s="166">
        <f t="shared" si="4"/>
        <v>564800</v>
      </c>
      <c r="F60" s="108">
        <v>12708000</v>
      </c>
      <c r="G60" s="171">
        <v>47100035923</v>
      </c>
      <c r="H60" s="187" t="s">
        <v>56</v>
      </c>
      <c r="I60" s="100" t="s">
        <v>33</v>
      </c>
      <c r="J60" s="150">
        <v>44580</v>
      </c>
      <c r="K60" s="150">
        <v>44834</v>
      </c>
      <c r="L60" s="100" t="s">
        <v>125</v>
      </c>
      <c r="M60" s="161" t="s">
        <v>572</v>
      </c>
      <c r="N60" s="161" t="s">
        <v>573</v>
      </c>
      <c r="O60" s="108">
        <v>6609792</v>
      </c>
      <c r="P60" s="100" t="s">
        <v>118</v>
      </c>
      <c r="Q60" s="150">
        <v>28061</v>
      </c>
      <c r="R60" s="161" t="s">
        <v>118</v>
      </c>
      <c r="S60" s="100" t="s">
        <v>88</v>
      </c>
      <c r="T60" s="100" t="s">
        <v>45</v>
      </c>
      <c r="U60" s="109" t="s">
        <v>574</v>
      </c>
      <c r="V60" s="100">
        <v>3132898465</v>
      </c>
      <c r="W60" s="100" t="s">
        <v>38</v>
      </c>
      <c r="X60" s="100" t="s">
        <v>35</v>
      </c>
      <c r="Y60" s="100" t="s">
        <v>44</v>
      </c>
      <c r="Z60" s="100" t="s">
        <v>575</v>
      </c>
      <c r="AA60" s="161" t="s">
        <v>118</v>
      </c>
      <c r="AB60" s="100" t="s">
        <v>576</v>
      </c>
      <c r="AC60" s="102">
        <v>3112427510</v>
      </c>
      <c r="AD60" s="161" t="s">
        <v>46</v>
      </c>
      <c r="AE60" s="124">
        <v>10522</v>
      </c>
      <c r="AF60" s="121">
        <v>6722</v>
      </c>
      <c r="AG60" s="150">
        <v>44580</v>
      </c>
      <c r="AH60" s="100"/>
      <c r="AI60" s="100"/>
    </row>
    <row r="61" spans="1:35" ht="20.100000000000001" customHeight="1">
      <c r="A61" s="63">
        <v>34</v>
      </c>
      <c r="B61" s="161" t="s">
        <v>31</v>
      </c>
      <c r="C61" s="161" t="s">
        <v>37</v>
      </c>
      <c r="D61" s="166">
        <v>3764000</v>
      </c>
      <c r="E61" s="166">
        <f t="shared" si="4"/>
        <v>1505600</v>
      </c>
      <c r="F61" s="108">
        <v>41278533</v>
      </c>
      <c r="G61" s="171">
        <v>89095068201</v>
      </c>
      <c r="H61" s="187" t="s">
        <v>32</v>
      </c>
      <c r="I61" s="100" t="s">
        <v>33</v>
      </c>
      <c r="J61" s="151">
        <v>44580</v>
      </c>
      <c r="K61" s="150">
        <v>44911</v>
      </c>
      <c r="L61" s="97" t="s">
        <v>74</v>
      </c>
      <c r="M61" s="192" t="s">
        <v>577</v>
      </c>
      <c r="N61" s="161" t="s">
        <v>578</v>
      </c>
      <c r="O61" s="108">
        <v>1123085091</v>
      </c>
      <c r="P61" s="100" t="s">
        <v>579</v>
      </c>
      <c r="Q61" s="196">
        <v>32622</v>
      </c>
      <c r="R61" s="72" t="s">
        <v>579</v>
      </c>
      <c r="S61" s="71" t="s">
        <v>580</v>
      </c>
      <c r="T61" s="96" t="s">
        <v>581</v>
      </c>
      <c r="U61" s="105" t="s">
        <v>582</v>
      </c>
      <c r="V61" s="100">
        <v>3132019041</v>
      </c>
      <c r="W61" s="100" t="s">
        <v>583</v>
      </c>
      <c r="X61" s="100" t="s">
        <v>35</v>
      </c>
      <c r="Y61" s="100" t="s">
        <v>36</v>
      </c>
      <c r="Z61" s="100" t="s">
        <v>584</v>
      </c>
      <c r="AA61" s="161" t="s">
        <v>37</v>
      </c>
      <c r="AB61" s="100" t="s">
        <v>585</v>
      </c>
      <c r="AC61" s="102">
        <v>3124724198</v>
      </c>
      <c r="AD61" s="161" t="s">
        <v>85</v>
      </c>
      <c r="AE61" s="124">
        <v>12422</v>
      </c>
      <c r="AF61" s="121">
        <v>7022</v>
      </c>
      <c r="AG61" s="150">
        <v>44580</v>
      </c>
      <c r="AH61" s="100"/>
      <c r="AI61" s="100"/>
    </row>
    <row r="62" spans="1:35" s="114" customFormat="1" ht="20.100000000000001" customHeight="1">
      <c r="A62" s="63">
        <v>35</v>
      </c>
      <c r="B62" s="162" t="s">
        <v>237</v>
      </c>
      <c r="C62" s="191" t="s">
        <v>696</v>
      </c>
      <c r="D62" s="122">
        <v>1412000</v>
      </c>
      <c r="E62" s="166">
        <f t="shared" si="4"/>
        <v>564800</v>
      </c>
      <c r="F62" s="122">
        <v>12708000</v>
      </c>
      <c r="G62" s="143">
        <v>3507393183</v>
      </c>
      <c r="H62" s="188" t="s">
        <v>32</v>
      </c>
      <c r="I62" s="64" t="s">
        <v>607</v>
      </c>
      <c r="J62" s="123">
        <v>44580</v>
      </c>
      <c r="K62" s="148">
        <v>44852</v>
      </c>
      <c r="L62" s="121" t="s">
        <v>125</v>
      </c>
      <c r="M62" s="191" t="s">
        <v>706</v>
      </c>
      <c r="N62" s="191" t="s">
        <v>707</v>
      </c>
      <c r="O62" s="284">
        <v>1117459802</v>
      </c>
      <c r="P62" s="64" t="s">
        <v>118</v>
      </c>
      <c r="Q62" s="148">
        <v>34780</v>
      </c>
      <c r="R62" s="191" t="s">
        <v>118</v>
      </c>
      <c r="S62" s="100" t="s">
        <v>88</v>
      </c>
      <c r="T62" s="64" t="s">
        <v>45</v>
      </c>
      <c r="U62" s="105" t="s">
        <v>708</v>
      </c>
      <c r="V62" s="64">
        <v>3507393183</v>
      </c>
      <c r="W62" s="64" t="s">
        <v>38</v>
      </c>
      <c r="X62" s="64" t="s">
        <v>655</v>
      </c>
      <c r="Y62" s="64" t="s">
        <v>44</v>
      </c>
      <c r="Z62" s="64" t="s">
        <v>709</v>
      </c>
      <c r="AA62" s="191" t="s">
        <v>118</v>
      </c>
      <c r="AB62" s="64" t="s">
        <v>710</v>
      </c>
      <c r="AC62" s="110">
        <v>3203261952</v>
      </c>
      <c r="AD62" s="191" t="s">
        <v>711</v>
      </c>
      <c r="AE62" s="124">
        <v>13522</v>
      </c>
      <c r="AF62" s="121">
        <v>6822</v>
      </c>
      <c r="AG62" s="148">
        <v>44582</v>
      </c>
      <c r="AH62" s="64"/>
      <c r="AI62" s="64"/>
    </row>
    <row r="63" spans="1:35" s="114" customFormat="1" ht="20.100000000000001" customHeight="1">
      <c r="A63" s="63">
        <v>36</v>
      </c>
      <c r="B63" s="162" t="s">
        <v>237</v>
      </c>
      <c r="C63" s="191" t="s">
        <v>696</v>
      </c>
      <c r="D63" s="122">
        <v>1412000</v>
      </c>
      <c r="E63" s="166">
        <f t="shared" si="4"/>
        <v>564800</v>
      </c>
      <c r="F63" s="122">
        <v>12708000</v>
      </c>
      <c r="G63" s="143">
        <v>473100036520</v>
      </c>
      <c r="H63" s="188" t="s">
        <v>56</v>
      </c>
      <c r="I63" s="64" t="s">
        <v>607</v>
      </c>
      <c r="J63" s="123">
        <v>44581</v>
      </c>
      <c r="K63" s="148">
        <v>44853</v>
      </c>
      <c r="L63" s="121" t="s">
        <v>125</v>
      </c>
      <c r="M63" s="191" t="s">
        <v>712</v>
      </c>
      <c r="N63" s="191" t="s">
        <v>713</v>
      </c>
      <c r="O63" s="284">
        <v>17560345</v>
      </c>
      <c r="P63" s="64" t="s">
        <v>118</v>
      </c>
      <c r="Q63" s="148">
        <v>31136</v>
      </c>
      <c r="R63" s="191" t="s">
        <v>118</v>
      </c>
      <c r="S63" s="100" t="s">
        <v>88</v>
      </c>
      <c r="T63" s="64" t="s">
        <v>45</v>
      </c>
      <c r="U63" s="105" t="s">
        <v>714</v>
      </c>
      <c r="V63" s="64">
        <v>3183703633</v>
      </c>
      <c r="W63" s="64" t="s">
        <v>49</v>
      </c>
      <c r="X63" s="64" t="s">
        <v>35</v>
      </c>
      <c r="Y63" s="64" t="s">
        <v>44</v>
      </c>
      <c r="Z63" s="64" t="s">
        <v>715</v>
      </c>
      <c r="AA63" s="191" t="s">
        <v>118</v>
      </c>
      <c r="AB63" s="64" t="s">
        <v>716</v>
      </c>
      <c r="AC63" s="110">
        <v>3133508149</v>
      </c>
      <c r="AD63" s="191" t="s">
        <v>617</v>
      </c>
      <c r="AE63" s="124">
        <v>10622</v>
      </c>
      <c r="AF63" s="121">
        <v>7122</v>
      </c>
      <c r="AG63" s="148">
        <v>44582</v>
      </c>
      <c r="AH63" s="64"/>
      <c r="AI63" s="64"/>
    </row>
    <row r="64" spans="1:35" s="114" customFormat="1" ht="20.100000000000001" customHeight="1">
      <c r="A64" s="63">
        <v>37</v>
      </c>
      <c r="B64" s="162" t="s">
        <v>237</v>
      </c>
      <c r="C64" s="191" t="s">
        <v>696</v>
      </c>
      <c r="D64" s="122">
        <v>1412000</v>
      </c>
      <c r="E64" s="166">
        <f t="shared" si="4"/>
        <v>564800</v>
      </c>
      <c r="F64" s="122">
        <v>12708000</v>
      </c>
      <c r="G64" s="143">
        <v>473100031960</v>
      </c>
      <c r="H64" s="188" t="s">
        <v>56</v>
      </c>
      <c r="I64" s="64" t="s">
        <v>607</v>
      </c>
      <c r="J64" s="123">
        <v>44581</v>
      </c>
      <c r="K64" s="148">
        <v>44853</v>
      </c>
      <c r="L64" s="121" t="s">
        <v>697</v>
      </c>
      <c r="M64" s="191" t="s">
        <v>717</v>
      </c>
      <c r="N64" s="191" t="s">
        <v>718</v>
      </c>
      <c r="O64" s="284">
        <v>1127386682</v>
      </c>
      <c r="P64" s="64" t="s">
        <v>53</v>
      </c>
      <c r="Q64" s="148">
        <v>33516</v>
      </c>
      <c r="R64" s="191" t="s">
        <v>719</v>
      </c>
      <c r="S64" s="100" t="s">
        <v>88</v>
      </c>
      <c r="T64" s="64" t="s">
        <v>45</v>
      </c>
      <c r="U64" s="105" t="s">
        <v>720</v>
      </c>
      <c r="V64" s="64">
        <v>3227276164</v>
      </c>
      <c r="W64" s="64" t="s">
        <v>49</v>
      </c>
      <c r="X64" s="64" t="s">
        <v>35</v>
      </c>
      <c r="Y64" s="64" t="s">
        <v>44</v>
      </c>
      <c r="Z64" s="64" t="s">
        <v>721</v>
      </c>
      <c r="AA64" s="191" t="s">
        <v>118</v>
      </c>
      <c r="AB64" s="64" t="s">
        <v>722</v>
      </c>
      <c r="AC64" s="110">
        <v>3214003246</v>
      </c>
      <c r="AD64" s="191" t="s">
        <v>46</v>
      </c>
      <c r="AE64" s="124">
        <v>13422</v>
      </c>
      <c r="AF64" s="121">
        <v>7222</v>
      </c>
      <c r="AG64" s="148">
        <v>44582</v>
      </c>
      <c r="AH64" s="64"/>
      <c r="AI64" s="64"/>
    </row>
    <row r="65" spans="1:35" s="114" customFormat="1" ht="20.100000000000001" customHeight="1">
      <c r="A65" s="63">
        <v>38</v>
      </c>
      <c r="B65" s="162" t="s">
        <v>94</v>
      </c>
      <c r="C65" s="191" t="s">
        <v>165</v>
      </c>
      <c r="D65" s="122">
        <v>4100000</v>
      </c>
      <c r="E65" s="166">
        <f t="shared" si="4"/>
        <v>1640000</v>
      </c>
      <c r="F65" s="122">
        <v>44690000</v>
      </c>
      <c r="G65" s="143">
        <v>272718199</v>
      </c>
      <c r="H65" s="188" t="s">
        <v>723</v>
      </c>
      <c r="I65" s="64" t="s">
        <v>607</v>
      </c>
      <c r="J65" s="123">
        <v>44581</v>
      </c>
      <c r="K65" s="148">
        <v>44912</v>
      </c>
      <c r="L65" s="121" t="s">
        <v>698</v>
      </c>
      <c r="M65" s="191" t="s">
        <v>724</v>
      </c>
      <c r="N65" s="191" t="s">
        <v>725</v>
      </c>
      <c r="O65" s="284">
        <v>1121833462</v>
      </c>
      <c r="P65" s="64" t="s">
        <v>37</v>
      </c>
      <c r="Q65" s="148">
        <v>31959</v>
      </c>
      <c r="R65" s="191" t="s">
        <v>726</v>
      </c>
      <c r="S65" s="64" t="s">
        <v>727</v>
      </c>
      <c r="T65" s="64" t="s">
        <v>728</v>
      </c>
      <c r="U65" s="105" t="s">
        <v>729</v>
      </c>
      <c r="V65" s="212">
        <v>3204946775</v>
      </c>
      <c r="W65" s="64" t="s">
        <v>145</v>
      </c>
      <c r="X65" s="64" t="s">
        <v>35</v>
      </c>
      <c r="Y65" s="64" t="s">
        <v>44</v>
      </c>
      <c r="Z65" s="212" t="s">
        <v>730</v>
      </c>
      <c r="AA65" s="158" t="s">
        <v>40</v>
      </c>
      <c r="AB65" s="212" t="s">
        <v>731</v>
      </c>
      <c r="AC65" s="213" t="s">
        <v>732</v>
      </c>
      <c r="AD65" s="191" t="s">
        <v>104</v>
      </c>
      <c r="AE65" s="124">
        <v>9022</v>
      </c>
      <c r="AF65" s="121">
        <v>8322</v>
      </c>
      <c r="AG65" s="148">
        <v>44582</v>
      </c>
      <c r="AH65" s="64"/>
      <c r="AI65" s="64"/>
    </row>
    <row r="66" spans="1:35" s="114" customFormat="1" ht="20.100000000000001" customHeight="1">
      <c r="A66" s="63">
        <v>39</v>
      </c>
      <c r="B66" s="162" t="s">
        <v>94</v>
      </c>
      <c r="C66" s="191" t="s">
        <v>78</v>
      </c>
      <c r="D66" s="122">
        <v>1412000</v>
      </c>
      <c r="E66" s="166">
        <f t="shared" si="4"/>
        <v>564800</v>
      </c>
      <c r="F66" s="122">
        <v>12708000</v>
      </c>
      <c r="G66" s="143">
        <v>84600000404</v>
      </c>
      <c r="H66" s="188" t="s">
        <v>32</v>
      </c>
      <c r="I66" s="64" t="s">
        <v>607</v>
      </c>
      <c r="J66" s="123">
        <v>44581</v>
      </c>
      <c r="K66" s="148">
        <v>44853</v>
      </c>
      <c r="L66" s="121" t="s">
        <v>697</v>
      </c>
      <c r="M66" s="191" t="s">
        <v>733</v>
      </c>
      <c r="N66" s="191" t="s">
        <v>734</v>
      </c>
      <c r="O66" s="284">
        <v>1121829144</v>
      </c>
      <c r="P66" s="64" t="s">
        <v>37</v>
      </c>
      <c r="Q66" s="148">
        <v>31238</v>
      </c>
      <c r="R66" s="191" t="s">
        <v>37</v>
      </c>
      <c r="S66" s="100" t="s">
        <v>88</v>
      </c>
      <c r="T66" s="64" t="s">
        <v>45</v>
      </c>
      <c r="U66" s="105" t="s">
        <v>735</v>
      </c>
      <c r="V66" s="64">
        <v>3212668921</v>
      </c>
      <c r="W66" s="64" t="s">
        <v>92</v>
      </c>
      <c r="X66" s="64" t="s">
        <v>43</v>
      </c>
      <c r="Y66" s="64" t="s">
        <v>44</v>
      </c>
      <c r="Z66" s="64" t="s">
        <v>736</v>
      </c>
      <c r="AA66" s="191" t="s">
        <v>78</v>
      </c>
      <c r="AB66" s="64" t="s">
        <v>737</v>
      </c>
      <c r="AC66" s="110">
        <v>3125693385</v>
      </c>
      <c r="AD66" s="191" t="s">
        <v>518</v>
      </c>
      <c r="AE66" s="124">
        <v>8522</v>
      </c>
      <c r="AF66" s="121">
        <v>9822</v>
      </c>
      <c r="AG66" s="148">
        <v>44582</v>
      </c>
      <c r="AH66" s="64"/>
      <c r="AI66" s="64"/>
    </row>
    <row r="67" spans="1:35" s="114" customFormat="1" ht="20.100000000000001" customHeight="1">
      <c r="A67" s="63">
        <v>40</v>
      </c>
      <c r="B67" s="162" t="s">
        <v>94</v>
      </c>
      <c r="C67" s="191" t="s">
        <v>738</v>
      </c>
      <c r="D67" s="122">
        <v>1412000</v>
      </c>
      <c r="E67" s="166">
        <f t="shared" si="4"/>
        <v>564800</v>
      </c>
      <c r="F67" s="122">
        <v>15532000</v>
      </c>
      <c r="G67" s="143">
        <v>9400013052</v>
      </c>
      <c r="H67" s="188" t="s">
        <v>32</v>
      </c>
      <c r="I67" s="64" t="s">
        <v>607</v>
      </c>
      <c r="J67" s="123">
        <v>44581</v>
      </c>
      <c r="K67" s="148">
        <v>44914</v>
      </c>
      <c r="L67" s="121" t="s">
        <v>106</v>
      </c>
      <c r="M67" s="191" t="s">
        <v>739</v>
      </c>
      <c r="N67" s="191" t="s">
        <v>740</v>
      </c>
      <c r="O67" s="284">
        <v>1054658700</v>
      </c>
      <c r="P67" s="64" t="s">
        <v>741</v>
      </c>
      <c r="Q67" s="148">
        <v>33891</v>
      </c>
      <c r="R67" s="191" t="s">
        <v>742</v>
      </c>
      <c r="S67" s="100" t="s">
        <v>88</v>
      </c>
      <c r="T67" s="64" t="s">
        <v>45</v>
      </c>
      <c r="U67" s="105" t="s">
        <v>743</v>
      </c>
      <c r="V67" s="64">
        <v>3123184263</v>
      </c>
      <c r="W67" s="64" t="s">
        <v>92</v>
      </c>
      <c r="X67" s="64" t="s">
        <v>655</v>
      </c>
      <c r="Y67" s="64" t="s">
        <v>44</v>
      </c>
      <c r="Z67" s="64" t="s">
        <v>744</v>
      </c>
      <c r="AA67" s="191" t="s">
        <v>169</v>
      </c>
      <c r="AB67" s="64" t="s">
        <v>745</v>
      </c>
      <c r="AC67" s="110">
        <v>3192199750</v>
      </c>
      <c r="AD67" s="191" t="s">
        <v>93</v>
      </c>
      <c r="AE67" s="124">
        <v>8622</v>
      </c>
      <c r="AF67" s="121">
        <v>8522</v>
      </c>
      <c r="AG67" s="148">
        <v>44582</v>
      </c>
      <c r="AH67" s="64"/>
      <c r="AI67" s="64"/>
    </row>
    <row r="68" spans="1:35" s="114" customFormat="1" ht="20.100000000000001" customHeight="1">
      <c r="A68" s="63">
        <v>41</v>
      </c>
      <c r="B68" s="162" t="s">
        <v>94</v>
      </c>
      <c r="C68" s="191" t="s">
        <v>738</v>
      </c>
      <c r="D68" s="122">
        <v>4680000</v>
      </c>
      <c r="E68" s="166">
        <f t="shared" si="4"/>
        <v>1872000</v>
      </c>
      <c r="F68" s="122">
        <v>51480000</v>
      </c>
      <c r="G68" s="143">
        <v>942012400</v>
      </c>
      <c r="H68" s="188" t="s">
        <v>218</v>
      </c>
      <c r="I68" s="64" t="s">
        <v>33</v>
      </c>
      <c r="J68" s="123">
        <v>44581</v>
      </c>
      <c r="K68" s="148">
        <v>44914</v>
      </c>
      <c r="L68" s="121" t="s">
        <v>467</v>
      </c>
      <c r="M68" s="191" t="s">
        <v>748</v>
      </c>
      <c r="N68" s="191" t="s">
        <v>749</v>
      </c>
      <c r="O68" s="284">
        <v>1022378338</v>
      </c>
      <c r="P68" s="64" t="s">
        <v>82</v>
      </c>
      <c r="Q68" s="148">
        <v>33813</v>
      </c>
      <c r="R68" s="191" t="s">
        <v>37</v>
      </c>
      <c r="S68" s="64" t="s">
        <v>746</v>
      </c>
      <c r="T68" s="64" t="s">
        <v>747</v>
      </c>
      <c r="U68" s="105" t="s">
        <v>750</v>
      </c>
      <c r="V68" s="64">
        <v>3138741741</v>
      </c>
      <c r="W68" s="64" t="s">
        <v>49</v>
      </c>
      <c r="X68" s="64" t="s">
        <v>633</v>
      </c>
      <c r="Y68" s="64" t="s">
        <v>44</v>
      </c>
      <c r="Z68" s="64" t="s">
        <v>751</v>
      </c>
      <c r="AA68" s="191" t="s">
        <v>37</v>
      </c>
      <c r="AB68" s="64" t="s">
        <v>752</v>
      </c>
      <c r="AC68" s="110">
        <v>3134498578</v>
      </c>
      <c r="AD68" s="191" t="s">
        <v>104</v>
      </c>
      <c r="AE68" s="124">
        <v>8822</v>
      </c>
      <c r="AF68" s="121">
        <v>8422</v>
      </c>
      <c r="AG68" s="148">
        <v>44582</v>
      </c>
      <c r="AH68" s="64"/>
      <c r="AI68" s="64"/>
    </row>
    <row r="69" spans="1:35" s="114" customFormat="1" ht="20.100000000000001" customHeight="1">
      <c r="A69" s="63">
        <v>42</v>
      </c>
      <c r="B69" s="162" t="s">
        <v>94</v>
      </c>
      <c r="C69" s="191" t="s">
        <v>738</v>
      </c>
      <c r="D69" s="122">
        <v>1400000</v>
      </c>
      <c r="E69" s="166">
        <f t="shared" si="4"/>
        <v>560000</v>
      </c>
      <c r="F69" s="122">
        <v>15400000</v>
      </c>
      <c r="G69" s="143">
        <v>445323004090</v>
      </c>
      <c r="H69" s="188" t="s">
        <v>56</v>
      </c>
      <c r="I69" s="64" t="s">
        <v>607</v>
      </c>
      <c r="J69" s="123">
        <v>44581</v>
      </c>
      <c r="K69" s="148">
        <v>44914</v>
      </c>
      <c r="L69" s="121" t="s">
        <v>106</v>
      </c>
      <c r="M69" s="191" t="s">
        <v>753</v>
      </c>
      <c r="N69" s="191" t="s">
        <v>754</v>
      </c>
      <c r="O69" s="284">
        <v>1124216972</v>
      </c>
      <c r="P69" s="64" t="s">
        <v>755</v>
      </c>
      <c r="Q69" s="148">
        <v>32676</v>
      </c>
      <c r="R69" s="191" t="s">
        <v>756</v>
      </c>
      <c r="S69" s="100" t="s">
        <v>88</v>
      </c>
      <c r="T69" s="64" t="s">
        <v>45</v>
      </c>
      <c r="U69" s="105" t="s">
        <v>757</v>
      </c>
      <c r="V69" s="64">
        <v>3215901666</v>
      </c>
      <c r="W69" s="64" t="s">
        <v>92</v>
      </c>
      <c r="X69" s="64" t="s">
        <v>655</v>
      </c>
      <c r="Y69" s="64" t="s">
        <v>44</v>
      </c>
      <c r="Z69" s="64" t="s">
        <v>758</v>
      </c>
      <c r="AA69" s="191" t="s">
        <v>169</v>
      </c>
      <c r="AB69" s="64" t="s">
        <v>759</v>
      </c>
      <c r="AC69" s="110">
        <v>3227423920</v>
      </c>
      <c r="AD69" s="191" t="s">
        <v>85</v>
      </c>
      <c r="AE69" s="124">
        <v>8722</v>
      </c>
      <c r="AF69" s="121">
        <v>8622</v>
      </c>
      <c r="AG69" s="148">
        <v>44582</v>
      </c>
      <c r="AH69" s="64"/>
      <c r="AI69" s="64"/>
    </row>
    <row r="70" spans="1:35" s="114" customFormat="1" ht="20.100000000000001" customHeight="1">
      <c r="A70" s="63">
        <v>43</v>
      </c>
      <c r="B70" s="162" t="s">
        <v>94</v>
      </c>
      <c r="C70" s="191" t="s">
        <v>738</v>
      </c>
      <c r="D70" s="122">
        <v>1412000</v>
      </c>
      <c r="E70" s="166">
        <f t="shared" si="4"/>
        <v>564800</v>
      </c>
      <c r="F70" s="122">
        <v>12708000</v>
      </c>
      <c r="G70" s="143">
        <v>445322044854</v>
      </c>
      <c r="H70" s="188" t="s">
        <v>56</v>
      </c>
      <c r="I70" s="64" t="s">
        <v>607</v>
      </c>
      <c r="J70" s="123">
        <v>44581</v>
      </c>
      <c r="K70" s="148">
        <v>44853</v>
      </c>
      <c r="L70" s="121" t="s">
        <v>125</v>
      </c>
      <c r="M70" s="191" t="s">
        <v>760</v>
      </c>
      <c r="N70" s="191" t="s">
        <v>761</v>
      </c>
      <c r="O70" s="284">
        <v>1124242622</v>
      </c>
      <c r="P70" s="64" t="s">
        <v>738</v>
      </c>
      <c r="Q70" s="148">
        <v>32022</v>
      </c>
      <c r="R70" s="191" t="s">
        <v>762</v>
      </c>
      <c r="S70" s="100" t="s">
        <v>88</v>
      </c>
      <c r="T70" s="64" t="s">
        <v>45</v>
      </c>
      <c r="U70" s="105" t="s">
        <v>763</v>
      </c>
      <c r="V70" s="64">
        <v>3123130990</v>
      </c>
      <c r="W70" s="64" t="s">
        <v>583</v>
      </c>
      <c r="X70" s="64" t="s">
        <v>655</v>
      </c>
      <c r="Y70" s="64" t="s">
        <v>44</v>
      </c>
      <c r="Z70" s="64" t="s">
        <v>764</v>
      </c>
      <c r="AA70" s="191" t="s">
        <v>169</v>
      </c>
      <c r="AB70" s="64" t="s">
        <v>765</v>
      </c>
      <c r="AC70" s="110">
        <v>3124471627</v>
      </c>
      <c r="AD70" s="191" t="s">
        <v>93</v>
      </c>
      <c r="AE70" s="124">
        <v>8322</v>
      </c>
      <c r="AF70" s="121">
        <v>8722</v>
      </c>
      <c r="AG70" s="148">
        <v>44582</v>
      </c>
      <c r="AH70" s="64"/>
      <c r="AI70" s="64"/>
    </row>
    <row r="71" spans="1:35" s="114" customFormat="1" ht="20.100000000000001" customHeight="1">
      <c r="A71" s="63">
        <v>44</v>
      </c>
      <c r="B71" s="162" t="s">
        <v>237</v>
      </c>
      <c r="C71" s="191" t="s">
        <v>696</v>
      </c>
      <c r="D71" s="122">
        <v>1412000</v>
      </c>
      <c r="E71" s="166">
        <f t="shared" si="4"/>
        <v>564800</v>
      </c>
      <c r="F71" s="122">
        <v>12708000</v>
      </c>
      <c r="G71" s="184">
        <v>91225602633</v>
      </c>
      <c r="H71" s="70" t="s">
        <v>57</v>
      </c>
      <c r="I71" s="63" t="s">
        <v>33</v>
      </c>
      <c r="J71" s="123">
        <v>44581</v>
      </c>
      <c r="K71" s="148">
        <v>44853</v>
      </c>
      <c r="L71" s="121" t="s">
        <v>125</v>
      </c>
      <c r="M71" s="191" t="s">
        <v>269</v>
      </c>
      <c r="N71" s="191" t="s">
        <v>766</v>
      </c>
      <c r="O71" s="35">
        <v>1117458277</v>
      </c>
      <c r="P71" s="45" t="s">
        <v>118</v>
      </c>
      <c r="Q71" s="77">
        <v>31895</v>
      </c>
      <c r="R71" s="37" t="s">
        <v>118</v>
      </c>
      <c r="S71" s="45" t="s">
        <v>88</v>
      </c>
      <c r="T71" s="50" t="s">
        <v>45</v>
      </c>
      <c r="U71" s="214" t="s">
        <v>271</v>
      </c>
      <c r="V71" s="45">
        <v>3232026304</v>
      </c>
      <c r="W71" s="45" t="s">
        <v>38</v>
      </c>
      <c r="X71" s="45" t="s">
        <v>72</v>
      </c>
      <c r="Y71" s="52" t="s">
        <v>44</v>
      </c>
      <c r="Z71" s="45" t="s">
        <v>272</v>
      </c>
      <c r="AA71" s="37" t="s">
        <v>273</v>
      </c>
      <c r="AB71" s="45" t="s">
        <v>274</v>
      </c>
      <c r="AC71" s="144">
        <v>3126376506</v>
      </c>
      <c r="AD71" s="37" t="s">
        <v>216</v>
      </c>
      <c r="AE71" s="124">
        <v>13622</v>
      </c>
      <c r="AF71" s="121">
        <v>7322</v>
      </c>
      <c r="AG71" s="148">
        <v>44582</v>
      </c>
      <c r="AH71" s="64"/>
      <c r="AI71" s="64"/>
    </row>
    <row r="72" spans="1:35" s="114" customFormat="1" ht="20.100000000000001" customHeight="1">
      <c r="A72" s="63">
        <v>45</v>
      </c>
      <c r="B72" s="162" t="s">
        <v>48</v>
      </c>
      <c r="C72" s="191" t="s">
        <v>767</v>
      </c>
      <c r="D72" s="122">
        <v>4100000</v>
      </c>
      <c r="E72" s="166">
        <f t="shared" si="4"/>
        <v>1640000</v>
      </c>
      <c r="F72" s="122">
        <v>44690000</v>
      </c>
      <c r="G72" s="143">
        <v>14177536394</v>
      </c>
      <c r="H72" s="70" t="s">
        <v>57</v>
      </c>
      <c r="I72" s="63" t="s">
        <v>33</v>
      </c>
      <c r="J72" s="123">
        <v>44581</v>
      </c>
      <c r="K72" s="148">
        <v>44912</v>
      </c>
      <c r="L72" s="121" t="s">
        <v>699</v>
      </c>
      <c r="M72" s="191" t="s">
        <v>768</v>
      </c>
      <c r="N72" s="191" t="s">
        <v>769</v>
      </c>
      <c r="O72" s="284">
        <v>52778431</v>
      </c>
      <c r="P72" s="64" t="s">
        <v>82</v>
      </c>
      <c r="Q72" s="148">
        <v>30477</v>
      </c>
      <c r="R72" s="191" t="s">
        <v>770</v>
      </c>
      <c r="S72" s="64" t="s">
        <v>777</v>
      </c>
      <c r="T72" s="64" t="s">
        <v>771</v>
      </c>
      <c r="U72" s="105" t="s">
        <v>772</v>
      </c>
      <c r="V72" s="64">
        <v>3213484552</v>
      </c>
      <c r="W72" s="64" t="s">
        <v>665</v>
      </c>
      <c r="X72" s="64" t="s">
        <v>655</v>
      </c>
      <c r="Y72" s="52" t="s">
        <v>44</v>
      </c>
      <c r="Z72" s="64" t="s">
        <v>773</v>
      </c>
      <c r="AA72" s="191" t="s">
        <v>774</v>
      </c>
      <c r="AB72" s="64" t="s">
        <v>775</v>
      </c>
      <c r="AC72" s="110">
        <v>3002910658</v>
      </c>
      <c r="AD72" s="191" t="s">
        <v>776</v>
      </c>
      <c r="AE72" s="124">
        <v>7822</v>
      </c>
      <c r="AF72" s="121">
        <v>7422</v>
      </c>
      <c r="AG72" s="148">
        <v>44582</v>
      </c>
      <c r="AH72" s="64"/>
      <c r="AI72" s="64"/>
    </row>
    <row r="73" spans="1:35" s="114" customFormat="1" ht="20.100000000000001" customHeight="1">
      <c r="A73" s="63">
        <v>46</v>
      </c>
      <c r="B73" s="162" t="s">
        <v>704</v>
      </c>
      <c r="C73" s="191" t="s">
        <v>692</v>
      </c>
      <c r="D73" s="122">
        <v>4100000</v>
      </c>
      <c r="E73" s="166">
        <f t="shared" si="4"/>
        <v>1640000</v>
      </c>
      <c r="F73" s="122">
        <v>44690000</v>
      </c>
      <c r="G73" s="143">
        <v>24049417438</v>
      </c>
      <c r="H73" s="188" t="s">
        <v>86</v>
      </c>
      <c r="I73" s="64" t="s">
        <v>607</v>
      </c>
      <c r="J73" s="123">
        <v>44581</v>
      </c>
      <c r="K73" s="148">
        <v>44912</v>
      </c>
      <c r="L73" s="121" t="s">
        <v>699</v>
      </c>
      <c r="M73" s="191" t="s">
        <v>778</v>
      </c>
      <c r="N73" s="191" t="s">
        <v>779</v>
      </c>
      <c r="O73" s="284">
        <v>1075254147</v>
      </c>
      <c r="P73" s="64" t="s">
        <v>50</v>
      </c>
      <c r="Q73" s="148">
        <v>33399</v>
      </c>
      <c r="R73" s="161" t="s">
        <v>1185</v>
      </c>
      <c r="S73" s="64" t="s">
        <v>780</v>
      </c>
      <c r="T73" s="64" t="s">
        <v>781</v>
      </c>
      <c r="U73" s="105" t="s">
        <v>782</v>
      </c>
      <c r="V73" s="64">
        <v>3138253592</v>
      </c>
      <c r="W73" s="64" t="s">
        <v>49</v>
      </c>
      <c r="X73" s="64" t="s">
        <v>655</v>
      </c>
      <c r="Y73" s="52" t="s">
        <v>44</v>
      </c>
      <c r="Z73" s="64" t="s">
        <v>783</v>
      </c>
      <c r="AA73" s="191" t="s">
        <v>692</v>
      </c>
      <c r="AB73" s="64" t="s">
        <v>784</v>
      </c>
      <c r="AC73" s="110">
        <v>3229060772</v>
      </c>
      <c r="AD73" s="191" t="s">
        <v>776</v>
      </c>
      <c r="AE73" s="124">
        <v>6422</v>
      </c>
      <c r="AF73" s="121">
        <v>7522</v>
      </c>
      <c r="AG73" s="148">
        <v>44582</v>
      </c>
      <c r="AH73" s="64"/>
      <c r="AI73" s="64"/>
    </row>
    <row r="74" spans="1:35" s="114" customFormat="1" ht="20.100000000000001" customHeight="1">
      <c r="A74" s="63">
        <v>47</v>
      </c>
      <c r="B74" s="162" t="s">
        <v>48</v>
      </c>
      <c r="C74" s="191" t="s">
        <v>767</v>
      </c>
      <c r="D74" s="122">
        <v>1412000</v>
      </c>
      <c r="E74" s="166">
        <f t="shared" si="4"/>
        <v>564800</v>
      </c>
      <c r="F74" s="122">
        <v>14826000</v>
      </c>
      <c r="G74" s="143">
        <v>769050014</v>
      </c>
      <c r="H74" s="188" t="s">
        <v>154</v>
      </c>
      <c r="I74" s="64" t="s">
        <v>607</v>
      </c>
      <c r="J74" s="123">
        <v>44581</v>
      </c>
      <c r="K74" s="148">
        <v>44899</v>
      </c>
      <c r="L74" s="121" t="s">
        <v>700</v>
      </c>
      <c r="M74" s="191" t="s">
        <v>785</v>
      </c>
      <c r="N74" s="191" t="s">
        <v>786</v>
      </c>
      <c r="O74" s="284">
        <v>80779602</v>
      </c>
      <c r="P74" s="64" t="s">
        <v>82</v>
      </c>
      <c r="Q74" s="148">
        <v>30452</v>
      </c>
      <c r="R74" s="191" t="s">
        <v>82</v>
      </c>
      <c r="S74" s="100" t="s">
        <v>88</v>
      </c>
      <c r="T74" s="50" t="s">
        <v>45</v>
      </c>
      <c r="U74" s="105" t="s">
        <v>787</v>
      </c>
      <c r="V74" s="64">
        <v>3132307901</v>
      </c>
      <c r="W74" s="64" t="s">
        <v>101</v>
      </c>
      <c r="X74" s="64" t="s">
        <v>35</v>
      </c>
      <c r="Y74" s="52" t="s">
        <v>44</v>
      </c>
      <c r="Z74" s="64" t="s">
        <v>788</v>
      </c>
      <c r="AA74" s="191" t="s">
        <v>539</v>
      </c>
      <c r="AB74" s="64" t="s">
        <v>789</v>
      </c>
      <c r="AC74" s="110">
        <v>3114707883</v>
      </c>
      <c r="AD74" s="191" t="s">
        <v>669</v>
      </c>
      <c r="AE74" s="124">
        <v>6522</v>
      </c>
      <c r="AF74" s="121">
        <v>7622</v>
      </c>
      <c r="AG74" s="148">
        <v>44582</v>
      </c>
      <c r="AH74" s="64"/>
      <c r="AI74" s="64"/>
    </row>
    <row r="75" spans="1:35" s="114" customFormat="1" ht="20.100000000000001" customHeight="1">
      <c r="A75" s="63">
        <v>48</v>
      </c>
      <c r="B75" s="162" t="s">
        <v>48</v>
      </c>
      <c r="C75" s="191" t="s">
        <v>767</v>
      </c>
      <c r="D75" s="122">
        <v>1412000</v>
      </c>
      <c r="E75" s="166">
        <f t="shared" si="4"/>
        <v>564800</v>
      </c>
      <c r="F75" s="122">
        <v>14826000</v>
      </c>
      <c r="G75" s="143">
        <v>431532035261</v>
      </c>
      <c r="H75" s="188" t="s">
        <v>56</v>
      </c>
      <c r="I75" s="64" t="s">
        <v>607</v>
      </c>
      <c r="J75" s="123">
        <v>44581</v>
      </c>
      <c r="K75" s="148">
        <v>44899</v>
      </c>
      <c r="L75" s="121" t="s">
        <v>700</v>
      </c>
      <c r="M75" s="191" t="s">
        <v>790</v>
      </c>
      <c r="N75" s="191" t="s">
        <v>791</v>
      </c>
      <c r="O75" s="284">
        <v>3129603</v>
      </c>
      <c r="P75" s="64" t="s">
        <v>426</v>
      </c>
      <c r="Q75" s="148">
        <v>27307</v>
      </c>
      <c r="R75" s="191" t="s">
        <v>82</v>
      </c>
      <c r="S75" s="100" t="s">
        <v>88</v>
      </c>
      <c r="T75" s="50" t="s">
        <v>45</v>
      </c>
      <c r="U75" s="105" t="s">
        <v>792</v>
      </c>
      <c r="V75" s="64">
        <v>3125542647</v>
      </c>
      <c r="W75" s="64" t="s">
        <v>38</v>
      </c>
      <c r="X75" s="64" t="s">
        <v>633</v>
      </c>
      <c r="Y75" s="64" t="s">
        <v>793</v>
      </c>
      <c r="Z75" s="64" t="s">
        <v>794</v>
      </c>
      <c r="AA75" s="191" t="s">
        <v>428</v>
      </c>
      <c r="AB75" s="64" t="s">
        <v>795</v>
      </c>
      <c r="AC75" s="110">
        <v>3108782122</v>
      </c>
      <c r="AD75" s="191" t="s">
        <v>796</v>
      </c>
      <c r="AE75" s="124">
        <v>6622</v>
      </c>
      <c r="AF75" s="121">
        <v>8222</v>
      </c>
      <c r="AG75" s="148">
        <v>44582</v>
      </c>
      <c r="AH75" s="64"/>
      <c r="AI75" s="64"/>
    </row>
    <row r="76" spans="1:35" s="114" customFormat="1" ht="20.100000000000001" customHeight="1">
      <c r="A76" s="63">
        <v>49</v>
      </c>
      <c r="B76" s="162" t="s">
        <v>48</v>
      </c>
      <c r="C76" s="191" t="s">
        <v>767</v>
      </c>
      <c r="D76" s="122">
        <v>3764000</v>
      </c>
      <c r="E76" s="169">
        <f t="shared" si="4"/>
        <v>1505600</v>
      </c>
      <c r="F76" s="122">
        <v>37514533</v>
      </c>
      <c r="G76" s="143">
        <v>26409947351</v>
      </c>
      <c r="H76" s="188" t="s">
        <v>32</v>
      </c>
      <c r="I76" s="64" t="s">
        <v>607</v>
      </c>
      <c r="J76" s="123">
        <v>44581</v>
      </c>
      <c r="K76" s="148">
        <v>44883</v>
      </c>
      <c r="L76" s="121" t="s">
        <v>701</v>
      </c>
      <c r="M76" s="191" t="s">
        <v>797</v>
      </c>
      <c r="N76" s="191" t="s">
        <v>798</v>
      </c>
      <c r="O76" s="284">
        <v>52776778</v>
      </c>
      <c r="P76" s="64" t="s">
        <v>82</v>
      </c>
      <c r="Q76" s="148">
        <v>29776</v>
      </c>
      <c r="R76" s="191" t="s">
        <v>799</v>
      </c>
      <c r="S76" s="64" t="s">
        <v>800</v>
      </c>
      <c r="T76" s="64" t="s">
        <v>801</v>
      </c>
      <c r="U76" s="105" t="s">
        <v>802</v>
      </c>
      <c r="V76" s="64">
        <v>3115609395</v>
      </c>
      <c r="W76" s="64" t="s">
        <v>38</v>
      </c>
      <c r="X76" s="64" t="s">
        <v>655</v>
      </c>
      <c r="Y76" s="64" t="s">
        <v>803</v>
      </c>
      <c r="Z76" s="64" t="s">
        <v>804</v>
      </c>
      <c r="AA76" s="191" t="s">
        <v>428</v>
      </c>
      <c r="AB76" s="64" t="s">
        <v>805</v>
      </c>
      <c r="AC76" s="110">
        <v>3112623873</v>
      </c>
      <c r="AD76" s="191" t="s">
        <v>806</v>
      </c>
      <c r="AE76" s="124">
        <v>7622</v>
      </c>
      <c r="AF76" s="121">
        <v>9022</v>
      </c>
      <c r="AG76" s="148">
        <v>44582</v>
      </c>
      <c r="AH76" s="64"/>
      <c r="AI76" s="64"/>
    </row>
    <row r="77" spans="1:35" s="114" customFormat="1" ht="20.100000000000001" customHeight="1">
      <c r="A77" s="63">
        <v>50</v>
      </c>
      <c r="B77" s="162" t="s">
        <v>48</v>
      </c>
      <c r="C77" s="191" t="s">
        <v>767</v>
      </c>
      <c r="D77" s="122">
        <v>3333000</v>
      </c>
      <c r="E77" s="166">
        <f t="shared" si="4"/>
        <v>1333200</v>
      </c>
      <c r="F77" s="122">
        <v>33218900</v>
      </c>
      <c r="G77" s="143">
        <v>52592561956</v>
      </c>
      <c r="H77" s="188" t="s">
        <v>32</v>
      </c>
      <c r="I77" s="64" t="s">
        <v>607</v>
      </c>
      <c r="J77" s="123">
        <v>44581</v>
      </c>
      <c r="K77" s="148">
        <v>44883</v>
      </c>
      <c r="L77" s="121" t="s">
        <v>701</v>
      </c>
      <c r="M77" s="191" t="s">
        <v>807</v>
      </c>
      <c r="N77" s="191" t="s">
        <v>807</v>
      </c>
      <c r="O77" s="64" t="s">
        <v>807</v>
      </c>
      <c r="P77" s="64" t="s">
        <v>807</v>
      </c>
      <c r="Q77" s="142" t="s">
        <v>807</v>
      </c>
      <c r="R77" s="191" t="s">
        <v>807</v>
      </c>
      <c r="S77" s="64" t="s">
        <v>209</v>
      </c>
      <c r="T77" s="64" t="s">
        <v>808</v>
      </c>
      <c r="U77" s="105" t="s">
        <v>809</v>
      </c>
      <c r="V77" s="64">
        <v>3183934632</v>
      </c>
      <c r="W77" s="64" t="s">
        <v>810</v>
      </c>
      <c r="X77" s="64" t="s">
        <v>633</v>
      </c>
      <c r="Y77" s="52" t="s">
        <v>44</v>
      </c>
      <c r="Z77" s="64" t="s">
        <v>811</v>
      </c>
      <c r="AA77" s="191" t="s">
        <v>539</v>
      </c>
      <c r="AB77" s="64" t="s">
        <v>812</v>
      </c>
      <c r="AC77" s="110">
        <v>3223045734</v>
      </c>
      <c r="AD77" s="191" t="s">
        <v>257</v>
      </c>
      <c r="AE77" s="124">
        <v>6922</v>
      </c>
      <c r="AF77" s="121">
        <v>9322</v>
      </c>
      <c r="AG77" s="148">
        <v>44582</v>
      </c>
      <c r="AH77" s="64"/>
      <c r="AI77" s="64"/>
    </row>
    <row r="78" spans="1:35" s="114" customFormat="1" ht="20.100000000000001" customHeight="1">
      <c r="A78" s="63">
        <v>51</v>
      </c>
      <c r="B78" s="162" t="s">
        <v>48</v>
      </c>
      <c r="C78" s="191" t="s">
        <v>813</v>
      </c>
      <c r="D78" s="122">
        <v>3764000</v>
      </c>
      <c r="E78" s="166">
        <f t="shared" si="4"/>
        <v>1505600</v>
      </c>
      <c r="F78" s="122">
        <v>37514533</v>
      </c>
      <c r="G78" s="143">
        <v>329006001</v>
      </c>
      <c r="H78" s="188" t="s">
        <v>84</v>
      </c>
      <c r="I78" s="64" t="s">
        <v>607</v>
      </c>
      <c r="J78" s="123">
        <v>44581</v>
      </c>
      <c r="K78" s="148">
        <v>44883</v>
      </c>
      <c r="L78" s="121" t="s">
        <v>701</v>
      </c>
      <c r="M78" s="191" t="s">
        <v>814</v>
      </c>
      <c r="N78" s="191" t="s">
        <v>815</v>
      </c>
      <c r="O78" s="284">
        <v>1078368631</v>
      </c>
      <c r="P78" s="64">
        <v>5</v>
      </c>
      <c r="Q78" s="148">
        <v>33383</v>
      </c>
      <c r="R78" s="191" t="s">
        <v>82</v>
      </c>
      <c r="S78" s="64" t="s">
        <v>816</v>
      </c>
      <c r="T78" s="64" t="s">
        <v>817</v>
      </c>
      <c r="U78" s="105" t="s">
        <v>818</v>
      </c>
      <c r="V78" s="64">
        <v>3213686684</v>
      </c>
      <c r="W78" s="64" t="s">
        <v>665</v>
      </c>
      <c r="X78" s="64" t="s">
        <v>666</v>
      </c>
      <c r="Y78" s="52" t="s">
        <v>44</v>
      </c>
      <c r="Z78" s="64" t="s">
        <v>819</v>
      </c>
      <c r="AA78" s="191" t="s">
        <v>774</v>
      </c>
      <c r="AB78" s="64" t="s">
        <v>820</v>
      </c>
      <c r="AC78" s="110">
        <v>3123336961</v>
      </c>
      <c r="AD78" s="191" t="s">
        <v>821</v>
      </c>
      <c r="AE78" s="124">
        <v>6822</v>
      </c>
      <c r="AF78" s="121">
        <v>9222</v>
      </c>
      <c r="AG78" s="148">
        <v>44582</v>
      </c>
      <c r="AH78" s="64"/>
      <c r="AI78" s="64"/>
    </row>
    <row r="79" spans="1:35" s="114" customFormat="1" ht="20.100000000000001" customHeight="1">
      <c r="A79" s="63">
        <v>52</v>
      </c>
      <c r="B79" s="162" t="s">
        <v>48</v>
      </c>
      <c r="C79" s="191" t="s">
        <v>767</v>
      </c>
      <c r="D79" s="122">
        <v>4100000</v>
      </c>
      <c r="E79" s="166">
        <f t="shared" si="4"/>
        <v>1640000</v>
      </c>
      <c r="F79" s="122">
        <v>40590000</v>
      </c>
      <c r="G79" s="143">
        <v>1001152021</v>
      </c>
      <c r="H79" s="188" t="s">
        <v>218</v>
      </c>
      <c r="I79" s="64" t="s">
        <v>607</v>
      </c>
      <c r="J79" s="123">
        <v>44582</v>
      </c>
      <c r="K79" s="148">
        <v>44882</v>
      </c>
      <c r="L79" s="121" t="s">
        <v>702</v>
      </c>
      <c r="M79" s="191" t="s">
        <v>822</v>
      </c>
      <c r="N79" s="191" t="s">
        <v>823</v>
      </c>
      <c r="O79" s="284">
        <v>41241045</v>
      </c>
      <c r="P79" s="64" t="s">
        <v>824</v>
      </c>
      <c r="Q79" s="148">
        <v>29189</v>
      </c>
      <c r="R79" s="191" t="s">
        <v>82</v>
      </c>
      <c r="S79" s="64" t="s">
        <v>825</v>
      </c>
      <c r="T79" s="64" t="s">
        <v>826</v>
      </c>
      <c r="U79" s="105" t="s">
        <v>827</v>
      </c>
      <c r="V79" s="64">
        <v>3102578473</v>
      </c>
      <c r="W79" s="64" t="s">
        <v>828</v>
      </c>
      <c r="X79" s="64" t="s">
        <v>666</v>
      </c>
      <c r="Y79" s="52" t="s">
        <v>44</v>
      </c>
      <c r="Z79" s="64" t="s">
        <v>829</v>
      </c>
      <c r="AA79" s="191" t="s">
        <v>539</v>
      </c>
      <c r="AB79" s="64" t="s">
        <v>830</v>
      </c>
      <c r="AC79" s="110">
        <v>3134708164</v>
      </c>
      <c r="AD79" s="191" t="s">
        <v>646</v>
      </c>
      <c r="AE79" s="124">
        <v>7022</v>
      </c>
      <c r="AF79" s="121">
        <v>9122</v>
      </c>
      <c r="AG79" s="148">
        <v>44582</v>
      </c>
      <c r="AH79" s="64"/>
      <c r="AI79" s="64"/>
    </row>
    <row r="80" spans="1:35" s="114" customFormat="1" ht="20.100000000000001" customHeight="1">
      <c r="A80" s="63">
        <v>53</v>
      </c>
      <c r="B80" s="162" t="s">
        <v>48</v>
      </c>
      <c r="C80" s="191" t="s">
        <v>767</v>
      </c>
      <c r="D80" s="122">
        <v>3333000</v>
      </c>
      <c r="E80" s="169">
        <f t="shared" si="4"/>
        <v>1333200</v>
      </c>
      <c r="F80" s="122">
        <v>29885900</v>
      </c>
      <c r="G80" s="143">
        <v>550001700069311</v>
      </c>
      <c r="H80" s="188" t="s">
        <v>648</v>
      </c>
      <c r="I80" s="64" t="s">
        <v>607</v>
      </c>
      <c r="J80" s="123">
        <v>44582</v>
      </c>
      <c r="K80" s="148">
        <v>44853</v>
      </c>
      <c r="L80" s="121" t="s">
        <v>703</v>
      </c>
      <c r="M80" s="191" t="s">
        <v>831</v>
      </c>
      <c r="N80" s="191" t="s">
        <v>832</v>
      </c>
      <c r="O80" s="284">
        <v>1032656171</v>
      </c>
      <c r="P80" s="64" t="s">
        <v>82</v>
      </c>
      <c r="Q80" s="148">
        <v>32224</v>
      </c>
      <c r="R80" s="191" t="s">
        <v>82</v>
      </c>
      <c r="S80" s="64" t="s">
        <v>463</v>
      </c>
      <c r="T80" s="64" t="s">
        <v>833</v>
      </c>
      <c r="U80" s="105" t="s">
        <v>834</v>
      </c>
      <c r="V80" s="64">
        <v>3138026026</v>
      </c>
      <c r="W80" s="64" t="s">
        <v>41</v>
      </c>
      <c r="X80" s="64" t="s">
        <v>614</v>
      </c>
      <c r="Y80" s="63" t="s">
        <v>44</v>
      </c>
      <c r="Z80" s="64" t="s">
        <v>835</v>
      </c>
      <c r="AA80" s="191" t="s">
        <v>539</v>
      </c>
      <c r="AB80" s="64" t="s">
        <v>836</v>
      </c>
      <c r="AC80" s="110">
        <v>3107831632</v>
      </c>
      <c r="AD80" s="191" t="s">
        <v>646</v>
      </c>
      <c r="AE80" s="124">
        <v>7222</v>
      </c>
      <c r="AF80" s="121">
        <v>9322</v>
      </c>
      <c r="AG80" s="148">
        <v>44582</v>
      </c>
      <c r="AH80" s="64"/>
      <c r="AI80" s="64"/>
    </row>
    <row r="81" spans="1:35" s="114" customFormat="1" ht="20.100000000000001" customHeight="1">
      <c r="A81" s="63">
        <v>54</v>
      </c>
      <c r="B81" s="162" t="s">
        <v>705</v>
      </c>
      <c r="C81" s="245" t="s">
        <v>837</v>
      </c>
      <c r="D81" s="122">
        <v>1412000</v>
      </c>
      <c r="E81" s="169">
        <f t="shared" si="4"/>
        <v>564800</v>
      </c>
      <c r="F81" s="122">
        <v>12708000</v>
      </c>
      <c r="G81" s="143">
        <v>3138386282</v>
      </c>
      <c r="H81" s="188" t="s">
        <v>32</v>
      </c>
      <c r="I81" s="64" t="s">
        <v>607</v>
      </c>
      <c r="J81" s="123">
        <v>44582</v>
      </c>
      <c r="K81" s="148">
        <v>44854</v>
      </c>
      <c r="L81" s="121" t="s">
        <v>125</v>
      </c>
      <c r="M81" s="191" t="s">
        <v>838</v>
      </c>
      <c r="N81" s="191" t="s">
        <v>839</v>
      </c>
      <c r="O81" s="284">
        <v>40326754</v>
      </c>
      <c r="P81" s="64" t="s">
        <v>37</v>
      </c>
      <c r="Q81" s="148">
        <v>30480</v>
      </c>
      <c r="R81" s="191" t="s">
        <v>840</v>
      </c>
      <c r="S81" s="64" t="s">
        <v>88</v>
      </c>
      <c r="T81" s="63" t="s">
        <v>45</v>
      </c>
      <c r="U81" s="215" t="s">
        <v>841</v>
      </c>
      <c r="V81" s="216">
        <v>3138386282</v>
      </c>
      <c r="W81" s="64" t="s">
        <v>842</v>
      </c>
      <c r="X81" s="64" t="s">
        <v>633</v>
      </c>
      <c r="Y81" s="63" t="s">
        <v>44</v>
      </c>
      <c r="Z81" s="215" t="s">
        <v>843</v>
      </c>
      <c r="AA81" s="191" t="s">
        <v>844</v>
      </c>
      <c r="AB81" s="64" t="s">
        <v>845</v>
      </c>
      <c r="AC81" s="110">
        <v>3108724772</v>
      </c>
      <c r="AD81" s="191" t="s">
        <v>821</v>
      </c>
      <c r="AE81" s="124">
        <v>10122</v>
      </c>
      <c r="AF81" s="121">
        <v>9622</v>
      </c>
      <c r="AG81" s="148">
        <v>44582</v>
      </c>
      <c r="AH81" s="140"/>
      <c r="AI81" s="140"/>
    </row>
    <row r="82" spans="1:35" s="233" customFormat="1" ht="20.100000000000001" customHeight="1">
      <c r="A82" s="64">
        <v>55</v>
      </c>
      <c r="B82" s="217" t="s">
        <v>1161</v>
      </c>
      <c r="C82" s="191" t="s">
        <v>1190</v>
      </c>
      <c r="D82" s="218">
        <v>1412000</v>
      </c>
      <c r="E82" s="169">
        <f t="shared" si="4"/>
        <v>564800</v>
      </c>
      <c r="F82" s="218">
        <v>12708000</v>
      </c>
      <c r="G82" s="143">
        <v>3223178626</v>
      </c>
      <c r="H82" s="188" t="s">
        <v>32</v>
      </c>
      <c r="I82" s="64" t="s">
        <v>607</v>
      </c>
      <c r="J82" s="219">
        <v>44582</v>
      </c>
      <c r="K82" s="148">
        <v>44854</v>
      </c>
      <c r="L82" s="126" t="s">
        <v>697</v>
      </c>
      <c r="M82" s="191" t="s">
        <v>1191</v>
      </c>
      <c r="N82" s="191" t="s">
        <v>1192</v>
      </c>
      <c r="O82" s="129">
        <v>1071888631</v>
      </c>
      <c r="P82" s="64" t="s">
        <v>1193</v>
      </c>
      <c r="Q82" s="148">
        <v>36992</v>
      </c>
      <c r="R82" s="191" t="s">
        <v>1193</v>
      </c>
      <c r="S82" s="64" t="s">
        <v>1194</v>
      </c>
      <c r="T82" s="64" t="s">
        <v>1195</v>
      </c>
      <c r="U82" s="105" t="s">
        <v>1196</v>
      </c>
      <c r="V82" s="64">
        <v>3223178626</v>
      </c>
      <c r="W82" s="64" t="s">
        <v>1197</v>
      </c>
      <c r="X82" s="64" t="s">
        <v>633</v>
      </c>
      <c r="Y82" s="64" t="s">
        <v>1198</v>
      </c>
      <c r="Z82" s="64" t="s">
        <v>1199</v>
      </c>
      <c r="AA82" s="191" t="s">
        <v>1193</v>
      </c>
      <c r="AB82" s="64" t="s">
        <v>1200</v>
      </c>
      <c r="AC82" s="110">
        <v>3105574926</v>
      </c>
      <c r="AD82" s="191" t="s">
        <v>776</v>
      </c>
      <c r="AE82" s="124">
        <v>10222</v>
      </c>
      <c r="AF82" s="121">
        <v>9822</v>
      </c>
      <c r="AG82" s="148">
        <v>44586</v>
      </c>
      <c r="AH82" s="64"/>
      <c r="AI82" s="64"/>
    </row>
    <row r="83" spans="1:35" s="114" customFormat="1" ht="20.100000000000001" customHeight="1">
      <c r="A83" s="64">
        <v>56</v>
      </c>
      <c r="B83" s="217" t="s">
        <v>1161</v>
      </c>
      <c r="C83" s="191" t="s">
        <v>1190</v>
      </c>
      <c r="D83" s="218">
        <v>3764000</v>
      </c>
      <c r="E83" s="169">
        <f t="shared" si="4"/>
        <v>1505600</v>
      </c>
      <c r="F83" s="218">
        <v>41278533</v>
      </c>
      <c r="G83" s="143">
        <v>24058860904</v>
      </c>
      <c r="H83" s="188" t="s">
        <v>86</v>
      </c>
      <c r="I83" s="64" t="s">
        <v>607</v>
      </c>
      <c r="J83" s="219">
        <v>44582</v>
      </c>
      <c r="K83" s="148">
        <v>44913</v>
      </c>
      <c r="L83" s="126" t="s">
        <v>1167</v>
      </c>
      <c r="M83" s="191" t="s">
        <v>221</v>
      </c>
      <c r="N83" s="191" t="s">
        <v>1269</v>
      </c>
      <c r="O83" s="129">
        <v>1033724375</v>
      </c>
      <c r="P83" s="142" t="s">
        <v>82</v>
      </c>
      <c r="Q83" s="194">
        <v>33081</v>
      </c>
      <c r="R83" s="67" t="s">
        <v>82</v>
      </c>
      <c r="S83" s="67" t="s">
        <v>305</v>
      </c>
      <c r="T83" s="66" t="s">
        <v>306</v>
      </c>
      <c r="U83" s="220" t="s">
        <v>223</v>
      </c>
      <c r="V83" s="46">
        <v>3192422321</v>
      </c>
      <c r="W83" s="46" t="s">
        <v>38</v>
      </c>
      <c r="X83" s="46" t="s">
        <v>43</v>
      </c>
      <c r="Y83" s="63" t="s">
        <v>44</v>
      </c>
      <c r="Z83" s="46" t="s">
        <v>225</v>
      </c>
      <c r="AA83" s="160" t="s">
        <v>40</v>
      </c>
      <c r="AB83" s="46" t="s">
        <v>224</v>
      </c>
      <c r="AC83" s="141">
        <v>3143754787</v>
      </c>
      <c r="AD83" s="160" t="s">
        <v>103</v>
      </c>
      <c r="AE83" s="124">
        <v>9922</v>
      </c>
      <c r="AF83" s="121">
        <v>9722</v>
      </c>
      <c r="AG83" s="148">
        <v>44586</v>
      </c>
      <c r="AH83" s="142"/>
      <c r="AI83" s="142"/>
    </row>
    <row r="84" spans="1:35" s="114" customFormat="1" ht="20.100000000000001" customHeight="1">
      <c r="A84" s="64">
        <v>57</v>
      </c>
      <c r="B84" s="217" t="s">
        <v>1161</v>
      </c>
      <c r="C84" s="191" t="s">
        <v>1190</v>
      </c>
      <c r="D84" s="218">
        <v>1412000</v>
      </c>
      <c r="E84" s="169">
        <f t="shared" si="4"/>
        <v>564800</v>
      </c>
      <c r="F84" s="218">
        <v>12708000</v>
      </c>
      <c r="G84" s="143">
        <v>445192042803</v>
      </c>
      <c r="H84" s="188" t="s">
        <v>56</v>
      </c>
      <c r="I84" s="64" t="s">
        <v>607</v>
      </c>
      <c r="J84" s="219">
        <v>44585</v>
      </c>
      <c r="K84" s="148">
        <v>44857</v>
      </c>
      <c r="L84" s="126" t="s">
        <v>697</v>
      </c>
      <c r="M84" s="191" t="s">
        <v>1201</v>
      </c>
      <c r="N84" s="191" t="s">
        <v>1202</v>
      </c>
      <c r="O84" s="129">
        <v>83181508</v>
      </c>
      <c r="P84" s="142" t="s">
        <v>1203</v>
      </c>
      <c r="Q84" s="148">
        <v>25287</v>
      </c>
      <c r="R84" s="191" t="s">
        <v>1204</v>
      </c>
      <c r="S84" s="100" t="s">
        <v>88</v>
      </c>
      <c r="T84" s="64" t="s">
        <v>1205</v>
      </c>
      <c r="U84" s="221" t="s">
        <v>1206</v>
      </c>
      <c r="V84" s="142">
        <v>3203103812</v>
      </c>
      <c r="W84" s="142" t="s">
        <v>1207</v>
      </c>
      <c r="X84" s="142" t="s">
        <v>655</v>
      </c>
      <c r="Y84" s="63" t="s">
        <v>44</v>
      </c>
      <c r="Z84" s="142" t="s">
        <v>1208</v>
      </c>
      <c r="AA84" s="191" t="s">
        <v>78</v>
      </c>
      <c r="AB84" s="142" t="s">
        <v>1209</v>
      </c>
      <c r="AC84" s="143">
        <v>3134302095</v>
      </c>
      <c r="AD84" s="191" t="s">
        <v>796</v>
      </c>
      <c r="AE84" s="124">
        <v>10422</v>
      </c>
      <c r="AF84" s="121">
        <v>9922</v>
      </c>
      <c r="AG84" s="148">
        <v>44586</v>
      </c>
      <c r="AH84" s="142"/>
      <c r="AI84" s="142"/>
    </row>
    <row r="85" spans="1:35" s="114" customFormat="1" ht="20.100000000000001" customHeight="1">
      <c r="A85" s="64">
        <v>58</v>
      </c>
      <c r="B85" s="217" t="s">
        <v>1161</v>
      </c>
      <c r="C85" s="191" t="s">
        <v>1190</v>
      </c>
      <c r="D85" s="218">
        <v>1412000</v>
      </c>
      <c r="E85" s="169">
        <f t="shared" si="4"/>
        <v>564800</v>
      </c>
      <c r="F85" s="218">
        <v>12708000</v>
      </c>
      <c r="G85" s="143">
        <v>75650087410</v>
      </c>
      <c r="H85" s="188" t="s">
        <v>56</v>
      </c>
      <c r="I85" s="64" t="s">
        <v>607</v>
      </c>
      <c r="J85" s="219">
        <v>44585</v>
      </c>
      <c r="K85" s="148">
        <v>44857</v>
      </c>
      <c r="L85" s="126" t="s">
        <v>697</v>
      </c>
      <c r="M85" s="191" t="s">
        <v>984</v>
      </c>
      <c r="N85" s="191" t="s">
        <v>1270</v>
      </c>
      <c r="O85" s="129">
        <v>17702519</v>
      </c>
      <c r="P85" s="142" t="s">
        <v>1271</v>
      </c>
      <c r="Q85" s="148">
        <v>24998</v>
      </c>
      <c r="R85" s="191" t="s">
        <v>1423</v>
      </c>
      <c r="S85" s="142" t="s">
        <v>1261</v>
      </c>
      <c r="T85" s="64" t="s">
        <v>1205</v>
      </c>
      <c r="U85" s="221" t="s">
        <v>1272</v>
      </c>
      <c r="V85" s="142">
        <v>3132000684</v>
      </c>
      <c r="W85" s="142" t="s">
        <v>1254</v>
      </c>
      <c r="X85" s="142" t="s">
        <v>655</v>
      </c>
      <c r="Y85" s="63" t="s">
        <v>44</v>
      </c>
      <c r="Z85" s="142" t="s">
        <v>1416</v>
      </c>
      <c r="AA85" s="191" t="s">
        <v>78</v>
      </c>
      <c r="AB85" s="142" t="s">
        <v>1417</v>
      </c>
      <c r="AC85" s="143">
        <v>3203426140</v>
      </c>
      <c r="AD85" s="191" t="s">
        <v>1418</v>
      </c>
      <c r="AE85" s="124">
        <v>10322</v>
      </c>
      <c r="AF85" s="121">
        <v>10022</v>
      </c>
      <c r="AG85" s="148">
        <v>44586</v>
      </c>
      <c r="AH85" s="142"/>
      <c r="AI85" s="142"/>
    </row>
    <row r="86" spans="1:35" s="114" customFormat="1" ht="20.100000000000001" customHeight="1">
      <c r="A86" s="64">
        <v>59</v>
      </c>
      <c r="B86" s="217" t="s">
        <v>1162</v>
      </c>
      <c r="C86" s="191" t="s">
        <v>1273</v>
      </c>
      <c r="D86" s="218">
        <v>4100000</v>
      </c>
      <c r="E86" s="169">
        <f t="shared" si="4"/>
        <v>1640000</v>
      </c>
      <c r="F86" s="218">
        <v>40590000</v>
      </c>
      <c r="G86" s="143">
        <v>16896834987</v>
      </c>
      <c r="H86" s="188" t="s">
        <v>32</v>
      </c>
      <c r="I86" s="64" t="s">
        <v>607</v>
      </c>
      <c r="J86" s="219">
        <v>44585</v>
      </c>
      <c r="K86" s="148">
        <v>44885</v>
      </c>
      <c r="L86" s="126" t="s">
        <v>702</v>
      </c>
      <c r="M86" s="191" t="s">
        <v>1274</v>
      </c>
      <c r="N86" s="191" t="s">
        <v>1275</v>
      </c>
      <c r="O86" s="129">
        <v>1095804315</v>
      </c>
      <c r="P86" s="142" t="s">
        <v>1276</v>
      </c>
      <c r="Q86" s="148">
        <v>32914</v>
      </c>
      <c r="R86" s="191" t="s">
        <v>1276</v>
      </c>
      <c r="S86" s="142" t="s">
        <v>970</v>
      </c>
      <c r="T86" s="64" t="s">
        <v>1277</v>
      </c>
      <c r="U86" s="221" t="s">
        <v>1278</v>
      </c>
      <c r="V86" s="142">
        <v>3158300532</v>
      </c>
      <c r="W86" s="142" t="s">
        <v>34</v>
      </c>
      <c r="X86" s="142" t="s">
        <v>655</v>
      </c>
      <c r="Y86" s="63" t="s">
        <v>44</v>
      </c>
      <c r="Z86" s="142" t="s">
        <v>1419</v>
      </c>
      <c r="AA86" s="191" t="s">
        <v>799</v>
      </c>
      <c r="AB86" s="142" t="s">
        <v>1420</v>
      </c>
      <c r="AC86" s="143">
        <v>3178354662</v>
      </c>
      <c r="AD86" s="191" t="s">
        <v>150</v>
      </c>
      <c r="AE86" s="124">
        <v>7522</v>
      </c>
      <c r="AF86" s="121">
        <v>10322</v>
      </c>
      <c r="AG86" s="148">
        <v>44586</v>
      </c>
      <c r="AH86" s="142"/>
      <c r="AI86" s="142"/>
    </row>
    <row r="87" spans="1:35" s="114" customFormat="1" ht="20.100000000000001" customHeight="1">
      <c r="A87" s="64">
        <v>60</v>
      </c>
      <c r="B87" s="217" t="s">
        <v>1162</v>
      </c>
      <c r="C87" s="191" t="s">
        <v>1273</v>
      </c>
      <c r="D87" s="218">
        <v>1412000</v>
      </c>
      <c r="E87" s="169">
        <f t="shared" si="4"/>
        <v>564800</v>
      </c>
      <c r="F87" s="218">
        <v>14826000</v>
      </c>
      <c r="G87" s="143">
        <v>445052001953</v>
      </c>
      <c r="H87" s="188" t="s">
        <v>56</v>
      </c>
      <c r="I87" s="64" t="s">
        <v>607</v>
      </c>
      <c r="J87" s="219">
        <v>44585</v>
      </c>
      <c r="K87" s="148">
        <v>44903</v>
      </c>
      <c r="L87" s="126" t="s">
        <v>1168</v>
      </c>
      <c r="M87" s="191" t="s">
        <v>1279</v>
      </c>
      <c r="N87" s="191" t="s">
        <v>1280</v>
      </c>
      <c r="O87" s="129">
        <v>17419036</v>
      </c>
      <c r="P87" s="142" t="s">
        <v>1281</v>
      </c>
      <c r="Q87" s="148">
        <v>28566</v>
      </c>
      <c r="R87" s="191" t="s">
        <v>1282</v>
      </c>
      <c r="S87" s="142" t="s">
        <v>1261</v>
      </c>
      <c r="T87" s="64" t="s">
        <v>1205</v>
      </c>
      <c r="U87" s="221" t="s">
        <v>1283</v>
      </c>
      <c r="V87" s="142">
        <v>3118723223</v>
      </c>
      <c r="W87" s="142" t="s">
        <v>149</v>
      </c>
      <c r="X87" s="142" t="s">
        <v>35</v>
      </c>
      <c r="Y87" s="63" t="s">
        <v>44</v>
      </c>
      <c r="Z87" s="142" t="s">
        <v>1421</v>
      </c>
      <c r="AA87" s="191" t="s">
        <v>146</v>
      </c>
      <c r="AB87" s="142" t="s">
        <v>1422</v>
      </c>
      <c r="AC87" s="143">
        <v>3144385811</v>
      </c>
      <c r="AD87" s="191" t="s">
        <v>940</v>
      </c>
      <c r="AE87" s="124">
        <v>6722</v>
      </c>
      <c r="AF87" s="121">
        <v>10422</v>
      </c>
      <c r="AG87" s="148">
        <v>44586</v>
      </c>
      <c r="AH87" s="142"/>
      <c r="AI87" s="142"/>
    </row>
    <row r="88" spans="1:35" s="114" customFormat="1" ht="20.100000000000001" customHeight="1">
      <c r="A88" s="64">
        <v>61</v>
      </c>
      <c r="B88" s="217" t="s">
        <v>1163</v>
      </c>
      <c r="C88" s="191" t="s">
        <v>1181</v>
      </c>
      <c r="D88" s="218">
        <v>2330000</v>
      </c>
      <c r="E88" s="169">
        <f t="shared" si="4"/>
        <v>932000</v>
      </c>
      <c r="F88" s="218">
        <v>18562333</v>
      </c>
      <c r="G88" s="143">
        <v>650598105</v>
      </c>
      <c r="H88" s="188" t="s">
        <v>154</v>
      </c>
      <c r="I88" s="64" t="s">
        <v>607</v>
      </c>
      <c r="J88" s="219">
        <v>44585</v>
      </c>
      <c r="K88" s="148">
        <v>44826</v>
      </c>
      <c r="L88" s="126" t="s">
        <v>1169</v>
      </c>
      <c r="M88" s="191" t="s">
        <v>1286</v>
      </c>
      <c r="N88" s="191" t="s">
        <v>1285</v>
      </c>
      <c r="O88" s="129">
        <v>1070781059</v>
      </c>
      <c r="P88" s="142" t="s">
        <v>1284</v>
      </c>
      <c r="Q88" s="148">
        <v>33295</v>
      </c>
      <c r="R88" s="191" t="s">
        <v>1284</v>
      </c>
      <c r="S88" s="142" t="s">
        <v>1287</v>
      </c>
      <c r="T88" s="64" t="s">
        <v>1288</v>
      </c>
      <c r="U88" s="221" t="s">
        <v>1289</v>
      </c>
      <c r="V88" s="142">
        <v>3006523319</v>
      </c>
      <c r="W88" s="142" t="s">
        <v>1189</v>
      </c>
      <c r="X88" s="142" t="s">
        <v>655</v>
      </c>
      <c r="Y88" s="63" t="s">
        <v>44</v>
      </c>
      <c r="Z88" s="142" t="s">
        <v>1290</v>
      </c>
      <c r="AA88" s="191" t="s">
        <v>1185</v>
      </c>
      <c r="AB88" s="142" t="s">
        <v>1291</v>
      </c>
      <c r="AC88" s="143">
        <v>3173986176</v>
      </c>
      <c r="AD88" s="191" t="s">
        <v>646</v>
      </c>
      <c r="AE88" s="124">
        <v>5622</v>
      </c>
      <c r="AF88" s="121">
        <v>10522</v>
      </c>
      <c r="AG88" s="148">
        <v>44586</v>
      </c>
      <c r="AH88" s="142"/>
      <c r="AI88" s="142"/>
    </row>
    <row r="89" spans="1:35" s="114" customFormat="1" ht="20.100000000000001" customHeight="1">
      <c r="A89" s="64">
        <v>62</v>
      </c>
      <c r="B89" s="217" t="s">
        <v>31</v>
      </c>
      <c r="C89" s="191" t="s">
        <v>37</v>
      </c>
      <c r="D89" s="218">
        <v>6304000</v>
      </c>
      <c r="E89" s="169">
        <f t="shared" si="4"/>
        <v>2521600</v>
      </c>
      <c r="F89" s="218">
        <v>40345600</v>
      </c>
      <c r="G89" s="143">
        <v>24091554477</v>
      </c>
      <c r="H89" s="188" t="s">
        <v>86</v>
      </c>
      <c r="I89" s="64" t="s">
        <v>607</v>
      </c>
      <c r="J89" s="219">
        <v>44585</v>
      </c>
      <c r="K89" s="148">
        <v>44776</v>
      </c>
      <c r="L89" s="126" t="s">
        <v>1170</v>
      </c>
      <c r="M89" s="191" t="s">
        <v>1210</v>
      </c>
      <c r="N89" s="191" t="s">
        <v>1211</v>
      </c>
      <c r="O89" s="129">
        <v>80851059</v>
      </c>
      <c r="P89" s="142" t="s">
        <v>82</v>
      </c>
      <c r="Q89" s="148">
        <v>30970</v>
      </c>
      <c r="R89" s="191" t="s">
        <v>1212</v>
      </c>
      <c r="S89" s="142" t="s">
        <v>1213</v>
      </c>
      <c r="T89" s="64" t="s">
        <v>1214</v>
      </c>
      <c r="U89" s="221" t="s">
        <v>1215</v>
      </c>
      <c r="V89" s="222">
        <v>3104802288</v>
      </c>
      <c r="W89" s="142" t="s">
        <v>583</v>
      </c>
      <c r="X89" s="142" t="s">
        <v>655</v>
      </c>
      <c r="Y89" s="64" t="s">
        <v>36</v>
      </c>
      <c r="Z89" s="142" t="s">
        <v>1216</v>
      </c>
      <c r="AA89" s="191" t="s">
        <v>1217</v>
      </c>
      <c r="AB89" s="142" t="s">
        <v>1218</v>
      </c>
      <c r="AC89" s="143">
        <v>3108604675</v>
      </c>
      <c r="AD89" s="191" t="s">
        <v>658</v>
      </c>
      <c r="AE89" s="124">
        <v>12722</v>
      </c>
      <c r="AF89" s="121">
        <v>10122</v>
      </c>
      <c r="AG89" s="148">
        <v>44586</v>
      </c>
      <c r="AH89" s="142"/>
      <c r="AI89" s="142"/>
    </row>
    <row r="90" spans="1:35" s="114" customFormat="1" ht="20.100000000000001" customHeight="1">
      <c r="A90" s="64">
        <v>63</v>
      </c>
      <c r="B90" s="217" t="s">
        <v>1163</v>
      </c>
      <c r="C90" s="191" t="s">
        <v>1181</v>
      </c>
      <c r="D90" s="218">
        <v>1412000</v>
      </c>
      <c r="E90" s="169">
        <f t="shared" si="4"/>
        <v>564800</v>
      </c>
      <c r="F90" s="218">
        <v>11296000</v>
      </c>
      <c r="G90" s="143">
        <v>7683927389</v>
      </c>
      <c r="H90" s="188" t="s">
        <v>32</v>
      </c>
      <c r="I90" s="64" t="s">
        <v>607</v>
      </c>
      <c r="J90" s="219">
        <v>44585</v>
      </c>
      <c r="K90" s="148">
        <v>44827</v>
      </c>
      <c r="L90" s="126" t="s">
        <v>500</v>
      </c>
      <c r="M90" s="191" t="s">
        <v>534</v>
      </c>
      <c r="N90" s="191" t="s">
        <v>1219</v>
      </c>
      <c r="O90" s="129">
        <v>1003803529</v>
      </c>
      <c r="P90" s="142" t="s">
        <v>692</v>
      </c>
      <c r="Q90" s="148">
        <v>35966</v>
      </c>
      <c r="R90" s="161" t="s">
        <v>1185</v>
      </c>
      <c r="S90" s="142" t="s">
        <v>1220</v>
      </c>
      <c r="T90" s="64" t="s">
        <v>1221</v>
      </c>
      <c r="U90" s="221" t="s">
        <v>1222</v>
      </c>
      <c r="V90" s="142">
        <v>3227686593</v>
      </c>
      <c r="W90" s="142" t="s">
        <v>1189</v>
      </c>
      <c r="X90" s="142" t="s">
        <v>607</v>
      </c>
      <c r="Y90" s="64" t="s">
        <v>36</v>
      </c>
      <c r="Z90" s="142" t="s">
        <v>1223</v>
      </c>
      <c r="AA90" s="191" t="s">
        <v>692</v>
      </c>
      <c r="AB90" s="142" t="s">
        <v>1224</v>
      </c>
      <c r="AC90" s="143">
        <v>3206444189</v>
      </c>
      <c r="AD90" s="191" t="s">
        <v>1225</v>
      </c>
      <c r="AE90" s="124">
        <v>5022</v>
      </c>
      <c r="AF90" s="121">
        <v>10622</v>
      </c>
      <c r="AG90" s="148">
        <v>44586</v>
      </c>
      <c r="AH90" s="142"/>
      <c r="AI90" s="142"/>
    </row>
    <row r="91" spans="1:35" s="114" customFormat="1" ht="20.100000000000001" customHeight="1">
      <c r="A91" s="64">
        <v>64</v>
      </c>
      <c r="B91" s="217" t="s">
        <v>31</v>
      </c>
      <c r="C91" s="191" t="s">
        <v>37</v>
      </c>
      <c r="D91" s="218">
        <v>4680000</v>
      </c>
      <c r="E91" s="169">
        <f t="shared" si="4"/>
        <v>1872000</v>
      </c>
      <c r="F91" s="218">
        <v>48516000</v>
      </c>
      <c r="G91" s="143">
        <v>960159705</v>
      </c>
      <c r="H91" s="188" t="s">
        <v>154</v>
      </c>
      <c r="I91" s="64" t="s">
        <v>607</v>
      </c>
      <c r="J91" s="219">
        <v>44585</v>
      </c>
      <c r="K91" s="148">
        <v>44899</v>
      </c>
      <c r="L91" s="126" t="s">
        <v>1171</v>
      </c>
      <c r="M91" s="191" t="s">
        <v>1226</v>
      </c>
      <c r="N91" s="191" t="s">
        <v>1227</v>
      </c>
      <c r="O91" s="129">
        <v>1125468952</v>
      </c>
      <c r="P91" s="142" t="s">
        <v>1228</v>
      </c>
      <c r="Q91" s="148">
        <v>31879</v>
      </c>
      <c r="R91" s="191" t="s">
        <v>37</v>
      </c>
      <c r="S91" s="142" t="s">
        <v>1229</v>
      </c>
      <c r="T91" s="64" t="s">
        <v>1230</v>
      </c>
      <c r="U91" s="221" t="s">
        <v>1231</v>
      </c>
      <c r="V91" s="142">
        <v>3115709234</v>
      </c>
      <c r="W91" s="142" t="s">
        <v>1189</v>
      </c>
      <c r="X91" s="142" t="s">
        <v>666</v>
      </c>
      <c r="Y91" s="64" t="s">
        <v>36</v>
      </c>
      <c r="Z91" s="142" t="s">
        <v>1232</v>
      </c>
      <c r="AA91" s="191" t="s">
        <v>37</v>
      </c>
      <c r="AB91" s="142" t="s">
        <v>1233</v>
      </c>
      <c r="AC91" s="143">
        <v>3112781845</v>
      </c>
      <c r="AD91" s="191" t="s">
        <v>776</v>
      </c>
      <c r="AE91" s="124">
        <v>12322</v>
      </c>
      <c r="AF91" s="121">
        <v>10722</v>
      </c>
      <c r="AG91" s="148">
        <v>44586</v>
      </c>
      <c r="AH91" s="142"/>
      <c r="AI91" s="142"/>
    </row>
    <row r="92" spans="1:35" s="114" customFormat="1" ht="20.100000000000001" customHeight="1">
      <c r="A92" s="64">
        <v>65</v>
      </c>
      <c r="B92" s="217" t="s">
        <v>1164</v>
      </c>
      <c r="C92" s="191" t="s">
        <v>1234</v>
      </c>
      <c r="D92" s="218">
        <v>2812000</v>
      </c>
      <c r="E92" s="169">
        <f t="shared" si="4"/>
        <v>1124800</v>
      </c>
      <c r="F92" s="218">
        <v>30932000</v>
      </c>
      <c r="G92" s="143">
        <v>445502043236</v>
      </c>
      <c r="H92" s="188" t="s">
        <v>56</v>
      </c>
      <c r="I92" s="64" t="s">
        <v>607</v>
      </c>
      <c r="J92" s="219">
        <v>44585</v>
      </c>
      <c r="K92" s="148">
        <v>44918</v>
      </c>
      <c r="L92" s="126" t="s">
        <v>106</v>
      </c>
      <c r="M92" s="191" t="s">
        <v>1235</v>
      </c>
      <c r="N92" s="191" t="s">
        <v>1236</v>
      </c>
      <c r="O92" s="129">
        <v>1123565585</v>
      </c>
      <c r="P92" s="142" t="s">
        <v>97</v>
      </c>
      <c r="Q92" s="148">
        <v>34631</v>
      </c>
      <c r="R92" s="191" t="s">
        <v>82</v>
      </c>
      <c r="S92" s="142" t="s">
        <v>1237</v>
      </c>
      <c r="T92" s="64" t="s">
        <v>1238</v>
      </c>
      <c r="U92" s="221" t="s">
        <v>1239</v>
      </c>
      <c r="V92" s="142">
        <v>3144321240</v>
      </c>
      <c r="W92" s="142" t="s">
        <v>828</v>
      </c>
      <c r="X92" s="142" t="s">
        <v>655</v>
      </c>
      <c r="Y92" s="64" t="s">
        <v>36</v>
      </c>
      <c r="Z92" s="142" t="s">
        <v>1240</v>
      </c>
      <c r="AA92" s="191" t="s">
        <v>1241</v>
      </c>
      <c r="AB92" s="142" t="s">
        <v>1242</v>
      </c>
      <c r="AC92" s="143">
        <v>3144321240</v>
      </c>
      <c r="AD92" s="191" t="s">
        <v>1225</v>
      </c>
      <c r="AE92" s="124">
        <v>9122</v>
      </c>
      <c r="AF92" s="121">
        <v>11122</v>
      </c>
      <c r="AG92" s="148">
        <v>44586</v>
      </c>
      <c r="AH92" s="142"/>
      <c r="AI92" s="142"/>
    </row>
    <row r="93" spans="1:35" s="114" customFormat="1" ht="20.100000000000001" customHeight="1">
      <c r="A93" s="64">
        <v>66</v>
      </c>
      <c r="B93" s="217" t="s">
        <v>31</v>
      </c>
      <c r="C93" s="191" t="s">
        <v>37</v>
      </c>
      <c r="D93" s="218">
        <v>4100000</v>
      </c>
      <c r="E93" s="169">
        <f t="shared" si="4"/>
        <v>1640000</v>
      </c>
      <c r="F93" s="218">
        <v>37720000</v>
      </c>
      <c r="G93" s="143">
        <v>63275211717</v>
      </c>
      <c r="H93" s="188" t="s">
        <v>32</v>
      </c>
      <c r="I93" s="64" t="s">
        <v>607</v>
      </c>
      <c r="J93" s="219">
        <v>44585</v>
      </c>
      <c r="K93" s="148">
        <v>44862</v>
      </c>
      <c r="L93" s="126" t="s">
        <v>1172</v>
      </c>
      <c r="M93" s="191" t="s">
        <v>1243</v>
      </c>
      <c r="N93" s="191" t="s">
        <v>1244</v>
      </c>
      <c r="O93" s="129">
        <v>40189965</v>
      </c>
      <c r="P93" s="142" t="s">
        <v>37</v>
      </c>
      <c r="Q93" s="148">
        <v>29961</v>
      </c>
      <c r="R93" s="191" t="s">
        <v>82</v>
      </c>
      <c r="S93" s="142" t="s">
        <v>463</v>
      </c>
      <c r="T93" s="64" t="s">
        <v>1245</v>
      </c>
      <c r="U93" s="221" t="s">
        <v>1246</v>
      </c>
      <c r="V93" s="142">
        <v>3008924352</v>
      </c>
      <c r="W93" s="142" t="s">
        <v>1189</v>
      </c>
      <c r="X93" s="142" t="s">
        <v>655</v>
      </c>
      <c r="Y93" s="63" t="s">
        <v>44</v>
      </c>
      <c r="Z93" s="142" t="s">
        <v>1247</v>
      </c>
      <c r="AA93" s="191" t="s">
        <v>37</v>
      </c>
      <c r="AB93" s="142" t="s">
        <v>1248</v>
      </c>
      <c r="AC93" s="143">
        <v>3202710130</v>
      </c>
      <c r="AD93" s="191" t="s">
        <v>85</v>
      </c>
      <c r="AE93" s="124">
        <v>12822</v>
      </c>
      <c r="AF93" s="121">
        <v>10222</v>
      </c>
      <c r="AG93" s="148">
        <v>44586</v>
      </c>
      <c r="AH93" s="142"/>
      <c r="AI93" s="142"/>
    </row>
    <row r="94" spans="1:35" s="114" customFormat="1" ht="20.100000000000001" customHeight="1">
      <c r="A94" s="64">
        <v>67</v>
      </c>
      <c r="B94" s="217" t="s">
        <v>1163</v>
      </c>
      <c r="C94" s="191" t="s">
        <v>1181</v>
      </c>
      <c r="D94" s="218">
        <v>1412000</v>
      </c>
      <c r="E94" s="169">
        <f t="shared" si="4"/>
        <v>564800</v>
      </c>
      <c r="F94" s="218">
        <v>12708000</v>
      </c>
      <c r="G94" s="143">
        <v>475142005458</v>
      </c>
      <c r="H94" s="188" t="s">
        <v>56</v>
      </c>
      <c r="I94" s="64" t="s">
        <v>607</v>
      </c>
      <c r="J94" s="219">
        <v>44585</v>
      </c>
      <c r="K94" s="148">
        <v>44857</v>
      </c>
      <c r="L94" s="126" t="s">
        <v>125</v>
      </c>
      <c r="M94" s="191" t="s">
        <v>1249</v>
      </c>
      <c r="N94" s="191" t="s">
        <v>1250</v>
      </c>
      <c r="O94" s="129">
        <v>68247635</v>
      </c>
      <c r="P94" s="142" t="s">
        <v>1251</v>
      </c>
      <c r="Q94" s="148">
        <v>27289</v>
      </c>
      <c r="R94" s="191" t="s">
        <v>1252</v>
      </c>
      <c r="S94" s="100" t="s">
        <v>88</v>
      </c>
      <c r="T94" s="64" t="s">
        <v>1205</v>
      </c>
      <c r="U94" s="221" t="s">
        <v>1253</v>
      </c>
      <c r="V94" s="142">
        <v>3214346957</v>
      </c>
      <c r="W94" s="142" t="s">
        <v>1254</v>
      </c>
      <c r="X94" s="142" t="s">
        <v>655</v>
      </c>
      <c r="Y94" s="63" t="s">
        <v>44</v>
      </c>
      <c r="Z94" s="142" t="s">
        <v>504</v>
      </c>
      <c r="AA94" s="191" t="s">
        <v>55</v>
      </c>
      <c r="AB94" s="142" t="s">
        <v>1255</v>
      </c>
      <c r="AC94" s="143">
        <v>3228531725</v>
      </c>
      <c r="AD94" s="191" t="s">
        <v>617</v>
      </c>
      <c r="AE94" s="124">
        <v>5322</v>
      </c>
      <c r="AF94" s="121">
        <v>10922</v>
      </c>
      <c r="AG94" s="148">
        <v>44586</v>
      </c>
      <c r="AH94" s="142"/>
      <c r="AI94" s="142"/>
    </row>
    <row r="95" spans="1:35" ht="20.100000000000001" customHeight="1">
      <c r="A95" s="64">
        <v>68</v>
      </c>
      <c r="B95" s="217" t="s">
        <v>1165</v>
      </c>
      <c r="C95" s="191" t="s">
        <v>259</v>
      </c>
      <c r="D95" s="218">
        <v>3764000</v>
      </c>
      <c r="E95" s="169">
        <f t="shared" ref="E95:E115" si="5">D95*40%</f>
        <v>1505600</v>
      </c>
      <c r="F95" s="218">
        <v>37514533</v>
      </c>
      <c r="G95" s="143">
        <v>74309381606</v>
      </c>
      <c r="H95" s="188" t="s">
        <v>32</v>
      </c>
      <c r="I95" s="64" t="s">
        <v>607</v>
      </c>
      <c r="J95" s="219">
        <v>44585</v>
      </c>
      <c r="K95" s="148">
        <v>44887</v>
      </c>
      <c r="L95" s="126" t="s">
        <v>1173</v>
      </c>
      <c r="M95" s="191" t="s">
        <v>262</v>
      </c>
      <c r="N95" s="191" t="s">
        <v>1256</v>
      </c>
      <c r="O95" s="129">
        <v>1020731074</v>
      </c>
      <c r="P95" s="142" t="s">
        <v>82</v>
      </c>
      <c r="Q95" s="148">
        <v>32183</v>
      </c>
      <c r="R95" s="191" t="s">
        <v>82</v>
      </c>
      <c r="S95" s="142" t="s">
        <v>1257</v>
      </c>
      <c r="T95" s="64" t="s">
        <v>1258</v>
      </c>
      <c r="U95" s="221" t="s">
        <v>264</v>
      </c>
      <c r="V95" s="142">
        <v>3165229670</v>
      </c>
      <c r="W95" s="142" t="s">
        <v>101</v>
      </c>
      <c r="X95" s="142" t="s">
        <v>655</v>
      </c>
      <c r="Y95" s="64" t="s">
        <v>36</v>
      </c>
      <c r="Z95" s="212" t="s">
        <v>1259</v>
      </c>
      <c r="AA95" s="191" t="s">
        <v>539</v>
      </c>
      <c r="AB95" s="142" t="s">
        <v>1260</v>
      </c>
      <c r="AC95" s="143">
        <v>3162499730</v>
      </c>
      <c r="AD95" s="191" t="s">
        <v>776</v>
      </c>
      <c r="AE95" s="124">
        <v>3922</v>
      </c>
      <c r="AF95" s="121">
        <v>10822</v>
      </c>
      <c r="AG95" s="148">
        <v>44586</v>
      </c>
      <c r="AH95" s="142"/>
      <c r="AI95" s="142"/>
    </row>
    <row r="96" spans="1:35" ht="20.100000000000001" customHeight="1">
      <c r="A96" s="64">
        <v>69</v>
      </c>
      <c r="B96" s="217" t="s">
        <v>1163</v>
      </c>
      <c r="C96" s="191" t="s">
        <v>1181</v>
      </c>
      <c r="D96" s="218">
        <v>1412000</v>
      </c>
      <c r="E96" s="169">
        <f t="shared" si="5"/>
        <v>564800</v>
      </c>
      <c r="F96" s="218">
        <f>(4*D96)+329466</f>
        <v>5977466</v>
      </c>
      <c r="G96" s="143">
        <v>6912037437</v>
      </c>
      <c r="H96" s="188" t="s">
        <v>218</v>
      </c>
      <c r="I96" s="64" t="s">
        <v>607</v>
      </c>
      <c r="J96" s="219">
        <v>44697</v>
      </c>
      <c r="K96" s="148">
        <v>44827</v>
      </c>
      <c r="L96" s="126" t="s">
        <v>1748</v>
      </c>
      <c r="M96" s="191" t="s">
        <v>1749</v>
      </c>
      <c r="N96" s="191" t="s">
        <v>1750</v>
      </c>
      <c r="O96" s="129">
        <v>7722232</v>
      </c>
      <c r="P96" s="142" t="s">
        <v>692</v>
      </c>
      <c r="Q96" s="148">
        <v>30268</v>
      </c>
      <c r="R96" s="191" t="s">
        <v>1185</v>
      </c>
      <c r="S96" s="142" t="s">
        <v>1261</v>
      </c>
      <c r="T96" s="64" t="s">
        <v>1205</v>
      </c>
      <c r="U96" s="288" t="s">
        <v>1751</v>
      </c>
      <c r="V96" s="142">
        <v>3183540335</v>
      </c>
      <c r="W96" s="142" t="s">
        <v>810</v>
      </c>
      <c r="X96" s="142" t="s">
        <v>655</v>
      </c>
      <c r="Y96" s="63" t="s">
        <v>44</v>
      </c>
      <c r="Z96" s="142" t="s">
        <v>1752</v>
      </c>
      <c r="AA96" s="191" t="s">
        <v>692</v>
      </c>
      <c r="AB96" s="142" t="s">
        <v>1753</v>
      </c>
      <c r="AC96" s="143">
        <v>3134239044</v>
      </c>
      <c r="AD96" s="191" t="s">
        <v>617</v>
      </c>
      <c r="AE96" s="124"/>
      <c r="AF96" s="121"/>
      <c r="AG96" s="148">
        <v>44704</v>
      </c>
      <c r="AH96" s="142"/>
      <c r="AI96" s="142"/>
    </row>
    <row r="97" spans="1:35" ht="20.100000000000001" customHeight="1">
      <c r="A97" s="64">
        <v>70</v>
      </c>
      <c r="B97" s="217" t="s">
        <v>31</v>
      </c>
      <c r="C97" s="191" t="s">
        <v>37</v>
      </c>
      <c r="D97" s="218">
        <v>2812000</v>
      </c>
      <c r="E97" s="169">
        <f t="shared" si="5"/>
        <v>1124800</v>
      </c>
      <c r="F97" s="218">
        <v>30932000</v>
      </c>
      <c r="G97" s="143">
        <v>84930909121</v>
      </c>
      <c r="H97" s="188" t="s">
        <v>32</v>
      </c>
      <c r="I97" s="64" t="s">
        <v>607</v>
      </c>
      <c r="J97" s="219">
        <v>44585</v>
      </c>
      <c r="K97" s="148">
        <v>44918</v>
      </c>
      <c r="L97" s="126" t="s">
        <v>106</v>
      </c>
      <c r="M97" s="191" t="s">
        <v>1262</v>
      </c>
      <c r="N97" s="191" t="s">
        <v>1263</v>
      </c>
      <c r="O97" s="129">
        <v>1121908735</v>
      </c>
      <c r="P97" s="142" t="s">
        <v>37</v>
      </c>
      <c r="Q97" s="148">
        <v>34264</v>
      </c>
      <c r="R97" s="191" t="s">
        <v>37</v>
      </c>
      <c r="S97" s="142" t="s">
        <v>1264</v>
      </c>
      <c r="T97" s="64" t="s">
        <v>1265</v>
      </c>
      <c r="U97" s="221" t="s">
        <v>1266</v>
      </c>
      <c r="V97" s="142">
        <v>3028378429</v>
      </c>
      <c r="W97" s="142" t="s">
        <v>842</v>
      </c>
      <c r="X97" s="142" t="s">
        <v>633</v>
      </c>
      <c r="Y97" s="63" t="s">
        <v>44</v>
      </c>
      <c r="Z97" s="142" t="s">
        <v>1267</v>
      </c>
      <c r="AA97" s="191" t="s">
        <v>1019</v>
      </c>
      <c r="AB97" s="142" t="s">
        <v>1268</v>
      </c>
      <c r="AC97" s="143">
        <v>3232280709</v>
      </c>
      <c r="AD97" s="191" t="s">
        <v>711</v>
      </c>
      <c r="AE97" s="124">
        <v>11022</v>
      </c>
      <c r="AF97" s="121">
        <v>11222</v>
      </c>
      <c r="AG97" s="148">
        <v>44586</v>
      </c>
      <c r="AH97" s="142"/>
      <c r="AI97" s="142"/>
    </row>
    <row r="98" spans="1:35" ht="20.100000000000001" customHeight="1">
      <c r="A98" s="64">
        <v>71</v>
      </c>
      <c r="B98" s="37" t="s">
        <v>480</v>
      </c>
      <c r="C98" s="161" t="s">
        <v>482</v>
      </c>
      <c r="D98" s="159">
        <v>1412000</v>
      </c>
      <c r="E98" s="166">
        <f t="shared" si="5"/>
        <v>564800</v>
      </c>
      <c r="F98" s="73">
        <v>12708000</v>
      </c>
      <c r="G98" s="172">
        <v>47320970098</v>
      </c>
      <c r="H98" s="223" t="s">
        <v>32</v>
      </c>
      <c r="I98" s="50" t="s">
        <v>33</v>
      </c>
      <c r="J98" s="77">
        <v>44585</v>
      </c>
      <c r="K98" s="57">
        <v>44857</v>
      </c>
      <c r="L98" s="50" t="s">
        <v>125</v>
      </c>
      <c r="M98" s="37" t="s">
        <v>1292</v>
      </c>
      <c r="N98" s="37" t="s">
        <v>1293</v>
      </c>
      <c r="O98" s="50">
        <v>1006518100</v>
      </c>
      <c r="P98" s="45" t="s">
        <v>1294</v>
      </c>
      <c r="Q98" s="77">
        <v>34192</v>
      </c>
      <c r="R98" s="37" t="s">
        <v>55</v>
      </c>
      <c r="S98" s="45" t="s">
        <v>88</v>
      </c>
      <c r="T98" s="50" t="s">
        <v>500</v>
      </c>
      <c r="U98" s="214" t="s">
        <v>1295</v>
      </c>
      <c r="V98" s="45">
        <v>3104391599</v>
      </c>
      <c r="W98" s="45" t="s">
        <v>1296</v>
      </c>
      <c r="X98" s="45" t="s">
        <v>1297</v>
      </c>
      <c r="Y98" s="50" t="s">
        <v>44</v>
      </c>
      <c r="Z98" s="45" t="s">
        <v>1298</v>
      </c>
      <c r="AA98" s="37" t="s">
        <v>1299</v>
      </c>
      <c r="AB98" s="45" t="s">
        <v>1299</v>
      </c>
      <c r="AC98" s="45">
        <v>3204536083</v>
      </c>
      <c r="AD98" s="37" t="s">
        <v>105</v>
      </c>
      <c r="AE98" s="124">
        <v>5422</v>
      </c>
      <c r="AF98" s="121">
        <v>11322</v>
      </c>
      <c r="AG98" s="148">
        <v>44586</v>
      </c>
      <c r="AH98" s="142"/>
      <c r="AI98" s="142"/>
    </row>
    <row r="99" spans="1:35" ht="20.100000000000001" customHeight="1">
      <c r="A99" s="64">
        <v>72</v>
      </c>
      <c r="B99" s="37" t="s">
        <v>480</v>
      </c>
      <c r="C99" s="161" t="s">
        <v>1300</v>
      </c>
      <c r="D99" s="159">
        <v>2333000</v>
      </c>
      <c r="E99" s="166">
        <f t="shared" si="5"/>
        <v>933200</v>
      </c>
      <c r="F99" s="73">
        <v>18640000</v>
      </c>
      <c r="G99" s="172">
        <v>7672270736</v>
      </c>
      <c r="H99" s="223" t="s">
        <v>32</v>
      </c>
      <c r="I99" s="50" t="s">
        <v>33</v>
      </c>
      <c r="J99" s="77">
        <v>44585</v>
      </c>
      <c r="K99" s="57">
        <v>44825</v>
      </c>
      <c r="L99" s="50" t="s">
        <v>1301</v>
      </c>
      <c r="M99" s="37" t="s">
        <v>1302</v>
      </c>
      <c r="N99" s="37" t="s">
        <v>1303</v>
      </c>
      <c r="O99" s="43">
        <v>1076986279</v>
      </c>
      <c r="P99" s="45" t="s">
        <v>1304</v>
      </c>
      <c r="Q99" s="196">
        <v>34749</v>
      </c>
      <c r="R99" s="72" t="s">
        <v>1305</v>
      </c>
      <c r="S99" s="72" t="s">
        <v>1306</v>
      </c>
      <c r="T99" s="71" t="s">
        <v>1307</v>
      </c>
      <c r="U99" s="220" t="s">
        <v>1308</v>
      </c>
      <c r="V99" s="45">
        <v>3102850991</v>
      </c>
      <c r="W99" s="45" t="s">
        <v>49</v>
      </c>
      <c r="X99" s="45" t="s">
        <v>43</v>
      </c>
      <c r="Y99" s="50" t="s">
        <v>44</v>
      </c>
      <c r="Z99" s="45" t="s">
        <v>1309</v>
      </c>
      <c r="AA99" s="37" t="s">
        <v>1300</v>
      </c>
      <c r="AB99" s="45" t="s">
        <v>1310</v>
      </c>
      <c r="AC99" s="45">
        <v>3208249924</v>
      </c>
      <c r="AD99" s="161" t="s">
        <v>51</v>
      </c>
      <c r="AE99" s="124">
        <v>5722</v>
      </c>
      <c r="AF99" s="121">
        <v>11422</v>
      </c>
      <c r="AG99" s="148">
        <v>44586</v>
      </c>
      <c r="AH99" s="142"/>
      <c r="AI99" s="142"/>
    </row>
    <row r="100" spans="1:35" ht="20.100000000000001" customHeight="1">
      <c r="A100" s="64">
        <v>73</v>
      </c>
      <c r="B100" s="37" t="s">
        <v>480</v>
      </c>
      <c r="C100" s="161" t="s">
        <v>482</v>
      </c>
      <c r="D100" s="159">
        <v>1412000</v>
      </c>
      <c r="E100" s="166">
        <f t="shared" si="5"/>
        <v>564800</v>
      </c>
      <c r="F100" s="73">
        <v>11296000</v>
      </c>
      <c r="G100" s="172">
        <v>3145613681</v>
      </c>
      <c r="H100" s="37" t="s">
        <v>57</v>
      </c>
      <c r="I100" s="224" t="s">
        <v>204</v>
      </c>
      <c r="J100" s="77">
        <v>44585</v>
      </c>
      <c r="K100" s="57">
        <v>44827</v>
      </c>
      <c r="L100" s="50" t="s">
        <v>500</v>
      </c>
      <c r="M100" s="37" t="s">
        <v>1311</v>
      </c>
      <c r="N100" s="37" t="s">
        <v>1312</v>
      </c>
      <c r="O100" s="50">
        <v>1003802694</v>
      </c>
      <c r="P100" s="45" t="s">
        <v>50</v>
      </c>
      <c r="Q100" s="77">
        <v>36688</v>
      </c>
      <c r="R100" s="161" t="s">
        <v>1185</v>
      </c>
      <c r="S100" s="45" t="s">
        <v>1313</v>
      </c>
      <c r="T100" s="50" t="s">
        <v>1179</v>
      </c>
      <c r="U100" s="214" t="s">
        <v>1314</v>
      </c>
      <c r="V100" s="45">
        <v>3102850991</v>
      </c>
      <c r="W100" s="45" t="s">
        <v>1315</v>
      </c>
      <c r="X100" s="45" t="s">
        <v>72</v>
      </c>
      <c r="Y100" s="50" t="s">
        <v>44</v>
      </c>
      <c r="Z100" s="45" t="s">
        <v>1316</v>
      </c>
      <c r="AA100" s="37" t="s">
        <v>1299</v>
      </c>
      <c r="AB100" s="45" t="s">
        <v>479</v>
      </c>
      <c r="AC100" s="45" t="s">
        <v>479</v>
      </c>
      <c r="AD100" s="37" t="s">
        <v>479</v>
      </c>
      <c r="AE100" s="124">
        <v>5122</v>
      </c>
      <c r="AF100" s="121">
        <v>11522</v>
      </c>
      <c r="AG100" s="148">
        <v>44586</v>
      </c>
      <c r="AH100" s="142"/>
      <c r="AI100" s="142"/>
    </row>
    <row r="101" spans="1:35" ht="20.100000000000001" customHeight="1">
      <c r="A101" s="64">
        <v>74</v>
      </c>
      <c r="B101" s="37" t="s">
        <v>480</v>
      </c>
      <c r="C101" s="161" t="s">
        <v>482</v>
      </c>
      <c r="D101" s="75">
        <v>2330000</v>
      </c>
      <c r="E101" s="166">
        <f t="shared" si="5"/>
        <v>932000</v>
      </c>
      <c r="F101" s="73">
        <v>14135333</v>
      </c>
      <c r="G101" s="172">
        <v>439050168036</v>
      </c>
      <c r="H101" s="223" t="s">
        <v>56</v>
      </c>
      <c r="I101" s="50" t="s">
        <v>33</v>
      </c>
      <c r="J101" s="77">
        <v>44729</v>
      </c>
      <c r="K101" s="57">
        <v>44913</v>
      </c>
      <c r="L101" s="50" t="s">
        <v>1798</v>
      </c>
      <c r="M101" s="37" t="s">
        <v>1799</v>
      </c>
      <c r="N101" s="37" t="s">
        <v>1800</v>
      </c>
      <c r="O101" s="339">
        <v>1081156205</v>
      </c>
      <c r="P101" s="45" t="s">
        <v>1801</v>
      </c>
      <c r="Q101" s="196">
        <v>33444</v>
      </c>
      <c r="R101" s="72" t="s">
        <v>1185</v>
      </c>
      <c r="S101" s="142" t="s">
        <v>1264</v>
      </c>
      <c r="T101" s="71" t="s">
        <v>1319</v>
      </c>
      <c r="U101" s="10" t="s">
        <v>1802</v>
      </c>
      <c r="V101" s="45">
        <v>3223970850</v>
      </c>
      <c r="W101" s="45" t="s">
        <v>1803</v>
      </c>
      <c r="X101" s="45" t="s">
        <v>43</v>
      </c>
      <c r="Y101" s="50" t="s">
        <v>44</v>
      </c>
      <c r="Z101" s="45" t="s">
        <v>1804</v>
      </c>
      <c r="AA101" s="37" t="s">
        <v>1805</v>
      </c>
      <c r="AB101" s="45" t="s">
        <v>1806</v>
      </c>
      <c r="AC101" s="45">
        <v>3244141921</v>
      </c>
      <c r="AD101" s="37" t="s">
        <v>103</v>
      </c>
      <c r="AE101" s="124">
        <v>5822</v>
      </c>
      <c r="AF101" s="121">
        <v>11622</v>
      </c>
      <c r="AG101" s="148">
        <v>44586</v>
      </c>
      <c r="AH101" s="142"/>
      <c r="AI101" s="142"/>
    </row>
    <row r="102" spans="1:35" ht="20.100000000000001" customHeight="1">
      <c r="A102" s="64">
        <v>75</v>
      </c>
      <c r="B102" s="37" t="s">
        <v>480</v>
      </c>
      <c r="C102" s="161" t="s">
        <v>482</v>
      </c>
      <c r="D102" s="159">
        <v>4100000</v>
      </c>
      <c r="E102" s="166">
        <f t="shared" si="5"/>
        <v>1640000</v>
      </c>
      <c r="F102" s="73">
        <v>42640000</v>
      </c>
      <c r="G102" s="78">
        <v>24103294243</v>
      </c>
      <c r="H102" s="37" t="s">
        <v>1320</v>
      </c>
      <c r="I102" s="50" t="s">
        <v>33</v>
      </c>
      <c r="J102" s="77">
        <v>44585</v>
      </c>
      <c r="K102" s="57">
        <v>44900</v>
      </c>
      <c r="L102" s="50" t="s">
        <v>1321</v>
      </c>
      <c r="M102" s="37" t="s">
        <v>1322</v>
      </c>
      <c r="N102" s="37" t="s">
        <v>1323</v>
      </c>
      <c r="O102" s="43">
        <v>36308266</v>
      </c>
      <c r="P102" s="45" t="s">
        <v>50</v>
      </c>
      <c r="Q102" s="77">
        <v>29699</v>
      </c>
      <c r="R102" s="37" t="s">
        <v>55</v>
      </c>
      <c r="S102" s="37" t="s">
        <v>1324</v>
      </c>
      <c r="T102" s="50" t="s">
        <v>1325</v>
      </c>
      <c r="U102" s="214" t="s">
        <v>1326</v>
      </c>
      <c r="V102" s="45">
        <v>3134887722</v>
      </c>
      <c r="W102" s="45" t="s">
        <v>34</v>
      </c>
      <c r="X102" s="45" t="s">
        <v>42</v>
      </c>
      <c r="Y102" s="50" t="s">
        <v>44</v>
      </c>
      <c r="Z102" s="45" t="s">
        <v>1327</v>
      </c>
      <c r="AA102" s="37" t="s">
        <v>1328</v>
      </c>
      <c r="AB102" s="45" t="s">
        <v>1329</v>
      </c>
      <c r="AC102" s="45" t="s">
        <v>1330</v>
      </c>
      <c r="AD102" s="37" t="s">
        <v>51</v>
      </c>
      <c r="AE102" s="124">
        <v>6122</v>
      </c>
      <c r="AF102" s="121">
        <v>11722</v>
      </c>
      <c r="AG102" s="148">
        <v>44586</v>
      </c>
      <c r="AH102" s="142"/>
      <c r="AI102" s="142"/>
    </row>
    <row r="103" spans="1:35" ht="20.100000000000001" customHeight="1">
      <c r="A103" s="64">
        <v>76</v>
      </c>
      <c r="B103" s="37" t="s">
        <v>94</v>
      </c>
      <c r="C103" s="37" t="s">
        <v>78</v>
      </c>
      <c r="D103" s="159">
        <v>1412000</v>
      </c>
      <c r="E103" s="166">
        <f t="shared" si="5"/>
        <v>564800</v>
      </c>
      <c r="F103" s="73">
        <v>12284400</v>
      </c>
      <c r="G103" s="78">
        <v>5795642261</v>
      </c>
      <c r="H103" s="37" t="s">
        <v>57</v>
      </c>
      <c r="I103" s="50" t="s">
        <v>33</v>
      </c>
      <c r="J103" s="77">
        <v>44585</v>
      </c>
      <c r="K103" s="57">
        <v>44848</v>
      </c>
      <c r="L103" s="50" t="s">
        <v>1331</v>
      </c>
      <c r="M103" s="37" t="s">
        <v>1332</v>
      </c>
      <c r="N103" s="37" t="s">
        <v>1333</v>
      </c>
      <c r="O103" s="43">
        <v>1121927648</v>
      </c>
      <c r="P103" s="45" t="s">
        <v>37</v>
      </c>
      <c r="Q103" s="77">
        <v>34834</v>
      </c>
      <c r="R103" s="37" t="s">
        <v>89</v>
      </c>
      <c r="S103" s="45" t="s">
        <v>88</v>
      </c>
      <c r="T103" s="50" t="s">
        <v>1334</v>
      </c>
      <c r="U103" s="214" t="s">
        <v>1335</v>
      </c>
      <c r="V103" s="45">
        <v>3143846660</v>
      </c>
      <c r="W103" s="45" t="s">
        <v>583</v>
      </c>
      <c r="X103" s="45" t="s">
        <v>72</v>
      </c>
      <c r="Y103" s="50" t="s">
        <v>36</v>
      </c>
      <c r="Z103" s="45" t="s">
        <v>1336</v>
      </c>
      <c r="AA103" s="37" t="s">
        <v>89</v>
      </c>
      <c r="AB103" s="45" t="s">
        <v>1337</v>
      </c>
      <c r="AC103" s="45">
        <v>3212965523</v>
      </c>
      <c r="AD103" s="37" t="s">
        <v>518</v>
      </c>
      <c r="AE103" s="124">
        <v>13022</v>
      </c>
      <c r="AF103" s="121">
        <v>12022</v>
      </c>
      <c r="AG103" s="148">
        <v>44586</v>
      </c>
      <c r="AH103" s="142"/>
      <c r="AI103" s="142"/>
    </row>
    <row r="104" spans="1:35" s="201" customFormat="1" ht="20.100000000000001" customHeight="1">
      <c r="A104" s="64">
        <v>77</v>
      </c>
      <c r="B104" s="160" t="s">
        <v>480</v>
      </c>
      <c r="C104" s="191" t="s">
        <v>482</v>
      </c>
      <c r="D104" s="246">
        <v>3333000</v>
      </c>
      <c r="E104" s="169">
        <f t="shared" si="5"/>
        <v>1333200</v>
      </c>
      <c r="F104" s="68">
        <v>34885400</v>
      </c>
      <c r="G104" s="174">
        <v>500800289028</v>
      </c>
      <c r="H104" s="191" t="s">
        <v>1633</v>
      </c>
      <c r="I104" s="103" t="s">
        <v>145</v>
      </c>
      <c r="J104" s="148">
        <v>44585</v>
      </c>
      <c r="K104" s="148">
        <v>44902</v>
      </c>
      <c r="L104" s="64" t="s">
        <v>481</v>
      </c>
      <c r="M104" s="191" t="s">
        <v>1338</v>
      </c>
      <c r="N104" s="191" t="s">
        <v>1339</v>
      </c>
      <c r="O104" s="104">
        <v>10304277</v>
      </c>
      <c r="P104" s="240" t="s">
        <v>554</v>
      </c>
      <c r="Q104" s="148">
        <v>30993</v>
      </c>
      <c r="R104" s="191" t="s">
        <v>554</v>
      </c>
      <c r="S104" s="191" t="s">
        <v>1340</v>
      </c>
      <c r="T104" s="64" t="s">
        <v>1341</v>
      </c>
      <c r="U104" s="247" t="s">
        <v>1342</v>
      </c>
      <c r="V104" s="240">
        <v>3203008470</v>
      </c>
      <c r="W104" s="240" t="s">
        <v>1343</v>
      </c>
      <c r="X104" s="240" t="s">
        <v>35</v>
      </c>
      <c r="Y104" s="64" t="s">
        <v>44</v>
      </c>
      <c r="Z104" s="240" t="s">
        <v>1344</v>
      </c>
      <c r="AA104" s="160" t="s">
        <v>1345</v>
      </c>
      <c r="AB104" s="240" t="s">
        <v>1346</v>
      </c>
      <c r="AC104" s="240">
        <v>3203008470</v>
      </c>
      <c r="AD104" s="191" t="s">
        <v>46</v>
      </c>
      <c r="AE104" s="124">
        <v>6222</v>
      </c>
      <c r="AF104" s="121">
        <v>12222</v>
      </c>
      <c r="AG104" s="148">
        <v>44586</v>
      </c>
      <c r="AH104" s="142"/>
      <c r="AI104" s="142"/>
    </row>
    <row r="105" spans="1:35" ht="20.100000000000001" customHeight="1">
      <c r="A105" s="64">
        <v>78</v>
      </c>
      <c r="B105" s="37" t="s">
        <v>94</v>
      </c>
      <c r="C105" s="37" t="s">
        <v>331</v>
      </c>
      <c r="D105" s="225">
        <v>2812000</v>
      </c>
      <c r="E105" s="166">
        <f t="shared" si="5"/>
        <v>1124800</v>
      </c>
      <c r="F105" s="225">
        <v>30932000</v>
      </c>
      <c r="G105" s="172">
        <v>445192035661</v>
      </c>
      <c r="H105" s="37" t="s">
        <v>56</v>
      </c>
      <c r="I105" s="50" t="s">
        <v>33</v>
      </c>
      <c r="J105" s="77">
        <v>44585</v>
      </c>
      <c r="K105" s="57">
        <v>44918</v>
      </c>
      <c r="L105" s="50" t="s">
        <v>106</v>
      </c>
      <c r="M105" s="37" t="s">
        <v>1347</v>
      </c>
      <c r="N105" s="37" t="s">
        <v>1348</v>
      </c>
      <c r="O105" s="50">
        <v>1123862273</v>
      </c>
      <c r="P105" s="45" t="s">
        <v>89</v>
      </c>
      <c r="Q105" s="77">
        <v>33682</v>
      </c>
      <c r="R105" s="37" t="s">
        <v>40</v>
      </c>
      <c r="S105" s="45" t="s">
        <v>1349</v>
      </c>
      <c r="T105" s="50" t="s">
        <v>1350</v>
      </c>
      <c r="U105" s="214" t="s">
        <v>1351</v>
      </c>
      <c r="V105" s="45">
        <v>3138546086</v>
      </c>
      <c r="W105" s="45" t="s">
        <v>92</v>
      </c>
      <c r="X105" s="45" t="s">
        <v>35</v>
      </c>
      <c r="Y105" s="50" t="s">
        <v>226</v>
      </c>
      <c r="Z105" s="45" t="s">
        <v>1352</v>
      </c>
      <c r="AA105" s="37" t="s">
        <v>78</v>
      </c>
      <c r="AB105" s="45" t="s">
        <v>1353</v>
      </c>
      <c r="AC105" s="45">
        <v>3108052627</v>
      </c>
      <c r="AD105" s="37" t="s">
        <v>51</v>
      </c>
      <c r="AE105" s="124">
        <v>9522</v>
      </c>
      <c r="AF105" s="121">
        <v>12622</v>
      </c>
      <c r="AG105" s="148">
        <v>44586</v>
      </c>
      <c r="AH105" s="142"/>
      <c r="AI105" s="142"/>
    </row>
    <row r="106" spans="1:35" ht="20.100000000000001" customHeight="1">
      <c r="A106" s="64">
        <v>79</v>
      </c>
      <c r="B106" s="37" t="s">
        <v>94</v>
      </c>
      <c r="C106" s="37" t="s">
        <v>331</v>
      </c>
      <c r="D106" s="159">
        <v>1960000</v>
      </c>
      <c r="E106" s="166">
        <f t="shared" si="5"/>
        <v>784000</v>
      </c>
      <c r="F106" s="73">
        <v>21494667</v>
      </c>
      <c r="G106" s="172">
        <v>45210020547</v>
      </c>
      <c r="H106" s="37" t="s">
        <v>56</v>
      </c>
      <c r="I106" s="50" t="s">
        <v>33</v>
      </c>
      <c r="J106" s="77">
        <v>44585</v>
      </c>
      <c r="K106" s="57">
        <v>44902</v>
      </c>
      <c r="L106" s="50" t="s">
        <v>74</v>
      </c>
      <c r="M106" s="37" t="s">
        <v>1354</v>
      </c>
      <c r="N106" s="37" t="s">
        <v>1355</v>
      </c>
      <c r="O106" s="50">
        <v>86061712</v>
      </c>
      <c r="P106" s="45" t="s">
        <v>37</v>
      </c>
      <c r="Q106" s="77">
        <v>29131</v>
      </c>
      <c r="R106" s="37" t="s">
        <v>1356</v>
      </c>
      <c r="S106" s="45" t="s">
        <v>1264</v>
      </c>
      <c r="T106" s="50" t="s">
        <v>1629</v>
      </c>
      <c r="U106" s="214" t="s">
        <v>1357</v>
      </c>
      <c r="V106" s="45">
        <v>3112589464</v>
      </c>
      <c r="W106" s="45" t="s">
        <v>583</v>
      </c>
      <c r="X106" s="45" t="s">
        <v>35</v>
      </c>
      <c r="Y106" s="50" t="s">
        <v>36</v>
      </c>
      <c r="Z106" s="45" t="s">
        <v>1358</v>
      </c>
      <c r="AA106" s="37" t="s">
        <v>1359</v>
      </c>
      <c r="AB106" s="45" t="s">
        <v>1360</v>
      </c>
      <c r="AC106" s="45">
        <v>3186448802</v>
      </c>
      <c r="AD106" s="37" t="s">
        <v>93</v>
      </c>
      <c r="AE106" s="124">
        <v>9222</v>
      </c>
      <c r="AF106" s="121">
        <v>13222</v>
      </c>
      <c r="AG106" s="148">
        <v>44586</v>
      </c>
      <c r="AH106" s="142"/>
      <c r="AI106" s="142"/>
    </row>
    <row r="107" spans="1:35" ht="20.100000000000001" customHeight="1">
      <c r="A107" s="64">
        <v>80</v>
      </c>
      <c r="B107" s="37" t="s">
        <v>237</v>
      </c>
      <c r="C107" s="37" t="s">
        <v>1361</v>
      </c>
      <c r="D107" s="75">
        <v>2040000</v>
      </c>
      <c r="E107" s="166">
        <f t="shared" si="5"/>
        <v>816000</v>
      </c>
      <c r="F107" s="73">
        <v>45730000</v>
      </c>
      <c r="G107" s="226">
        <v>506400027559</v>
      </c>
      <c r="H107" s="37" t="s">
        <v>1134</v>
      </c>
      <c r="I107" s="50" t="s">
        <v>33</v>
      </c>
      <c r="J107" s="77">
        <v>44585</v>
      </c>
      <c r="K107" s="57">
        <v>44856</v>
      </c>
      <c r="L107" s="50" t="s">
        <v>703</v>
      </c>
      <c r="M107" s="37" t="s">
        <v>1362</v>
      </c>
      <c r="N107" s="37" t="s">
        <v>1187</v>
      </c>
      <c r="O107" s="43">
        <v>68302254</v>
      </c>
      <c r="P107" s="45" t="s">
        <v>109</v>
      </c>
      <c r="Q107" s="77">
        <v>26280</v>
      </c>
      <c r="R107" s="37" t="s">
        <v>109</v>
      </c>
      <c r="S107" s="45" t="s">
        <v>1363</v>
      </c>
      <c r="T107" s="50" t="s">
        <v>1364</v>
      </c>
      <c r="U107" s="227" t="s">
        <v>1188</v>
      </c>
      <c r="V107" s="45">
        <v>3115606508</v>
      </c>
      <c r="W107" s="45" t="s">
        <v>49</v>
      </c>
      <c r="X107" s="45" t="s">
        <v>35</v>
      </c>
      <c r="Y107" s="50" t="s">
        <v>44</v>
      </c>
      <c r="Z107" s="45" t="s">
        <v>1365</v>
      </c>
      <c r="AA107" s="37" t="s">
        <v>110</v>
      </c>
      <c r="AB107" s="45" t="s">
        <v>1366</v>
      </c>
      <c r="AC107" s="45">
        <v>3175767776</v>
      </c>
      <c r="AD107" s="37" t="s">
        <v>79</v>
      </c>
      <c r="AE107" s="124">
        <v>13722</v>
      </c>
      <c r="AF107" s="121">
        <v>12322</v>
      </c>
      <c r="AG107" s="148">
        <v>44586</v>
      </c>
      <c r="AH107" s="142"/>
      <c r="AI107" s="142"/>
    </row>
    <row r="108" spans="1:35" ht="20.100000000000001" customHeight="1">
      <c r="A108" s="64">
        <v>81</v>
      </c>
      <c r="B108" s="37" t="s">
        <v>94</v>
      </c>
      <c r="C108" s="37" t="s">
        <v>738</v>
      </c>
      <c r="D108" s="75">
        <v>4680000</v>
      </c>
      <c r="E108" s="166">
        <f t="shared" si="5"/>
        <v>1872000</v>
      </c>
      <c r="F108" s="73">
        <v>51324000</v>
      </c>
      <c r="G108" s="78">
        <v>39513669040</v>
      </c>
      <c r="H108" s="37" t="s">
        <v>32</v>
      </c>
      <c r="I108" s="50" t="s">
        <v>33</v>
      </c>
      <c r="J108" s="77">
        <v>44585</v>
      </c>
      <c r="K108" s="57">
        <v>44902</v>
      </c>
      <c r="L108" s="50" t="s">
        <v>74</v>
      </c>
      <c r="M108" s="37" t="s">
        <v>1367</v>
      </c>
      <c r="N108" s="37" t="s">
        <v>1368</v>
      </c>
      <c r="O108" s="43">
        <v>40330032</v>
      </c>
      <c r="P108" s="45" t="s">
        <v>37</v>
      </c>
      <c r="Q108" s="77">
        <v>30735</v>
      </c>
      <c r="R108" s="37" t="s">
        <v>37</v>
      </c>
      <c r="S108" s="37" t="s">
        <v>1369</v>
      </c>
      <c r="T108" s="228" t="s">
        <v>1370</v>
      </c>
      <c r="U108" s="214" t="s">
        <v>1371</v>
      </c>
      <c r="V108" s="45">
        <v>3123006040</v>
      </c>
      <c r="W108" s="45" t="s">
        <v>49</v>
      </c>
      <c r="X108" s="45" t="s">
        <v>35</v>
      </c>
      <c r="Y108" s="50" t="s">
        <v>83</v>
      </c>
      <c r="Z108" s="45" t="s">
        <v>1372</v>
      </c>
      <c r="AA108" s="37" t="s">
        <v>37</v>
      </c>
      <c r="AB108" s="45" t="s">
        <v>1373</v>
      </c>
      <c r="AC108" s="45">
        <v>3112175811</v>
      </c>
      <c r="AD108" s="37" t="s">
        <v>104</v>
      </c>
      <c r="AE108" s="124">
        <v>9322</v>
      </c>
      <c r="AF108" s="121">
        <v>11822</v>
      </c>
      <c r="AG108" s="148">
        <v>44586</v>
      </c>
      <c r="AH108" s="142"/>
      <c r="AI108" s="142"/>
    </row>
    <row r="109" spans="1:35" ht="20.100000000000001" customHeight="1">
      <c r="A109" s="64">
        <v>82</v>
      </c>
      <c r="B109" s="37" t="s">
        <v>237</v>
      </c>
      <c r="C109" s="37" t="s">
        <v>1361</v>
      </c>
      <c r="D109" s="159">
        <v>1592000</v>
      </c>
      <c r="E109" s="166">
        <f t="shared" si="5"/>
        <v>636800</v>
      </c>
      <c r="F109" s="73">
        <v>17512000</v>
      </c>
      <c r="G109" s="226">
        <v>473100025030</v>
      </c>
      <c r="H109" s="223" t="s">
        <v>56</v>
      </c>
      <c r="I109" s="50" t="s">
        <v>33</v>
      </c>
      <c r="J109" s="77">
        <v>44585</v>
      </c>
      <c r="K109" s="57">
        <v>44918</v>
      </c>
      <c r="L109" s="50" t="s">
        <v>106</v>
      </c>
      <c r="M109" s="158" t="s">
        <v>1374</v>
      </c>
      <c r="N109" s="158" t="s">
        <v>1375</v>
      </c>
      <c r="O109" s="35">
        <v>1117459658</v>
      </c>
      <c r="P109" s="45" t="s">
        <v>118</v>
      </c>
      <c r="Q109" s="77">
        <v>34326</v>
      </c>
      <c r="R109" s="37" t="s">
        <v>118</v>
      </c>
      <c r="S109" s="37" t="s">
        <v>88</v>
      </c>
      <c r="T109" s="50" t="s">
        <v>45</v>
      </c>
      <c r="U109" s="214" t="s">
        <v>1376</v>
      </c>
      <c r="V109" s="45">
        <v>3503581245</v>
      </c>
      <c r="W109" s="45" t="s">
        <v>149</v>
      </c>
      <c r="X109" s="45" t="s">
        <v>43</v>
      </c>
      <c r="Y109" s="50" t="s">
        <v>44</v>
      </c>
      <c r="Z109" s="45" t="s">
        <v>1377</v>
      </c>
      <c r="AA109" s="37" t="s">
        <v>118</v>
      </c>
      <c r="AB109" s="45" t="s">
        <v>1378</v>
      </c>
      <c r="AC109" s="45">
        <v>3102116818</v>
      </c>
      <c r="AD109" s="37" t="s">
        <v>104</v>
      </c>
      <c r="AE109" s="124">
        <v>12222</v>
      </c>
      <c r="AF109" s="121">
        <v>13222</v>
      </c>
      <c r="AG109" s="148">
        <v>44586</v>
      </c>
      <c r="AH109" s="142"/>
      <c r="AI109" s="142"/>
    </row>
    <row r="110" spans="1:35" ht="20.100000000000001" customHeight="1">
      <c r="A110" s="64">
        <v>83</v>
      </c>
      <c r="B110" s="37" t="s">
        <v>94</v>
      </c>
      <c r="C110" s="37" t="s">
        <v>1379</v>
      </c>
      <c r="D110" s="159">
        <v>3000000</v>
      </c>
      <c r="E110" s="166">
        <f t="shared" si="5"/>
        <v>1200000</v>
      </c>
      <c r="F110" s="73">
        <v>32500000</v>
      </c>
      <c r="G110" s="172">
        <v>91210345081</v>
      </c>
      <c r="H110" s="37" t="s">
        <v>32</v>
      </c>
      <c r="I110" s="50" t="s">
        <v>33</v>
      </c>
      <c r="J110" s="77">
        <v>44585</v>
      </c>
      <c r="K110" s="57">
        <v>44548</v>
      </c>
      <c r="L110" s="50" t="s">
        <v>1317</v>
      </c>
      <c r="M110" s="37" t="s">
        <v>1380</v>
      </c>
      <c r="N110" s="37" t="s">
        <v>1381</v>
      </c>
      <c r="O110" s="50" t="s">
        <v>1382</v>
      </c>
      <c r="P110" s="45" t="s">
        <v>89</v>
      </c>
      <c r="Q110" s="77">
        <v>33007</v>
      </c>
      <c r="R110" s="37" t="s">
        <v>89</v>
      </c>
      <c r="S110" s="45" t="s">
        <v>1383</v>
      </c>
      <c r="T110" s="50" t="s">
        <v>479</v>
      </c>
      <c r="U110" s="214" t="s">
        <v>1384</v>
      </c>
      <c r="V110" s="45">
        <v>3132669717</v>
      </c>
      <c r="W110" s="45" t="s">
        <v>38</v>
      </c>
      <c r="X110" s="45" t="s">
        <v>35</v>
      </c>
      <c r="Y110" s="50" t="s">
        <v>44</v>
      </c>
      <c r="Z110" s="45" t="s">
        <v>1385</v>
      </c>
      <c r="AA110" s="37" t="s">
        <v>37</v>
      </c>
      <c r="AB110" s="45" t="s">
        <v>1386</v>
      </c>
      <c r="AC110" s="45">
        <v>3108534957</v>
      </c>
      <c r="AD110" s="37" t="s">
        <v>93</v>
      </c>
      <c r="AE110" s="124">
        <v>9422</v>
      </c>
      <c r="AF110" s="121">
        <v>14122</v>
      </c>
      <c r="AG110" s="148">
        <v>44586</v>
      </c>
      <c r="AH110" s="142"/>
      <c r="AI110" s="142"/>
    </row>
    <row r="111" spans="1:35" ht="20.100000000000001" customHeight="1">
      <c r="A111" s="64">
        <v>84</v>
      </c>
      <c r="B111" s="37" t="s">
        <v>94</v>
      </c>
      <c r="C111" s="37" t="s">
        <v>78</v>
      </c>
      <c r="D111" s="75">
        <v>4680000</v>
      </c>
      <c r="E111" s="166">
        <f t="shared" si="5"/>
        <v>1872000</v>
      </c>
      <c r="F111" s="73">
        <v>51324000</v>
      </c>
      <c r="G111" s="78">
        <v>5772087227</v>
      </c>
      <c r="H111" s="37" t="s">
        <v>32</v>
      </c>
      <c r="I111" s="50" t="s">
        <v>33</v>
      </c>
      <c r="J111" s="77">
        <v>44585</v>
      </c>
      <c r="K111" s="57">
        <v>44902</v>
      </c>
      <c r="L111" s="50" t="s">
        <v>74</v>
      </c>
      <c r="M111" s="37" t="s">
        <v>1387</v>
      </c>
      <c r="N111" s="37" t="s">
        <v>1388</v>
      </c>
      <c r="O111" s="43">
        <v>1121847949</v>
      </c>
      <c r="P111" s="45" t="s">
        <v>37</v>
      </c>
      <c r="Q111" s="77">
        <v>32499</v>
      </c>
      <c r="R111" s="37" t="s">
        <v>89</v>
      </c>
      <c r="S111" s="37" t="s">
        <v>1389</v>
      </c>
      <c r="T111" s="50" t="s">
        <v>1390</v>
      </c>
      <c r="U111" s="214" t="s">
        <v>1391</v>
      </c>
      <c r="V111" s="45">
        <v>3187884440</v>
      </c>
      <c r="W111" s="45" t="s">
        <v>38</v>
      </c>
      <c r="X111" s="45" t="s">
        <v>35</v>
      </c>
      <c r="Y111" s="50" t="s">
        <v>44</v>
      </c>
      <c r="Z111" s="45" t="s">
        <v>1392</v>
      </c>
      <c r="AA111" s="37" t="s">
        <v>37</v>
      </c>
      <c r="AB111" s="45" t="s">
        <v>1393</v>
      </c>
      <c r="AC111" s="45">
        <v>3144356039</v>
      </c>
      <c r="AD111" s="37" t="s">
        <v>105</v>
      </c>
      <c r="AE111" s="124">
        <v>9722</v>
      </c>
      <c r="AF111" s="121">
        <v>11922</v>
      </c>
      <c r="AG111" s="148">
        <v>44586</v>
      </c>
      <c r="AH111" s="142"/>
      <c r="AI111" s="142"/>
    </row>
    <row r="112" spans="1:35" ht="20.100000000000001" customHeight="1">
      <c r="A112" s="64">
        <v>85</v>
      </c>
      <c r="B112" s="37" t="s">
        <v>94</v>
      </c>
      <c r="C112" s="37" t="s">
        <v>1379</v>
      </c>
      <c r="D112" s="159">
        <v>1412000</v>
      </c>
      <c r="E112" s="166">
        <f t="shared" si="5"/>
        <v>564800</v>
      </c>
      <c r="F112" s="73">
        <v>12708000</v>
      </c>
      <c r="G112" s="172">
        <v>445150046711</v>
      </c>
      <c r="H112" s="37" t="s">
        <v>56</v>
      </c>
      <c r="I112" s="50" t="s">
        <v>33</v>
      </c>
      <c r="J112" s="77">
        <v>44585</v>
      </c>
      <c r="K112" s="57">
        <v>44842</v>
      </c>
      <c r="L112" s="50" t="s">
        <v>125</v>
      </c>
      <c r="M112" s="37" t="s">
        <v>1394</v>
      </c>
      <c r="N112" s="37" t="s">
        <v>1395</v>
      </c>
      <c r="O112" s="50">
        <v>1119947276</v>
      </c>
      <c r="P112" s="45" t="s">
        <v>81</v>
      </c>
      <c r="Q112" s="77">
        <v>36415</v>
      </c>
      <c r="R112" s="37" t="s">
        <v>1396</v>
      </c>
      <c r="S112" s="45" t="s">
        <v>119</v>
      </c>
      <c r="T112" s="50" t="s">
        <v>1397</v>
      </c>
      <c r="U112" s="214" t="s">
        <v>1398</v>
      </c>
      <c r="V112" s="45">
        <v>3114238061</v>
      </c>
      <c r="W112" s="45" t="s">
        <v>192</v>
      </c>
      <c r="X112" s="45" t="s">
        <v>35</v>
      </c>
      <c r="Y112" s="50" t="s">
        <v>44</v>
      </c>
      <c r="Z112" s="45" t="s">
        <v>1399</v>
      </c>
      <c r="AA112" s="37" t="s">
        <v>1359</v>
      </c>
      <c r="AB112" s="45" t="s">
        <v>1400</v>
      </c>
      <c r="AC112" s="45">
        <v>3103172373</v>
      </c>
      <c r="AD112" s="37" t="s">
        <v>1401</v>
      </c>
      <c r="AE112" s="124">
        <v>13122</v>
      </c>
      <c r="AF112" s="121">
        <v>12122</v>
      </c>
      <c r="AG112" s="148">
        <v>44586</v>
      </c>
      <c r="AH112" s="142"/>
      <c r="AI112" s="142"/>
    </row>
    <row r="113" spans="1:35" ht="20.100000000000001" customHeight="1">
      <c r="A113" s="64">
        <v>86</v>
      </c>
      <c r="B113" s="37" t="s">
        <v>237</v>
      </c>
      <c r="C113" s="37" t="s">
        <v>1427</v>
      </c>
      <c r="D113" s="159">
        <v>1400000</v>
      </c>
      <c r="E113" s="166">
        <f t="shared" si="5"/>
        <v>560000</v>
      </c>
      <c r="F113" s="73">
        <v>12600000</v>
      </c>
      <c r="G113" s="172">
        <v>3133245576</v>
      </c>
      <c r="H113" s="37" t="s">
        <v>32</v>
      </c>
      <c r="I113" s="50" t="s">
        <v>607</v>
      </c>
      <c r="J113" s="77">
        <v>44585</v>
      </c>
      <c r="K113" s="57">
        <v>44857</v>
      </c>
      <c r="L113" s="229" t="s">
        <v>1424</v>
      </c>
      <c r="M113" s="37" t="s">
        <v>1425</v>
      </c>
      <c r="N113" s="37" t="s">
        <v>1426</v>
      </c>
      <c r="O113" s="50">
        <v>17586380</v>
      </c>
      <c r="P113" s="45" t="s">
        <v>1428</v>
      </c>
      <c r="Q113" s="77">
        <v>24384</v>
      </c>
      <c r="R113" s="37" t="s">
        <v>1429</v>
      </c>
      <c r="S113" s="45" t="s">
        <v>479</v>
      </c>
      <c r="T113" s="50" t="s">
        <v>479</v>
      </c>
      <c r="U113" s="214" t="s">
        <v>1430</v>
      </c>
      <c r="V113" s="45">
        <v>3107527489</v>
      </c>
      <c r="W113" s="45" t="s">
        <v>38</v>
      </c>
      <c r="X113" s="45" t="s">
        <v>655</v>
      </c>
      <c r="Y113" s="50" t="s">
        <v>36</v>
      </c>
      <c r="Z113" s="45" t="s">
        <v>1431</v>
      </c>
      <c r="AA113" s="37" t="s">
        <v>696</v>
      </c>
      <c r="AB113" s="45" t="s">
        <v>1432</v>
      </c>
      <c r="AC113" s="45">
        <v>3118021703</v>
      </c>
      <c r="AD113" s="37" t="s">
        <v>1433</v>
      </c>
      <c r="AE113" s="124">
        <v>13222</v>
      </c>
      <c r="AF113" s="121">
        <v>12822</v>
      </c>
      <c r="AG113" s="148">
        <v>44586</v>
      </c>
      <c r="AH113" s="142"/>
      <c r="AI113" s="142"/>
    </row>
    <row r="114" spans="1:35" ht="20.100000000000001" customHeight="1">
      <c r="A114" s="64">
        <v>87</v>
      </c>
      <c r="B114" s="37" t="s">
        <v>480</v>
      </c>
      <c r="C114" s="161" t="s">
        <v>1402</v>
      </c>
      <c r="D114" s="159">
        <v>3333000</v>
      </c>
      <c r="E114" s="166">
        <f t="shared" si="5"/>
        <v>1333200</v>
      </c>
      <c r="F114" s="73">
        <v>34885400</v>
      </c>
      <c r="G114" s="78">
        <v>625064126</v>
      </c>
      <c r="H114" s="37" t="s">
        <v>1116</v>
      </c>
      <c r="I114" s="50" t="s">
        <v>33</v>
      </c>
      <c r="J114" s="77">
        <v>44585</v>
      </c>
      <c r="K114" s="57">
        <v>44902</v>
      </c>
      <c r="L114" s="50" t="s">
        <v>481</v>
      </c>
      <c r="M114" s="37" t="s">
        <v>1182</v>
      </c>
      <c r="N114" s="37" t="s">
        <v>1183</v>
      </c>
      <c r="O114" s="43">
        <v>7726554</v>
      </c>
      <c r="P114" s="45" t="s">
        <v>50</v>
      </c>
      <c r="Q114" s="77">
        <v>30227</v>
      </c>
      <c r="R114" s="37" t="s">
        <v>1403</v>
      </c>
      <c r="S114" s="37" t="s">
        <v>1120</v>
      </c>
      <c r="T114" s="50" t="s">
        <v>1186</v>
      </c>
      <c r="U114" s="214" t="s">
        <v>1184</v>
      </c>
      <c r="V114" s="45">
        <v>3138517585</v>
      </c>
      <c r="W114" s="45" t="s">
        <v>1404</v>
      </c>
      <c r="X114" s="45" t="s">
        <v>35</v>
      </c>
      <c r="Y114" s="50" t="s">
        <v>44</v>
      </c>
      <c r="Z114" s="45" t="s">
        <v>1405</v>
      </c>
      <c r="AA114" s="37" t="s">
        <v>1406</v>
      </c>
      <c r="AB114" s="45" t="s">
        <v>1407</v>
      </c>
      <c r="AC114" s="45">
        <v>3212938054</v>
      </c>
      <c r="AD114" s="37" t="s">
        <v>51</v>
      </c>
      <c r="AE114" s="124">
        <v>5922</v>
      </c>
      <c r="AF114" s="121">
        <v>12422</v>
      </c>
      <c r="AG114" s="148">
        <v>44586</v>
      </c>
      <c r="AH114" s="142"/>
      <c r="AI114" s="142"/>
    </row>
    <row r="115" spans="1:35" ht="20.100000000000001" customHeight="1">
      <c r="A115" s="64">
        <v>88</v>
      </c>
      <c r="B115" s="37" t="s">
        <v>480</v>
      </c>
      <c r="C115" s="161" t="s">
        <v>1402</v>
      </c>
      <c r="D115" s="159">
        <v>4680000</v>
      </c>
      <c r="E115" s="166">
        <f t="shared" si="5"/>
        <v>1872000</v>
      </c>
      <c r="F115" s="73">
        <v>48984000</v>
      </c>
      <c r="G115" s="172">
        <v>46754757833</v>
      </c>
      <c r="H115" s="223" t="s">
        <v>32</v>
      </c>
      <c r="I115" s="50" t="s">
        <v>33</v>
      </c>
      <c r="J115" s="77">
        <v>44585</v>
      </c>
      <c r="K115" s="57">
        <v>44902</v>
      </c>
      <c r="L115" s="50" t="s">
        <v>481</v>
      </c>
      <c r="M115" s="37" t="s">
        <v>1408</v>
      </c>
      <c r="N115" s="37" t="s">
        <v>1409</v>
      </c>
      <c r="O115" s="43">
        <v>1015394610</v>
      </c>
      <c r="P115" s="45" t="s">
        <v>40</v>
      </c>
      <c r="Q115" s="196" t="s">
        <v>1410</v>
      </c>
      <c r="R115" s="72" t="s">
        <v>40</v>
      </c>
      <c r="S115" s="72" t="s">
        <v>1411</v>
      </c>
      <c r="T115" s="71" t="s">
        <v>1412</v>
      </c>
      <c r="U115" s="214" t="s">
        <v>1413</v>
      </c>
      <c r="V115" s="45">
        <v>3176766714</v>
      </c>
      <c r="W115" s="45" t="s">
        <v>38</v>
      </c>
      <c r="X115" s="45" t="s">
        <v>35</v>
      </c>
      <c r="Y115" s="50" t="s">
        <v>36</v>
      </c>
      <c r="Z115" s="45" t="s">
        <v>1414</v>
      </c>
      <c r="AA115" s="37" t="s">
        <v>40</v>
      </c>
      <c r="AB115" s="45" t="s">
        <v>1415</v>
      </c>
      <c r="AC115" s="45">
        <v>3167202086</v>
      </c>
      <c r="AD115" s="37" t="s">
        <v>46</v>
      </c>
      <c r="AE115" s="124">
        <v>6022</v>
      </c>
      <c r="AF115" s="121">
        <v>12522</v>
      </c>
      <c r="AG115" s="148">
        <v>44586</v>
      </c>
      <c r="AH115" s="142"/>
      <c r="AI115" s="142"/>
    </row>
    <row r="116" spans="1:35" ht="20.100000000000001" customHeight="1">
      <c r="A116" s="64">
        <v>89</v>
      </c>
      <c r="B116" s="217" t="s">
        <v>1162</v>
      </c>
      <c r="C116" s="191" t="s">
        <v>1440</v>
      </c>
      <c r="D116" s="218">
        <v>2330000</v>
      </c>
      <c r="E116" s="142">
        <f t="shared" ref="E116:E132" si="6">D116*40%</f>
        <v>932000</v>
      </c>
      <c r="F116" s="218">
        <v>23222333</v>
      </c>
      <c r="G116" s="143">
        <v>357161165</v>
      </c>
      <c r="H116" s="188" t="s">
        <v>84</v>
      </c>
      <c r="I116" s="64" t="s">
        <v>607</v>
      </c>
      <c r="J116" s="219">
        <v>44586</v>
      </c>
      <c r="K116" s="148">
        <v>44856</v>
      </c>
      <c r="L116" s="126" t="s">
        <v>1174</v>
      </c>
      <c r="M116" s="191" t="s">
        <v>1434</v>
      </c>
      <c r="N116" s="191" t="s">
        <v>1435</v>
      </c>
      <c r="O116" s="129">
        <v>1121855355</v>
      </c>
      <c r="P116" s="142" t="s">
        <v>37</v>
      </c>
      <c r="Q116" s="148">
        <v>32736</v>
      </c>
      <c r="R116" s="191" t="s">
        <v>81</v>
      </c>
      <c r="S116" s="142" t="s">
        <v>1441</v>
      </c>
      <c r="T116" s="64" t="s">
        <v>1307</v>
      </c>
      <c r="U116" s="221" t="s">
        <v>1436</v>
      </c>
      <c r="V116" s="142">
        <v>3115990292</v>
      </c>
      <c r="W116" s="142" t="s">
        <v>38</v>
      </c>
      <c r="X116" s="142" t="s">
        <v>614</v>
      </c>
      <c r="Y116" s="50" t="s">
        <v>36</v>
      </c>
      <c r="Z116" s="142" t="s">
        <v>1437</v>
      </c>
      <c r="AA116" s="191" t="s">
        <v>1438</v>
      </c>
      <c r="AB116" s="142" t="s">
        <v>1439</v>
      </c>
      <c r="AC116" s="143">
        <v>3226855210</v>
      </c>
      <c r="AD116" s="191" t="s">
        <v>46</v>
      </c>
      <c r="AE116" s="124">
        <v>7722</v>
      </c>
      <c r="AF116" s="121">
        <v>12922</v>
      </c>
      <c r="AG116" s="148">
        <v>44587</v>
      </c>
      <c r="AH116" s="142"/>
      <c r="AI116" s="142"/>
    </row>
    <row r="117" spans="1:35" s="201" customFormat="1" ht="20.100000000000001" customHeight="1">
      <c r="A117" s="64">
        <v>90</v>
      </c>
      <c r="B117" s="217" t="s">
        <v>1161</v>
      </c>
      <c r="C117" s="191" t="s">
        <v>1190</v>
      </c>
      <c r="D117" s="218">
        <v>3764000</v>
      </c>
      <c r="E117" s="142">
        <f t="shared" si="6"/>
        <v>1505600</v>
      </c>
      <c r="F117" s="218">
        <v>33750533</v>
      </c>
      <c r="G117" s="143">
        <v>445192031194</v>
      </c>
      <c r="H117" s="188" t="s">
        <v>56</v>
      </c>
      <c r="I117" s="64" t="s">
        <v>607</v>
      </c>
      <c r="J117" s="219">
        <v>44586</v>
      </c>
      <c r="K117" s="148">
        <v>44857</v>
      </c>
      <c r="L117" s="126" t="s">
        <v>1175</v>
      </c>
      <c r="M117" s="191" t="s">
        <v>1512</v>
      </c>
      <c r="N117" s="191" t="s">
        <v>1513</v>
      </c>
      <c r="O117" s="126">
        <v>40378161</v>
      </c>
      <c r="P117" s="142" t="s">
        <v>37</v>
      </c>
      <c r="Q117" s="148">
        <v>24302</v>
      </c>
      <c r="R117" s="191" t="s">
        <v>37</v>
      </c>
      <c r="S117" s="142" t="s">
        <v>1517</v>
      </c>
      <c r="T117" s="64" t="s">
        <v>1518</v>
      </c>
      <c r="U117" s="221" t="s">
        <v>1514</v>
      </c>
      <c r="V117" s="142">
        <v>3116649315</v>
      </c>
      <c r="W117" s="142" t="s">
        <v>665</v>
      </c>
      <c r="X117" s="142" t="s">
        <v>655</v>
      </c>
      <c r="Y117" s="50" t="s">
        <v>44</v>
      </c>
      <c r="Z117" s="142" t="s">
        <v>1515</v>
      </c>
      <c r="AA117" s="191" t="s">
        <v>78</v>
      </c>
      <c r="AB117" s="142" t="s">
        <v>1516</v>
      </c>
      <c r="AC117" s="143">
        <v>3202335984</v>
      </c>
      <c r="AD117" s="191" t="s">
        <v>617</v>
      </c>
      <c r="AE117" s="124">
        <v>11822</v>
      </c>
      <c r="AF117" s="121">
        <v>14522</v>
      </c>
      <c r="AG117" s="148">
        <v>44587</v>
      </c>
      <c r="AH117" s="142"/>
      <c r="AI117" s="142"/>
    </row>
    <row r="118" spans="1:35" ht="20.100000000000001" customHeight="1">
      <c r="A118" s="64">
        <v>91</v>
      </c>
      <c r="B118" s="217" t="s">
        <v>1161</v>
      </c>
      <c r="C118" s="191" t="s">
        <v>1190</v>
      </c>
      <c r="D118" s="218">
        <v>4680000</v>
      </c>
      <c r="E118" s="142">
        <f t="shared" si="6"/>
        <v>1872000</v>
      </c>
      <c r="F118" s="218">
        <v>41964000</v>
      </c>
      <c r="G118" s="143">
        <v>9185157013</v>
      </c>
      <c r="H118" s="188" t="s">
        <v>32</v>
      </c>
      <c r="I118" s="64" t="s">
        <v>607</v>
      </c>
      <c r="J118" s="219">
        <v>44586</v>
      </c>
      <c r="K118" s="148">
        <v>44126</v>
      </c>
      <c r="L118" s="126" t="s">
        <v>1175</v>
      </c>
      <c r="M118" s="191" t="s">
        <v>1442</v>
      </c>
      <c r="N118" s="191" t="s">
        <v>1443</v>
      </c>
      <c r="O118" s="129">
        <v>1067881116</v>
      </c>
      <c r="P118" s="142" t="s">
        <v>1444</v>
      </c>
      <c r="Q118" s="148">
        <v>32739</v>
      </c>
      <c r="R118" s="191" t="s">
        <v>1445</v>
      </c>
      <c r="S118" s="142" t="s">
        <v>970</v>
      </c>
      <c r="T118" s="64" t="s">
        <v>1451</v>
      </c>
      <c r="U118" s="221" t="s">
        <v>1446</v>
      </c>
      <c r="V118" s="142">
        <v>3148708558</v>
      </c>
      <c r="W118" s="142" t="s">
        <v>1447</v>
      </c>
      <c r="X118" s="142" t="s">
        <v>614</v>
      </c>
      <c r="Y118" s="50" t="s">
        <v>36</v>
      </c>
      <c r="Z118" s="142" t="s">
        <v>1448</v>
      </c>
      <c r="AA118" s="191" t="s">
        <v>1449</v>
      </c>
      <c r="AB118" s="142" t="s">
        <v>1450</v>
      </c>
      <c r="AC118" s="143">
        <v>3126780085</v>
      </c>
      <c r="AD118" s="191" t="s">
        <v>940</v>
      </c>
      <c r="AE118" s="124">
        <v>11922</v>
      </c>
      <c r="AF118" s="121">
        <v>13022</v>
      </c>
      <c r="AG118" s="148">
        <v>44587</v>
      </c>
      <c r="AH118" s="142"/>
      <c r="AI118" s="142"/>
    </row>
    <row r="119" spans="1:35" ht="20.100000000000001" customHeight="1">
      <c r="A119" s="64">
        <v>92</v>
      </c>
      <c r="B119" s="217" t="s">
        <v>1161</v>
      </c>
      <c r="C119" s="191" t="s">
        <v>1190</v>
      </c>
      <c r="D119" s="218">
        <v>3000000</v>
      </c>
      <c r="E119" s="142">
        <f t="shared" si="6"/>
        <v>1200000</v>
      </c>
      <c r="F119" s="218">
        <v>29900000</v>
      </c>
      <c r="G119" s="143">
        <v>4515442524</v>
      </c>
      <c r="H119" s="188" t="s">
        <v>32</v>
      </c>
      <c r="I119" s="64" t="s">
        <v>607</v>
      </c>
      <c r="J119" s="219">
        <v>44586</v>
      </c>
      <c r="K119" s="148">
        <v>44856</v>
      </c>
      <c r="L119" s="126" t="s">
        <v>1176</v>
      </c>
      <c r="M119" s="191" t="s">
        <v>415</v>
      </c>
      <c r="N119" s="191" t="s">
        <v>1452</v>
      </c>
      <c r="O119" s="129">
        <v>1030646252</v>
      </c>
      <c r="P119" s="142" t="s">
        <v>82</v>
      </c>
      <c r="Q119" s="148">
        <v>34615</v>
      </c>
      <c r="R119" s="191" t="s">
        <v>82</v>
      </c>
      <c r="S119" s="142" t="s">
        <v>1453</v>
      </c>
      <c r="T119" s="64" t="s">
        <v>1454</v>
      </c>
      <c r="U119" s="221" t="s">
        <v>1455</v>
      </c>
      <c r="V119" s="142">
        <v>3223414574</v>
      </c>
      <c r="W119" s="142" t="s">
        <v>38</v>
      </c>
      <c r="X119" s="142" t="s">
        <v>655</v>
      </c>
      <c r="Y119" s="64" t="s">
        <v>44</v>
      </c>
      <c r="Z119" s="142" t="s">
        <v>1456</v>
      </c>
      <c r="AA119" s="191" t="s">
        <v>1457</v>
      </c>
      <c r="AB119" s="142" t="s">
        <v>1458</v>
      </c>
      <c r="AC119" s="143">
        <v>3224449166</v>
      </c>
      <c r="AD119" s="191" t="s">
        <v>776</v>
      </c>
      <c r="AE119" s="124">
        <v>11722</v>
      </c>
      <c r="AF119" s="121">
        <v>13122</v>
      </c>
      <c r="AG119" s="148">
        <v>44587</v>
      </c>
      <c r="AH119" s="142"/>
      <c r="AI119" s="142"/>
    </row>
    <row r="120" spans="1:35" ht="20.100000000000001" customHeight="1">
      <c r="A120" s="64">
        <v>93</v>
      </c>
      <c r="B120" s="217" t="s">
        <v>1164</v>
      </c>
      <c r="C120" s="191" t="s">
        <v>1234</v>
      </c>
      <c r="D120" s="218">
        <v>2812000</v>
      </c>
      <c r="E120" s="142">
        <f t="shared" si="6"/>
        <v>1124800</v>
      </c>
      <c r="F120" s="218">
        <v>30932000</v>
      </c>
      <c r="G120" s="143">
        <v>84948609354</v>
      </c>
      <c r="H120" s="188" t="s">
        <v>32</v>
      </c>
      <c r="I120" s="64" t="s">
        <v>607</v>
      </c>
      <c r="J120" s="219">
        <v>44586</v>
      </c>
      <c r="K120" s="148">
        <v>44919</v>
      </c>
      <c r="L120" s="126" t="s">
        <v>106</v>
      </c>
      <c r="M120" s="191" t="s">
        <v>1459</v>
      </c>
      <c r="N120" s="191" t="s">
        <v>1460</v>
      </c>
      <c r="O120" s="129">
        <v>1006796776</v>
      </c>
      <c r="P120" s="142" t="s">
        <v>1019</v>
      </c>
      <c r="Q120" s="148">
        <v>33735</v>
      </c>
      <c r="R120" s="191" t="s">
        <v>37</v>
      </c>
      <c r="S120" s="142" t="s">
        <v>1461</v>
      </c>
      <c r="T120" s="64" t="s">
        <v>1277</v>
      </c>
      <c r="U120" s="221" t="s">
        <v>1462</v>
      </c>
      <c r="V120" s="142">
        <v>3123900399</v>
      </c>
      <c r="W120" s="142" t="s">
        <v>828</v>
      </c>
      <c r="X120" s="142" t="s">
        <v>614</v>
      </c>
      <c r="Y120" s="64" t="s">
        <v>36</v>
      </c>
      <c r="Z120" s="142" t="s">
        <v>1463</v>
      </c>
      <c r="AA120" s="191" t="s">
        <v>78</v>
      </c>
      <c r="AB120" s="142" t="s">
        <v>1464</v>
      </c>
      <c r="AC120" s="143">
        <v>3132946383</v>
      </c>
      <c r="AD120" s="191" t="s">
        <v>617</v>
      </c>
      <c r="AE120" s="124">
        <v>10022</v>
      </c>
      <c r="AF120" s="121">
        <v>13522</v>
      </c>
      <c r="AG120" s="148">
        <v>44587</v>
      </c>
      <c r="AH120" s="142"/>
      <c r="AI120" s="142"/>
    </row>
    <row r="121" spans="1:35" ht="20.100000000000001" customHeight="1">
      <c r="A121" s="64">
        <v>94</v>
      </c>
      <c r="B121" s="217" t="s">
        <v>1161</v>
      </c>
      <c r="C121" s="191" t="s">
        <v>1190</v>
      </c>
      <c r="D121" s="218">
        <v>3764000</v>
      </c>
      <c r="E121" s="142">
        <f t="shared" si="6"/>
        <v>1505600</v>
      </c>
      <c r="F121" s="218">
        <v>41278533</v>
      </c>
      <c r="G121" s="143">
        <v>47367180907</v>
      </c>
      <c r="H121" s="188" t="s">
        <v>32</v>
      </c>
      <c r="I121" s="64" t="s">
        <v>607</v>
      </c>
      <c r="J121" s="219">
        <v>44586</v>
      </c>
      <c r="K121" s="148">
        <v>44903</v>
      </c>
      <c r="L121" s="126" t="s">
        <v>1177</v>
      </c>
      <c r="M121" s="191" t="s">
        <v>1465</v>
      </c>
      <c r="N121" s="191" t="s">
        <v>1466</v>
      </c>
      <c r="O121" s="129">
        <v>1075247621</v>
      </c>
      <c r="P121" s="142" t="s">
        <v>692</v>
      </c>
      <c r="Q121" s="148">
        <v>33176</v>
      </c>
      <c r="R121" s="191" t="s">
        <v>1467</v>
      </c>
      <c r="S121" s="142" t="s">
        <v>1453</v>
      </c>
      <c r="T121" s="64" t="s">
        <v>1471</v>
      </c>
      <c r="U121" s="221" t="s">
        <v>1468</v>
      </c>
      <c r="V121" s="142">
        <v>3102878620</v>
      </c>
      <c r="W121" s="142" t="s">
        <v>828</v>
      </c>
      <c r="X121" s="142" t="s">
        <v>655</v>
      </c>
      <c r="Y121" s="64" t="s">
        <v>44</v>
      </c>
      <c r="Z121" s="142" t="s">
        <v>1469</v>
      </c>
      <c r="AA121" s="191" t="s">
        <v>1469</v>
      </c>
      <c r="AB121" s="142" t="s">
        <v>1470</v>
      </c>
      <c r="AC121" s="143">
        <v>3125354234</v>
      </c>
      <c r="AD121" s="191" t="s">
        <v>658</v>
      </c>
      <c r="AE121" s="124">
        <v>12122</v>
      </c>
      <c r="AF121" s="121">
        <v>13622</v>
      </c>
      <c r="AG121" s="148">
        <v>44587</v>
      </c>
      <c r="AH121" s="142"/>
      <c r="AI121" s="142"/>
    </row>
    <row r="122" spans="1:35" s="201" customFormat="1" ht="20.100000000000001" customHeight="1">
      <c r="A122" s="64">
        <v>95</v>
      </c>
      <c r="B122" s="217" t="s">
        <v>31</v>
      </c>
      <c r="C122" s="191" t="s">
        <v>37</v>
      </c>
      <c r="D122" s="218">
        <v>5100000</v>
      </c>
      <c r="E122" s="142">
        <f t="shared" si="6"/>
        <v>2040000</v>
      </c>
      <c r="F122" s="218">
        <v>24820000</v>
      </c>
      <c r="G122" s="143">
        <v>57194546850</v>
      </c>
      <c r="H122" s="188" t="s">
        <v>32</v>
      </c>
      <c r="I122" s="64" t="s">
        <v>607</v>
      </c>
      <c r="J122" s="219">
        <v>44774</v>
      </c>
      <c r="K122" s="148">
        <v>44921</v>
      </c>
      <c r="L122" s="126" t="s">
        <v>1797</v>
      </c>
      <c r="M122" s="191" t="s">
        <v>1807</v>
      </c>
      <c r="N122" s="191" t="s">
        <v>1808</v>
      </c>
      <c r="O122" s="129">
        <v>1020794641</v>
      </c>
      <c r="P122" s="142" t="s">
        <v>82</v>
      </c>
      <c r="Q122" s="148">
        <v>34516</v>
      </c>
      <c r="R122" s="191" t="s">
        <v>82</v>
      </c>
      <c r="S122" s="142" t="s">
        <v>777</v>
      </c>
      <c r="T122" s="64" t="s">
        <v>1809</v>
      </c>
      <c r="U122" s="288" t="s">
        <v>1810</v>
      </c>
      <c r="V122" s="142">
        <v>3166990098</v>
      </c>
      <c r="W122" s="142" t="s">
        <v>38</v>
      </c>
      <c r="X122" s="142" t="s">
        <v>655</v>
      </c>
      <c r="Y122" s="64" t="s">
        <v>44</v>
      </c>
      <c r="Z122" s="142" t="s">
        <v>1811</v>
      </c>
      <c r="AA122" s="191" t="s">
        <v>1812</v>
      </c>
      <c r="AB122" s="142" t="s">
        <v>1813</v>
      </c>
      <c r="AC122" s="143">
        <v>3105636745</v>
      </c>
      <c r="AD122" s="191" t="s">
        <v>104</v>
      </c>
      <c r="AE122" s="124">
        <v>11622</v>
      </c>
      <c r="AF122" s="121">
        <v>13722</v>
      </c>
      <c r="AG122" s="148">
        <v>44587</v>
      </c>
      <c r="AH122" s="142"/>
      <c r="AI122" s="142"/>
    </row>
    <row r="123" spans="1:35" ht="20.100000000000001" customHeight="1">
      <c r="A123" s="64">
        <v>96</v>
      </c>
      <c r="B123" s="217" t="s">
        <v>1166</v>
      </c>
      <c r="C123" s="191" t="s">
        <v>1427</v>
      </c>
      <c r="D123" s="218">
        <v>5700000</v>
      </c>
      <c r="E123" s="142">
        <f t="shared" si="6"/>
        <v>2280000</v>
      </c>
      <c r="F123" s="218">
        <v>28310000</v>
      </c>
      <c r="G123" s="143">
        <v>646441113</v>
      </c>
      <c r="H123" s="188" t="s">
        <v>84</v>
      </c>
      <c r="I123" s="64" t="s">
        <v>607</v>
      </c>
      <c r="J123" s="219">
        <v>44586</v>
      </c>
      <c r="K123" s="148">
        <v>44735</v>
      </c>
      <c r="L123" s="126" t="s">
        <v>1178</v>
      </c>
      <c r="M123" s="191" t="s">
        <v>1472</v>
      </c>
      <c r="N123" s="191" t="s">
        <v>1473</v>
      </c>
      <c r="O123" s="129">
        <v>47441748</v>
      </c>
      <c r="P123" s="142" t="s">
        <v>1474</v>
      </c>
      <c r="Q123" s="148">
        <v>30606</v>
      </c>
      <c r="R123" s="191" t="s">
        <v>1474</v>
      </c>
      <c r="S123" s="142" t="s">
        <v>1475</v>
      </c>
      <c r="T123" s="64" t="s">
        <v>1476</v>
      </c>
      <c r="U123" s="221" t="s">
        <v>1477</v>
      </c>
      <c r="V123" s="142">
        <v>3102281926</v>
      </c>
      <c r="W123" s="142" t="s">
        <v>810</v>
      </c>
      <c r="X123" s="142" t="s">
        <v>655</v>
      </c>
      <c r="Y123" s="64" t="s">
        <v>83</v>
      </c>
      <c r="Z123" s="142" t="s">
        <v>1478</v>
      </c>
      <c r="AA123" s="191" t="s">
        <v>1479</v>
      </c>
      <c r="AB123" s="142" t="s">
        <v>1480</v>
      </c>
      <c r="AC123" s="143">
        <v>3102229656</v>
      </c>
      <c r="AD123" s="191" t="s">
        <v>776</v>
      </c>
      <c r="AE123" s="124">
        <v>13822</v>
      </c>
      <c r="AF123" s="121">
        <v>13422</v>
      </c>
      <c r="AG123" s="148">
        <v>44587</v>
      </c>
      <c r="AH123" s="142"/>
      <c r="AI123" s="142"/>
    </row>
    <row r="124" spans="1:35" ht="20.100000000000001" customHeight="1">
      <c r="A124" s="64">
        <v>97</v>
      </c>
      <c r="B124" s="217" t="s">
        <v>1166</v>
      </c>
      <c r="C124" s="191" t="s">
        <v>1427</v>
      </c>
      <c r="D124" s="218">
        <v>1592000</v>
      </c>
      <c r="E124" s="142">
        <f t="shared" si="6"/>
        <v>636800</v>
      </c>
      <c r="F124" s="218">
        <v>11144000</v>
      </c>
      <c r="G124" s="143">
        <v>73100016793</v>
      </c>
      <c r="H124" s="188" t="s">
        <v>56</v>
      </c>
      <c r="I124" s="64" t="s">
        <v>607</v>
      </c>
      <c r="J124" s="219">
        <v>44586</v>
      </c>
      <c r="K124" s="148">
        <v>44797</v>
      </c>
      <c r="L124" s="126" t="s">
        <v>1179</v>
      </c>
      <c r="M124" s="191" t="s">
        <v>1481</v>
      </c>
      <c r="N124" s="191" t="s">
        <v>1482</v>
      </c>
      <c r="O124" s="129">
        <v>6609972</v>
      </c>
      <c r="P124" s="142" t="s">
        <v>696</v>
      </c>
      <c r="Q124" s="148">
        <v>28880</v>
      </c>
      <c r="R124" s="191" t="s">
        <v>696</v>
      </c>
      <c r="S124" s="142" t="s">
        <v>1261</v>
      </c>
      <c r="T124" s="64" t="s">
        <v>1205</v>
      </c>
      <c r="U124" s="221" t="s">
        <v>1483</v>
      </c>
      <c r="V124" s="142">
        <v>3163312155</v>
      </c>
      <c r="W124" s="142" t="s">
        <v>38</v>
      </c>
      <c r="X124" s="142" t="s">
        <v>655</v>
      </c>
      <c r="Y124" s="64" t="s">
        <v>44</v>
      </c>
      <c r="Z124" s="142" t="s">
        <v>1484</v>
      </c>
      <c r="AA124" s="191" t="s">
        <v>696</v>
      </c>
      <c r="AB124" s="142" t="s">
        <v>1378</v>
      </c>
      <c r="AC124" s="143">
        <v>3102116818</v>
      </c>
      <c r="AD124" s="191" t="s">
        <v>940</v>
      </c>
      <c r="AE124" s="124">
        <v>10722</v>
      </c>
      <c r="AF124" s="121">
        <v>14422</v>
      </c>
      <c r="AG124" s="148">
        <v>44587</v>
      </c>
      <c r="AH124" s="142"/>
      <c r="AI124" s="142"/>
    </row>
    <row r="125" spans="1:35" ht="20.100000000000001" customHeight="1">
      <c r="A125" s="64">
        <v>98</v>
      </c>
      <c r="B125" s="217" t="s">
        <v>1164</v>
      </c>
      <c r="C125" s="191" t="s">
        <v>1234</v>
      </c>
      <c r="D125" s="218">
        <v>2812000</v>
      </c>
      <c r="E125" s="142">
        <f t="shared" si="6"/>
        <v>1124800</v>
      </c>
      <c r="F125" s="218">
        <v>30932000</v>
      </c>
      <c r="G125" s="143">
        <v>84424864378</v>
      </c>
      <c r="H125" s="188" t="s">
        <v>32</v>
      </c>
      <c r="I125" s="64" t="s">
        <v>607</v>
      </c>
      <c r="J125" s="219">
        <v>44586</v>
      </c>
      <c r="K125" s="148">
        <v>44919</v>
      </c>
      <c r="L125" s="126" t="s">
        <v>106</v>
      </c>
      <c r="M125" s="191" t="s">
        <v>1485</v>
      </c>
      <c r="N125" s="191" t="s">
        <v>1486</v>
      </c>
      <c r="O125" s="129">
        <v>1073239943</v>
      </c>
      <c r="P125" s="142" t="s">
        <v>1487</v>
      </c>
      <c r="Q125" s="148">
        <v>33979</v>
      </c>
      <c r="R125" s="191" t="s">
        <v>1423</v>
      </c>
      <c r="S125" s="142" t="s">
        <v>1491</v>
      </c>
      <c r="T125" s="64" t="s">
        <v>1492</v>
      </c>
      <c r="U125" s="221" t="s">
        <v>1488</v>
      </c>
      <c r="V125" s="142">
        <v>3108074311</v>
      </c>
      <c r="W125" s="142" t="s">
        <v>828</v>
      </c>
      <c r="X125" s="142" t="s">
        <v>633</v>
      </c>
      <c r="Y125" s="64" t="s">
        <v>44</v>
      </c>
      <c r="Z125" s="142" t="s">
        <v>1489</v>
      </c>
      <c r="AA125" s="191" t="s">
        <v>1449</v>
      </c>
      <c r="AB125" s="142" t="s">
        <v>1490</v>
      </c>
      <c r="AC125" s="143">
        <v>3132926430</v>
      </c>
      <c r="AD125" s="191" t="s">
        <v>1225</v>
      </c>
      <c r="AE125" s="124">
        <v>9622</v>
      </c>
      <c r="AF125" s="121">
        <v>13822</v>
      </c>
      <c r="AG125" s="148">
        <v>44587</v>
      </c>
      <c r="AH125" s="142"/>
      <c r="AI125" s="142"/>
    </row>
    <row r="126" spans="1:35" ht="20.100000000000001" customHeight="1">
      <c r="A126" s="64">
        <v>99</v>
      </c>
      <c r="B126" s="217" t="s">
        <v>1162</v>
      </c>
      <c r="C126" s="191" t="s">
        <v>1273</v>
      </c>
      <c r="D126" s="218">
        <v>3333000</v>
      </c>
      <c r="E126" s="142">
        <f t="shared" si="6"/>
        <v>1333200</v>
      </c>
      <c r="F126" s="218">
        <v>33218900</v>
      </c>
      <c r="G126" s="143">
        <v>40222219</v>
      </c>
      <c r="H126" s="188" t="s">
        <v>1493</v>
      </c>
      <c r="I126" s="64" t="s">
        <v>607</v>
      </c>
      <c r="J126" s="219">
        <v>44586</v>
      </c>
      <c r="K126" s="148">
        <v>44856</v>
      </c>
      <c r="L126" s="126" t="s">
        <v>1180</v>
      </c>
      <c r="M126" s="191" t="s">
        <v>1494</v>
      </c>
      <c r="N126" s="191" t="s">
        <v>1495</v>
      </c>
      <c r="O126" s="129">
        <v>1016071203</v>
      </c>
      <c r="P126" s="142" t="s">
        <v>82</v>
      </c>
      <c r="Q126" s="148">
        <v>34517</v>
      </c>
      <c r="R126" s="191" t="s">
        <v>539</v>
      </c>
      <c r="S126" s="142" t="s">
        <v>970</v>
      </c>
      <c r="T126" s="64" t="s">
        <v>1496</v>
      </c>
      <c r="U126" s="221" t="s">
        <v>1497</v>
      </c>
      <c r="V126" s="142">
        <v>3155708990</v>
      </c>
      <c r="W126" s="142" t="s">
        <v>1189</v>
      </c>
      <c r="X126" s="142" t="s">
        <v>655</v>
      </c>
      <c r="Y126" s="64" t="s">
        <v>44</v>
      </c>
      <c r="Z126" s="142" t="s">
        <v>1498</v>
      </c>
      <c r="AA126" s="191" t="s">
        <v>539</v>
      </c>
      <c r="AB126" s="142" t="s">
        <v>1499</v>
      </c>
      <c r="AC126" s="143">
        <v>3133092860</v>
      </c>
      <c r="AD126" s="191" t="s">
        <v>776</v>
      </c>
      <c r="AE126" s="124">
        <v>7322</v>
      </c>
      <c r="AF126" s="121">
        <v>14222</v>
      </c>
      <c r="AG126" s="148">
        <v>44587</v>
      </c>
      <c r="AH126" s="142"/>
      <c r="AI126" s="142"/>
    </row>
    <row r="127" spans="1:35" s="201" customFormat="1" ht="20.100000000000001" customHeight="1">
      <c r="A127" s="64">
        <v>100</v>
      </c>
      <c r="B127" s="217" t="s">
        <v>1164</v>
      </c>
      <c r="C127" s="191" t="s">
        <v>1234</v>
      </c>
      <c r="D127" s="218">
        <v>4680000</v>
      </c>
      <c r="E127" s="142">
        <f t="shared" si="6"/>
        <v>1872000</v>
      </c>
      <c r="F127" s="218">
        <v>51480000</v>
      </c>
      <c r="G127" s="143">
        <v>29758225095</v>
      </c>
      <c r="H127" s="188" t="s">
        <v>32</v>
      </c>
      <c r="I127" s="64" t="s">
        <v>607</v>
      </c>
      <c r="J127" s="219">
        <v>44586</v>
      </c>
      <c r="K127" s="148">
        <v>44919</v>
      </c>
      <c r="L127" s="126" t="s">
        <v>106</v>
      </c>
      <c r="M127" s="191" t="s">
        <v>1519</v>
      </c>
      <c r="N127" s="191" t="s">
        <v>1520</v>
      </c>
      <c r="O127" s="129">
        <v>1121836316</v>
      </c>
      <c r="P127" s="142" t="s">
        <v>37</v>
      </c>
      <c r="Q127" s="148">
        <v>32019</v>
      </c>
      <c r="R127" s="191" t="s">
        <v>37</v>
      </c>
      <c r="S127" s="142" t="s">
        <v>1524</v>
      </c>
      <c r="T127" s="64" t="s">
        <v>1525</v>
      </c>
      <c r="U127" s="221" t="s">
        <v>1521</v>
      </c>
      <c r="V127" s="142">
        <v>3115083984</v>
      </c>
      <c r="W127" s="142" t="s">
        <v>1509</v>
      </c>
      <c r="X127" s="142" t="s">
        <v>655</v>
      </c>
      <c r="Y127" s="64" t="s">
        <v>44</v>
      </c>
      <c r="Z127" s="142" t="s">
        <v>1522</v>
      </c>
      <c r="AA127" s="191" t="s">
        <v>1019</v>
      </c>
      <c r="AB127" s="142" t="s">
        <v>1523</v>
      </c>
      <c r="AC127" s="143">
        <v>320438822</v>
      </c>
      <c r="AD127" s="191" t="s">
        <v>776</v>
      </c>
      <c r="AE127" s="124">
        <v>8422</v>
      </c>
      <c r="AF127" s="121">
        <v>14322</v>
      </c>
      <c r="AG127" s="148">
        <v>44587</v>
      </c>
      <c r="AH127" s="142"/>
      <c r="AI127" s="142"/>
    </row>
    <row r="128" spans="1:35" ht="20.100000000000001" customHeight="1">
      <c r="A128" s="64">
        <v>101</v>
      </c>
      <c r="B128" s="217" t="s">
        <v>31</v>
      </c>
      <c r="C128" s="191" t="s">
        <v>37</v>
      </c>
      <c r="D128" s="218">
        <v>5100000</v>
      </c>
      <c r="E128" s="142">
        <f t="shared" si="6"/>
        <v>2040000</v>
      </c>
      <c r="F128" s="218">
        <v>55930000</v>
      </c>
      <c r="G128" s="143">
        <v>49211782</v>
      </c>
      <c r="H128" s="188" t="s">
        <v>84</v>
      </c>
      <c r="I128" s="64" t="s">
        <v>607</v>
      </c>
      <c r="J128" s="219">
        <v>44586</v>
      </c>
      <c r="K128" s="148">
        <v>44903</v>
      </c>
      <c r="L128" s="126" t="s">
        <v>1177</v>
      </c>
      <c r="M128" s="191" t="s">
        <v>1501</v>
      </c>
      <c r="N128" s="191" t="s">
        <v>1502</v>
      </c>
      <c r="O128" s="129">
        <v>30082990</v>
      </c>
      <c r="P128" s="142" t="s">
        <v>1019</v>
      </c>
      <c r="Q128" s="148">
        <v>29017</v>
      </c>
      <c r="R128" s="191" t="s">
        <v>37</v>
      </c>
      <c r="S128" s="142" t="s">
        <v>1503</v>
      </c>
      <c r="T128" s="64" t="s">
        <v>1504</v>
      </c>
      <c r="U128" s="214" t="s">
        <v>301</v>
      </c>
      <c r="V128" s="230">
        <v>3133749476</v>
      </c>
      <c r="W128" s="230" t="s">
        <v>303</v>
      </c>
      <c r="X128" s="62" t="s">
        <v>35</v>
      </c>
      <c r="Y128" s="50" t="s">
        <v>44</v>
      </c>
      <c r="Z128" s="230" t="s">
        <v>302</v>
      </c>
      <c r="AA128" s="37" t="s">
        <v>37</v>
      </c>
      <c r="AB128" s="62" t="s">
        <v>304</v>
      </c>
      <c r="AC128" s="231">
        <v>3212314080</v>
      </c>
      <c r="AD128" s="37" t="s">
        <v>658</v>
      </c>
      <c r="AE128" s="124">
        <v>11522</v>
      </c>
      <c r="AF128" s="121">
        <v>13922</v>
      </c>
      <c r="AG128" s="148">
        <v>44587</v>
      </c>
      <c r="AH128" s="142"/>
      <c r="AI128" s="142"/>
    </row>
    <row r="129" spans="1:35" ht="20.100000000000001" customHeight="1">
      <c r="A129" s="63">
        <v>102</v>
      </c>
      <c r="B129" s="45" t="s">
        <v>1500</v>
      </c>
      <c r="C129" s="37" t="s">
        <v>37</v>
      </c>
      <c r="D129" s="125">
        <v>3000000</v>
      </c>
      <c r="E129" s="142">
        <f t="shared" si="6"/>
        <v>1200000</v>
      </c>
      <c r="F129" s="73">
        <v>30900000</v>
      </c>
      <c r="G129" s="172">
        <v>957486053</v>
      </c>
      <c r="H129" s="70" t="s">
        <v>154</v>
      </c>
      <c r="I129" s="50" t="s">
        <v>607</v>
      </c>
      <c r="J129" s="232">
        <v>44587</v>
      </c>
      <c r="K129" s="77">
        <v>44899</v>
      </c>
      <c r="L129" s="100" t="s">
        <v>1505</v>
      </c>
      <c r="M129" s="37" t="s">
        <v>1506</v>
      </c>
      <c r="N129" s="37" t="s">
        <v>1507</v>
      </c>
      <c r="O129" s="35">
        <v>1121907313</v>
      </c>
      <c r="P129" s="45" t="s">
        <v>37</v>
      </c>
      <c r="Q129" s="77">
        <v>35344</v>
      </c>
      <c r="R129" s="37" t="s">
        <v>37</v>
      </c>
      <c r="S129" s="45" t="s">
        <v>1453</v>
      </c>
      <c r="T129" s="50" t="s">
        <v>1205</v>
      </c>
      <c r="U129" s="214" t="s">
        <v>1508</v>
      </c>
      <c r="V129" s="45">
        <v>3115272718</v>
      </c>
      <c r="W129" s="45" t="s">
        <v>1509</v>
      </c>
      <c r="X129" s="45" t="s">
        <v>655</v>
      </c>
      <c r="Y129" s="50" t="s">
        <v>44</v>
      </c>
      <c r="Z129" s="45" t="s">
        <v>1510</v>
      </c>
      <c r="AA129" s="37" t="s">
        <v>1019</v>
      </c>
      <c r="AB129" s="45" t="s">
        <v>1511</v>
      </c>
      <c r="AC129" s="144">
        <v>3115272718</v>
      </c>
      <c r="AD129" s="37" t="s">
        <v>776</v>
      </c>
      <c r="AE129" s="124">
        <v>14622</v>
      </c>
      <c r="AF129" s="121">
        <v>14022</v>
      </c>
      <c r="AG129" s="148">
        <v>44587</v>
      </c>
      <c r="AH129" s="15"/>
      <c r="AI129" s="15"/>
    </row>
    <row r="130" spans="1:35" ht="20.100000000000001" customHeight="1">
      <c r="A130" s="64">
        <v>103</v>
      </c>
      <c r="B130" s="37" t="s">
        <v>1190</v>
      </c>
      <c r="C130" s="37" t="s">
        <v>1190</v>
      </c>
      <c r="D130" s="125">
        <v>1412000</v>
      </c>
      <c r="E130" s="142">
        <f t="shared" si="6"/>
        <v>564800</v>
      </c>
      <c r="F130" s="73">
        <v>15532000</v>
      </c>
      <c r="G130" s="172">
        <v>445192031720</v>
      </c>
      <c r="H130" s="70" t="s">
        <v>56</v>
      </c>
      <c r="I130" s="50" t="s">
        <v>607</v>
      </c>
      <c r="J130" s="232">
        <v>44587</v>
      </c>
      <c r="K130" s="57">
        <v>44920</v>
      </c>
      <c r="L130" s="50" t="s">
        <v>106</v>
      </c>
      <c r="M130" s="37" t="s">
        <v>1535</v>
      </c>
      <c r="N130" s="37" t="s">
        <v>1536</v>
      </c>
      <c r="O130" s="50">
        <v>19473239</v>
      </c>
      <c r="P130" s="45" t="s">
        <v>82</v>
      </c>
      <c r="Q130" s="77">
        <v>22168</v>
      </c>
      <c r="R130" s="37" t="s">
        <v>1537</v>
      </c>
      <c r="S130" s="45" t="s">
        <v>1261</v>
      </c>
      <c r="T130" s="50" t="s">
        <v>1205</v>
      </c>
      <c r="U130" s="214" t="s">
        <v>1538</v>
      </c>
      <c r="V130" s="45">
        <v>3102101685</v>
      </c>
      <c r="W130" s="45" t="s">
        <v>842</v>
      </c>
      <c r="X130" s="45" t="s">
        <v>633</v>
      </c>
      <c r="Y130" s="50" t="s">
        <v>44</v>
      </c>
      <c r="Z130" s="45" t="s">
        <v>1539</v>
      </c>
      <c r="AA130" s="37" t="s">
        <v>78</v>
      </c>
      <c r="AB130" s="45" t="s">
        <v>1540</v>
      </c>
      <c r="AC130" s="144">
        <v>3204261856</v>
      </c>
      <c r="AD130" s="37" t="s">
        <v>1433</v>
      </c>
      <c r="AE130" s="124">
        <v>12022</v>
      </c>
      <c r="AF130" s="121">
        <v>14722</v>
      </c>
      <c r="AG130" s="148">
        <v>44587</v>
      </c>
      <c r="AH130" s="15"/>
      <c r="AI130" s="15"/>
    </row>
    <row r="131" spans="1:35" ht="20.100000000000001" customHeight="1">
      <c r="A131" s="63">
        <v>104</v>
      </c>
      <c r="B131" s="37" t="s">
        <v>1500</v>
      </c>
      <c r="C131" s="37" t="s">
        <v>37</v>
      </c>
      <c r="D131" s="125">
        <v>5100000</v>
      </c>
      <c r="E131" s="142">
        <f t="shared" si="6"/>
        <v>2040000</v>
      </c>
      <c r="F131" s="125">
        <v>55930000</v>
      </c>
      <c r="G131" s="172">
        <v>550476700000468</v>
      </c>
      <c r="H131" s="70" t="s">
        <v>648</v>
      </c>
      <c r="I131" s="224" t="s">
        <v>303</v>
      </c>
      <c r="J131" s="232">
        <v>44587</v>
      </c>
      <c r="K131" s="232">
        <v>44918</v>
      </c>
      <c r="L131" s="229" t="s">
        <v>1526</v>
      </c>
      <c r="M131" s="37" t="s">
        <v>1527</v>
      </c>
      <c r="N131" s="37" t="s">
        <v>1528</v>
      </c>
      <c r="O131" s="35">
        <v>79065364</v>
      </c>
      <c r="P131" s="45" t="s">
        <v>1529</v>
      </c>
      <c r="Q131" s="77">
        <v>29815</v>
      </c>
      <c r="R131" s="37" t="s">
        <v>1529</v>
      </c>
      <c r="S131" s="45" t="s">
        <v>1533</v>
      </c>
      <c r="T131" s="50" t="s">
        <v>1534</v>
      </c>
      <c r="U131" s="214" t="s">
        <v>1530</v>
      </c>
      <c r="V131" s="45">
        <v>3214383115</v>
      </c>
      <c r="W131" s="45" t="s">
        <v>654</v>
      </c>
      <c r="X131" s="45" t="s">
        <v>633</v>
      </c>
      <c r="Y131" s="50" t="s">
        <v>44</v>
      </c>
      <c r="Z131" s="45" t="s">
        <v>1531</v>
      </c>
      <c r="AA131" s="37" t="s">
        <v>767</v>
      </c>
      <c r="AB131" s="45" t="s">
        <v>1532</v>
      </c>
      <c r="AC131" s="144">
        <v>3112721651</v>
      </c>
      <c r="AD131" s="37" t="s">
        <v>46</v>
      </c>
      <c r="AE131" s="124">
        <v>12922</v>
      </c>
      <c r="AF131" s="121">
        <v>14622</v>
      </c>
      <c r="AG131" s="148">
        <v>44587</v>
      </c>
      <c r="AH131" s="15"/>
      <c r="AI131" s="15"/>
    </row>
    <row r="132" spans="1:35" ht="20.100000000000001" customHeight="1">
      <c r="A132" s="64">
        <v>105</v>
      </c>
      <c r="B132" s="47" t="s">
        <v>1500</v>
      </c>
      <c r="C132" s="37" t="s">
        <v>37</v>
      </c>
      <c r="D132" s="248">
        <v>6304000</v>
      </c>
      <c r="E132" s="142">
        <f t="shared" si="6"/>
        <v>2521600</v>
      </c>
      <c r="F132" s="249">
        <v>44128000</v>
      </c>
      <c r="G132" s="178">
        <v>550007000202569</v>
      </c>
      <c r="H132" s="118" t="s">
        <v>648</v>
      </c>
      <c r="I132" s="17" t="s">
        <v>607</v>
      </c>
      <c r="J132" s="250">
        <v>44588</v>
      </c>
      <c r="K132" s="41">
        <v>44799</v>
      </c>
      <c r="L132" s="251" t="s">
        <v>1179</v>
      </c>
      <c r="M132" s="24" t="s">
        <v>1634</v>
      </c>
      <c r="N132" s="24" t="s">
        <v>1635</v>
      </c>
      <c r="O132" s="285">
        <v>80437247</v>
      </c>
      <c r="P132" s="15" t="s">
        <v>82</v>
      </c>
      <c r="Q132" s="41">
        <v>25596</v>
      </c>
      <c r="R132" s="24" t="s">
        <v>767</v>
      </c>
      <c r="S132" s="15" t="s">
        <v>1636</v>
      </c>
      <c r="T132" s="17" t="s">
        <v>1637</v>
      </c>
      <c r="U132" s="19" t="s">
        <v>1638</v>
      </c>
      <c r="V132" s="15">
        <v>3102699920</v>
      </c>
      <c r="W132" s="15" t="s">
        <v>654</v>
      </c>
      <c r="X132" s="15" t="s">
        <v>607</v>
      </c>
      <c r="Y132" s="17" t="s">
        <v>44</v>
      </c>
      <c r="Z132" s="15" t="s">
        <v>1639</v>
      </c>
      <c r="AA132" s="24" t="s">
        <v>767</v>
      </c>
      <c r="AB132" s="15" t="s">
        <v>1640</v>
      </c>
      <c r="AC132" s="119">
        <v>3232149472</v>
      </c>
      <c r="AD132" s="24" t="s">
        <v>1641</v>
      </c>
      <c r="AE132" s="29">
        <v>15022</v>
      </c>
      <c r="AF132" s="297">
        <v>14822</v>
      </c>
      <c r="AG132" s="41">
        <v>44588</v>
      </c>
      <c r="AH132" s="15"/>
      <c r="AI132" s="15"/>
    </row>
    <row r="133" spans="1:35" ht="20.100000000000001" customHeight="1">
      <c r="A133" s="64">
        <v>106</v>
      </c>
      <c r="B133" s="290" t="s">
        <v>31</v>
      </c>
      <c r="C133" s="291" t="s">
        <v>37</v>
      </c>
      <c r="D133" s="292">
        <v>3000000</v>
      </c>
      <c r="E133" s="293">
        <f t="shared" ref="E133" si="7">D133*40%</f>
        <v>1200000</v>
      </c>
      <c r="F133" s="294">
        <v>15000000</v>
      </c>
      <c r="G133" s="295">
        <v>364645267</v>
      </c>
      <c r="H133" s="296" t="s">
        <v>606</v>
      </c>
      <c r="I133" s="297" t="s">
        <v>607</v>
      </c>
      <c r="J133" s="289">
        <v>44753</v>
      </c>
      <c r="K133" s="298">
        <v>44905</v>
      </c>
      <c r="L133" s="299" t="s">
        <v>663</v>
      </c>
      <c r="M133" s="291" t="s">
        <v>1761</v>
      </c>
      <c r="N133" s="291" t="s">
        <v>1762</v>
      </c>
      <c r="O133" s="300">
        <v>1121868820</v>
      </c>
      <c r="P133" s="29" t="s">
        <v>37</v>
      </c>
      <c r="Q133" s="298">
        <v>33150</v>
      </c>
      <c r="R133" s="291" t="s">
        <v>37</v>
      </c>
      <c r="S133" s="29" t="s">
        <v>630</v>
      </c>
      <c r="T133" s="297" t="s">
        <v>1766</v>
      </c>
      <c r="U133" s="301" t="s">
        <v>1763</v>
      </c>
      <c r="V133" s="29">
        <v>3125521285</v>
      </c>
      <c r="W133" s="29" t="s">
        <v>38</v>
      </c>
      <c r="X133" s="29" t="s">
        <v>35</v>
      </c>
      <c r="Y133" s="297" t="s">
        <v>44</v>
      </c>
      <c r="Z133" s="293" t="s">
        <v>1764</v>
      </c>
      <c r="AA133" s="291" t="s">
        <v>37</v>
      </c>
      <c r="AB133" s="29" t="s">
        <v>1765</v>
      </c>
      <c r="AC133" s="302">
        <v>3102440739</v>
      </c>
      <c r="AD133" s="303" t="s">
        <v>46</v>
      </c>
      <c r="AE133" s="311">
        <v>36622</v>
      </c>
      <c r="AF133" s="312">
        <v>40222</v>
      </c>
      <c r="AG133" s="304">
        <v>44755</v>
      </c>
      <c r="AH133" s="29"/>
      <c r="AI133" s="29"/>
    </row>
    <row r="134" spans="1:35" ht="20.100000000000001" customHeight="1">
      <c r="A134" s="63">
        <v>107</v>
      </c>
      <c r="B134" s="27" t="s">
        <v>31</v>
      </c>
      <c r="C134" s="24" t="s">
        <v>37</v>
      </c>
      <c r="D134" s="248">
        <v>5100000</v>
      </c>
      <c r="E134" s="142">
        <f t="shared" ref="E134" si="8">D134*40%</f>
        <v>2040000</v>
      </c>
      <c r="F134" s="249">
        <v>25500000</v>
      </c>
      <c r="G134" s="178">
        <v>36496674426</v>
      </c>
      <c r="H134" s="188" t="s">
        <v>32</v>
      </c>
      <c r="I134" s="280" t="s">
        <v>204</v>
      </c>
      <c r="J134" s="41">
        <v>44757</v>
      </c>
      <c r="K134" s="41">
        <v>44909</v>
      </c>
      <c r="L134" s="251" t="s">
        <v>663</v>
      </c>
      <c r="M134" s="24" t="s">
        <v>1767</v>
      </c>
      <c r="N134" s="24" t="s">
        <v>1768</v>
      </c>
      <c r="O134" s="20">
        <v>52844040</v>
      </c>
      <c r="P134" s="5" t="s">
        <v>82</v>
      </c>
      <c r="Q134" s="41">
        <v>29269</v>
      </c>
      <c r="R134" s="24" t="s">
        <v>37</v>
      </c>
      <c r="S134" s="45" t="s">
        <v>1533</v>
      </c>
      <c r="T134" s="17" t="s">
        <v>1769</v>
      </c>
      <c r="U134" s="19" t="s">
        <v>1770</v>
      </c>
      <c r="V134" s="5">
        <v>3202414288</v>
      </c>
      <c r="W134" s="5" t="s">
        <v>1771</v>
      </c>
      <c r="X134" s="5" t="s">
        <v>43</v>
      </c>
      <c r="Y134" s="17" t="s">
        <v>44</v>
      </c>
      <c r="Z134" s="5" t="s">
        <v>1772</v>
      </c>
      <c r="AA134" s="24" t="s">
        <v>37</v>
      </c>
      <c r="AB134" s="5" t="s">
        <v>1773</v>
      </c>
      <c r="AC134" s="119">
        <v>3102548666</v>
      </c>
      <c r="AD134" s="253" t="s">
        <v>85</v>
      </c>
      <c r="AE134" s="311">
        <v>37422</v>
      </c>
      <c r="AF134" s="340"/>
      <c r="AG134" s="305"/>
      <c r="AH134" s="15"/>
      <c r="AI134" s="15"/>
    </row>
    <row r="135" spans="1:35" ht="20.100000000000001" customHeight="1">
      <c r="A135" s="64">
        <v>108</v>
      </c>
      <c r="B135" s="27" t="s">
        <v>31</v>
      </c>
      <c r="C135" s="24" t="s">
        <v>37</v>
      </c>
      <c r="D135" s="248">
        <v>5100000</v>
      </c>
      <c r="E135" s="142">
        <f t="shared" ref="E135" si="9">D135*40%</f>
        <v>2040000</v>
      </c>
      <c r="F135" s="249">
        <v>25500000</v>
      </c>
      <c r="G135" s="178">
        <v>5738940280</v>
      </c>
      <c r="H135" s="188" t="s">
        <v>32</v>
      </c>
      <c r="I135" s="17" t="s">
        <v>33</v>
      </c>
      <c r="J135" s="41">
        <v>44757</v>
      </c>
      <c r="K135" s="41">
        <v>44909</v>
      </c>
      <c r="L135" s="251" t="s">
        <v>663</v>
      </c>
      <c r="M135" s="24" t="s">
        <v>1774</v>
      </c>
      <c r="N135" s="24" t="s">
        <v>1775</v>
      </c>
      <c r="O135" s="20">
        <v>1121870639</v>
      </c>
      <c r="P135" s="15" t="s">
        <v>37</v>
      </c>
      <c r="Q135" s="41">
        <v>33178</v>
      </c>
      <c r="R135" s="24" t="s">
        <v>37</v>
      </c>
      <c r="S135" s="45" t="s">
        <v>1533</v>
      </c>
      <c r="T135" s="17" t="s">
        <v>1769</v>
      </c>
      <c r="U135" s="19" t="s">
        <v>1776</v>
      </c>
      <c r="V135" s="5">
        <v>3133066294</v>
      </c>
      <c r="W135" s="5" t="s">
        <v>1771</v>
      </c>
      <c r="X135" s="5" t="s">
        <v>633</v>
      </c>
      <c r="Y135" s="17" t="s">
        <v>36</v>
      </c>
      <c r="Z135" s="5" t="s">
        <v>1777</v>
      </c>
      <c r="AA135" s="24" t="s">
        <v>37</v>
      </c>
      <c r="AB135" s="5" t="s">
        <v>1778</v>
      </c>
      <c r="AC135" s="119">
        <v>3152389535</v>
      </c>
      <c r="AD135" s="253" t="s">
        <v>46</v>
      </c>
      <c r="AE135" s="311">
        <v>37522</v>
      </c>
      <c r="AF135" s="340"/>
      <c r="AG135" s="305"/>
      <c r="AH135" s="15"/>
      <c r="AI135" s="15"/>
    </row>
    <row r="136" spans="1:35" ht="20.100000000000001" customHeight="1">
      <c r="A136" s="64">
        <v>109</v>
      </c>
      <c r="B136" s="27" t="s">
        <v>31</v>
      </c>
      <c r="C136" s="24" t="s">
        <v>37</v>
      </c>
      <c r="D136" s="248">
        <v>5100000</v>
      </c>
      <c r="E136" s="142">
        <f t="shared" ref="E136" si="10">D136*40%</f>
        <v>2040000</v>
      </c>
      <c r="F136" s="249">
        <v>25500000</v>
      </c>
      <c r="G136" s="178">
        <v>550488403525972</v>
      </c>
      <c r="H136" s="118" t="s">
        <v>47</v>
      </c>
      <c r="I136" s="280" t="s">
        <v>145</v>
      </c>
      <c r="J136" s="41">
        <v>44754</v>
      </c>
      <c r="K136" s="41">
        <v>44906</v>
      </c>
      <c r="L136" s="251" t="s">
        <v>663</v>
      </c>
      <c r="M136" s="24" t="s">
        <v>1779</v>
      </c>
      <c r="N136" s="24" t="s">
        <v>1780</v>
      </c>
      <c r="O136" s="20">
        <v>1121899480</v>
      </c>
      <c r="P136" s="15" t="s">
        <v>37</v>
      </c>
      <c r="Q136" s="41">
        <v>34077</v>
      </c>
      <c r="R136" s="24" t="s">
        <v>37</v>
      </c>
      <c r="S136" s="15" t="s">
        <v>777</v>
      </c>
      <c r="T136" s="17" t="s">
        <v>1781</v>
      </c>
      <c r="U136" s="19" t="s">
        <v>1782</v>
      </c>
      <c r="V136" s="15">
        <v>3185427326</v>
      </c>
      <c r="W136" s="15" t="s">
        <v>38</v>
      </c>
      <c r="X136" s="15" t="s">
        <v>655</v>
      </c>
      <c r="Y136" s="17" t="s">
        <v>44</v>
      </c>
      <c r="Z136" s="15" t="s">
        <v>1783</v>
      </c>
      <c r="AA136" s="24" t="s">
        <v>37</v>
      </c>
      <c r="AB136" s="15" t="s">
        <v>1784</v>
      </c>
      <c r="AC136" s="119">
        <v>3108932025</v>
      </c>
      <c r="AD136" s="253" t="s">
        <v>46</v>
      </c>
      <c r="AE136" s="311">
        <v>38322</v>
      </c>
      <c r="AF136" s="312">
        <v>40522</v>
      </c>
      <c r="AG136" s="305"/>
      <c r="AH136" s="15"/>
      <c r="AI136" s="15"/>
    </row>
    <row r="137" spans="1:35" ht="20.100000000000001" customHeight="1">
      <c r="A137" s="63">
        <v>110</v>
      </c>
      <c r="B137" s="27" t="s">
        <v>77</v>
      </c>
      <c r="C137" s="24" t="s">
        <v>1565</v>
      </c>
      <c r="D137" s="248">
        <v>1400000</v>
      </c>
      <c r="E137" s="142">
        <f t="shared" ref="E137:E139" si="11">D137*40%</f>
        <v>560000</v>
      </c>
      <c r="F137" s="249">
        <v>7793333</v>
      </c>
      <c r="G137" s="178">
        <v>735262685</v>
      </c>
      <c r="H137" s="70" t="s">
        <v>154</v>
      </c>
      <c r="I137" s="17" t="s">
        <v>607</v>
      </c>
      <c r="J137" s="250">
        <v>44756</v>
      </c>
      <c r="K137" s="41">
        <v>44925</v>
      </c>
      <c r="L137" s="251" t="s">
        <v>1759</v>
      </c>
      <c r="M137" s="24" t="s">
        <v>1754</v>
      </c>
      <c r="N137" s="24" t="s">
        <v>1755</v>
      </c>
      <c r="O137" s="285">
        <v>1127392662</v>
      </c>
      <c r="P137" s="15" t="s">
        <v>53</v>
      </c>
      <c r="Q137" s="41">
        <v>28497</v>
      </c>
      <c r="R137" s="24" t="s">
        <v>53</v>
      </c>
      <c r="S137" s="15" t="s">
        <v>1760</v>
      </c>
      <c r="T137" s="17" t="s">
        <v>45</v>
      </c>
      <c r="U137" s="19" t="s">
        <v>1756</v>
      </c>
      <c r="V137" s="15">
        <v>3124101135</v>
      </c>
      <c r="W137" s="15" t="s">
        <v>49</v>
      </c>
      <c r="X137" s="15" t="s">
        <v>43</v>
      </c>
      <c r="Y137" s="17" t="s">
        <v>44</v>
      </c>
      <c r="Z137" s="142" t="s">
        <v>1484</v>
      </c>
      <c r="AA137" s="24" t="s">
        <v>53</v>
      </c>
      <c r="AB137" s="15" t="s">
        <v>1757</v>
      </c>
      <c r="AC137" s="119">
        <v>3223899710</v>
      </c>
      <c r="AD137" s="253" t="s">
        <v>1758</v>
      </c>
      <c r="AE137" s="311">
        <v>25822</v>
      </c>
      <c r="AF137" s="312">
        <v>40622</v>
      </c>
      <c r="AG137" s="255">
        <v>44755</v>
      </c>
      <c r="AH137" s="15"/>
      <c r="AI137" s="15"/>
    </row>
    <row r="138" spans="1:35" ht="20.100000000000001" customHeight="1">
      <c r="A138" s="64">
        <v>111</v>
      </c>
      <c r="B138" s="27" t="s">
        <v>31</v>
      </c>
      <c r="C138" s="24" t="s">
        <v>37</v>
      </c>
      <c r="D138" s="248">
        <v>4680000</v>
      </c>
      <c r="E138" s="142">
        <f t="shared" si="11"/>
        <v>1872000</v>
      </c>
      <c r="F138" s="249">
        <v>25428000</v>
      </c>
      <c r="G138" s="178">
        <v>24046348805</v>
      </c>
      <c r="H138" s="118" t="s">
        <v>80</v>
      </c>
      <c r="I138" s="280" t="s">
        <v>204</v>
      </c>
      <c r="J138" s="41">
        <v>44757</v>
      </c>
      <c r="K138" s="41">
        <v>44921</v>
      </c>
      <c r="L138" s="251" t="s">
        <v>1785</v>
      </c>
      <c r="M138" s="24" t="s">
        <v>1786</v>
      </c>
      <c r="N138" s="24" t="s">
        <v>1787</v>
      </c>
      <c r="O138" s="17">
        <v>1010205386</v>
      </c>
      <c r="P138" s="5" t="s">
        <v>82</v>
      </c>
      <c r="Q138" s="41">
        <v>33872</v>
      </c>
      <c r="R138" s="24" t="s">
        <v>1788</v>
      </c>
      <c r="S138" s="15" t="s">
        <v>777</v>
      </c>
      <c r="T138" s="17" t="s">
        <v>1769</v>
      </c>
      <c r="U138" s="19" t="s">
        <v>1789</v>
      </c>
      <c r="V138" s="15">
        <v>3135673044</v>
      </c>
      <c r="W138" s="15" t="s">
        <v>49</v>
      </c>
      <c r="X138" s="15" t="s">
        <v>43</v>
      </c>
      <c r="Y138" s="17" t="s">
        <v>36</v>
      </c>
      <c r="Z138" s="15" t="s">
        <v>1790</v>
      </c>
      <c r="AA138" s="24" t="s">
        <v>539</v>
      </c>
      <c r="AB138" s="15" t="s">
        <v>1791</v>
      </c>
      <c r="AC138" s="119">
        <v>3223446859</v>
      </c>
      <c r="AD138" s="253" t="s">
        <v>966</v>
      </c>
      <c r="AE138" s="311">
        <v>38622</v>
      </c>
      <c r="AF138" s="340"/>
      <c r="AG138" s="305"/>
      <c r="AH138" s="15"/>
      <c r="AI138" s="15"/>
    </row>
    <row r="139" spans="1:35" ht="20.100000000000001" customHeight="1">
      <c r="A139" s="64">
        <v>112</v>
      </c>
      <c r="B139" s="27" t="s">
        <v>31</v>
      </c>
      <c r="C139" s="24" t="s">
        <v>37</v>
      </c>
      <c r="D139" s="248">
        <v>5100000</v>
      </c>
      <c r="E139" s="142">
        <f t="shared" si="11"/>
        <v>2040000</v>
      </c>
      <c r="F139" s="249">
        <v>25500000</v>
      </c>
      <c r="G139" s="178">
        <v>39569376673</v>
      </c>
      <c r="H139" s="188" t="s">
        <v>32</v>
      </c>
      <c r="I139" s="280" t="s">
        <v>204</v>
      </c>
      <c r="J139" s="250">
        <v>44756</v>
      </c>
      <c r="K139" s="41">
        <v>44908</v>
      </c>
      <c r="L139" s="251" t="s">
        <v>663</v>
      </c>
      <c r="M139" s="24" t="s">
        <v>1792</v>
      </c>
      <c r="N139" s="24" t="s">
        <v>1793</v>
      </c>
      <c r="O139" s="17">
        <v>1121874417</v>
      </c>
      <c r="P139" s="15" t="s">
        <v>37</v>
      </c>
      <c r="Q139" s="41">
        <v>33301</v>
      </c>
      <c r="R139" s="24" t="s">
        <v>37</v>
      </c>
      <c r="S139" s="15" t="s">
        <v>777</v>
      </c>
      <c r="T139" s="17" t="s">
        <v>1769</v>
      </c>
      <c r="U139" s="19" t="s">
        <v>1794</v>
      </c>
      <c r="V139" s="15">
        <v>3118950168</v>
      </c>
      <c r="W139" s="15" t="s">
        <v>38</v>
      </c>
      <c r="X139" s="15" t="s">
        <v>633</v>
      </c>
      <c r="Y139" s="17" t="s">
        <v>44</v>
      </c>
      <c r="Z139" s="15" t="s">
        <v>1795</v>
      </c>
      <c r="AA139" s="24" t="s">
        <v>37</v>
      </c>
      <c r="AB139" s="15" t="s">
        <v>1796</v>
      </c>
      <c r="AC139" s="119">
        <v>3123288057</v>
      </c>
      <c r="AD139" s="253" t="s">
        <v>93</v>
      </c>
      <c r="AE139" s="311">
        <v>39522</v>
      </c>
      <c r="AF139" s="312">
        <v>40822</v>
      </c>
      <c r="AG139" s="305"/>
      <c r="AH139" s="15"/>
      <c r="AI139" s="15"/>
    </row>
    <row r="1047808" spans="21:21">
      <c r="U1047808" s="18"/>
    </row>
  </sheetData>
  <autoFilter ref="B1:AI30"/>
  <phoneticPr fontId="4" type="noConversion"/>
  <hyperlinks>
    <hyperlink ref="U2" r:id="rId1"/>
    <hyperlink ref="U3" r:id="rId2"/>
    <hyperlink ref="U5" r:id="rId3"/>
    <hyperlink ref="U7" r:id="rId4"/>
    <hyperlink ref="U6" r:id="rId5"/>
    <hyperlink ref="U4" r:id="rId6"/>
    <hyperlink ref="U8" r:id="rId7"/>
    <hyperlink ref="U9" r:id="rId8"/>
    <hyperlink ref="U10" r:id="rId9"/>
    <hyperlink ref="U11" r:id="rId10"/>
    <hyperlink ref="U12" r:id="rId11"/>
    <hyperlink ref="U13" r:id="rId12"/>
    <hyperlink ref="U14" r:id="rId13"/>
    <hyperlink ref="U15" r:id="rId14"/>
    <hyperlink ref="U16" r:id="rId15"/>
    <hyperlink ref="U17" r:id="rId16"/>
    <hyperlink ref="U18" r:id="rId17"/>
    <hyperlink ref="U19" r:id="rId18"/>
    <hyperlink ref="U20" r:id="rId19"/>
    <hyperlink ref="U21" r:id="rId20"/>
    <hyperlink ref="U22" r:id="rId21"/>
    <hyperlink ref="U23" r:id="rId22"/>
    <hyperlink ref="U24" r:id="rId23"/>
    <hyperlink ref="U25" r:id="rId24"/>
    <hyperlink ref="U26" r:id="rId25"/>
    <hyperlink ref="U27" r:id="rId26"/>
    <hyperlink ref="U28" r:id="rId27"/>
    <hyperlink ref="U29" r:id="rId28"/>
    <hyperlink ref="U44" r:id="rId29"/>
    <hyperlink ref="U45" r:id="rId30"/>
    <hyperlink ref="U47" r:id="rId31"/>
    <hyperlink ref="U48" r:id="rId32"/>
    <hyperlink ref="U49" r:id="rId33"/>
    <hyperlink ref="U51" r:id="rId34"/>
    <hyperlink ref="U52" r:id="rId35"/>
    <hyperlink ref="U53" r:id="rId36"/>
    <hyperlink ref="U58" r:id="rId37"/>
    <hyperlink ref="U55" r:id="rId38"/>
    <hyperlink ref="U56" r:id="rId39"/>
    <hyperlink ref="U59" r:id="rId40"/>
    <hyperlink ref="U60" r:id="rId41"/>
    <hyperlink ref="U61" r:id="rId42"/>
    <hyperlink ref="U62" r:id="rId43"/>
    <hyperlink ref="U63" r:id="rId44"/>
    <hyperlink ref="U64" r:id="rId45"/>
    <hyperlink ref="U65" r:id="rId46"/>
    <hyperlink ref="U66" r:id="rId47"/>
    <hyperlink ref="U67" r:id="rId48"/>
    <hyperlink ref="U68" r:id="rId49"/>
    <hyperlink ref="U69" r:id="rId50"/>
    <hyperlink ref="U70" r:id="rId51"/>
    <hyperlink ref="U71" r:id="rId52"/>
    <hyperlink ref="U72" r:id="rId53"/>
    <hyperlink ref="U73" r:id="rId54"/>
    <hyperlink ref="U74" r:id="rId55"/>
    <hyperlink ref="U75" r:id="rId56"/>
    <hyperlink ref="U76" r:id="rId57"/>
    <hyperlink ref="U77" r:id="rId58"/>
    <hyperlink ref="U78" r:id="rId59"/>
    <hyperlink ref="U79" r:id="rId60"/>
    <hyperlink ref="U80" r:id="rId61"/>
    <hyperlink ref="U82" r:id="rId62"/>
    <hyperlink ref="U84" r:id="rId63"/>
    <hyperlink ref="U90" r:id="rId64"/>
    <hyperlink ref="U89" r:id="rId65"/>
    <hyperlink ref="U91" r:id="rId66"/>
    <hyperlink ref="U92" r:id="rId67"/>
    <hyperlink ref="U93" r:id="rId68"/>
    <hyperlink ref="U94" r:id="rId69"/>
    <hyperlink ref="U95" r:id="rId70"/>
    <hyperlink ref="U97" r:id="rId71"/>
    <hyperlink ref="U83" r:id="rId72"/>
    <hyperlink ref="U85" r:id="rId73"/>
    <hyperlink ref="U86" r:id="rId74"/>
    <hyperlink ref="U87" r:id="rId75"/>
    <hyperlink ref="U88" r:id="rId76"/>
    <hyperlink ref="U105" r:id="rId77"/>
    <hyperlink ref="U114" r:id="rId78"/>
    <hyperlink ref="U107" r:id="rId79"/>
    <hyperlink ref="U111" r:id="rId80"/>
    <hyperlink ref="U108" r:id="rId81"/>
    <hyperlink ref="U102" r:id="rId82"/>
    <hyperlink ref="U112" r:id="rId83"/>
    <hyperlink ref="U103" r:id="rId84"/>
    <hyperlink ref="U104" r:id="rId85"/>
    <hyperlink ref="U109" r:id="rId86"/>
    <hyperlink ref="U115" r:id="rId87"/>
    <hyperlink ref="U100" r:id="rId88"/>
    <hyperlink ref="U99" r:id="rId89"/>
    <hyperlink ref="U110" r:id="rId90"/>
    <hyperlink ref="U106" r:id="rId91"/>
    <hyperlink ref="U98" r:id="rId92"/>
    <hyperlink ref="U113" r:id="rId93"/>
    <hyperlink ref="U116" r:id="rId94"/>
    <hyperlink ref="U118" r:id="rId95"/>
    <hyperlink ref="U119" r:id="rId96"/>
    <hyperlink ref="U120" r:id="rId97"/>
    <hyperlink ref="U121" r:id="rId98"/>
    <hyperlink ref="U122" r:id="rId99"/>
    <hyperlink ref="U123" r:id="rId100"/>
    <hyperlink ref="U124" r:id="rId101"/>
    <hyperlink ref="U125" r:id="rId102"/>
    <hyperlink ref="U126" r:id="rId103"/>
    <hyperlink ref="U128" r:id="rId104"/>
    <hyperlink ref="U129" r:id="rId105"/>
    <hyperlink ref="U117" r:id="rId106"/>
    <hyperlink ref="U127" r:id="rId107"/>
    <hyperlink ref="U131" r:id="rId108"/>
    <hyperlink ref="U130" r:id="rId109"/>
    <hyperlink ref="U31" r:id="rId110"/>
    <hyperlink ref="U33" r:id="rId111"/>
    <hyperlink ref="U34" r:id="rId112"/>
    <hyperlink ref="U35" r:id="rId113"/>
    <hyperlink ref="U36" r:id="rId114"/>
    <hyperlink ref="U37" r:id="rId115"/>
    <hyperlink ref="U38" r:id="rId116"/>
    <hyperlink ref="U39" r:id="rId117"/>
    <hyperlink ref="U40" r:id="rId118"/>
    <hyperlink ref="U42" r:id="rId119"/>
    <hyperlink ref="U43" r:id="rId120"/>
    <hyperlink ref="U132" r:id="rId121"/>
    <hyperlink ref="U30" r:id="rId122"/>
    <hyperlink ref="U46" r:id="rId123"/>
    <hyperlink ref="U96" r:id="rId124"/>
    <hyperlink ref="U137" r:id="rId125"/>
    <hyperlink ref="U133" r:id="rId126"/>
    <hyperlink ref="U134" r:id="rId127"/>
    <hyperlink ref="U135" r:id="rId128"/>
    <hyperlink ref="U136" r:id="rId129"/>
    <hyperlink ref="U138" r:id="rId130"/>
    <hyperlink ref="U139" r:id="rId131"/>
    <hyperlink ref="U101" r:id="rId132"/>
  </hyperlinks>
  <pageMargins left="0.7" right="0.7" top="0.75" bottom="0.75" header="0.3" footer="0.3"/>
  <pageSetup orientation="portrait" r:id="rId1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23"/>
  <sheetViews>
    <sheetView tabSelected="1" topLeftCell="D1" zoomScale="90" zoomScaleNormal="90" workbookViewId="0">
      <pane ySplit="1" topLeftCell="A50" activePane="bottomLeft" state="frozen"/>
      <selection pane="bottomLeft" activeCell="Q63" sqref="Q63"/>
    </sheetView>
  </sheetViews>
  <sheetFormatPr baseColWidth="10" defaultRowHeight="15"/>
  <cols>
    <col min="2" max="2" width="19" customWidth="1"/>
    <col min="3" max="3" width="30.7109375" customWidth="1"/>
    <col min="5" max="5" width="13.7109375" customWidth="1"/>
    <col min="7" max="7" width="21.42578125" style="21" customWidth="1"/>
    <col min="8" max="8" width="18.140625" customWidth="1"/>
    <col min="11" max="11" width="12.5703125" customWidth="1"/>
    <col min="13" max="13" width="14.85546875" customWidth="1"/>
    <col min="14" max="14" width="17.140625" customWidth="1"/>
    <col min="15" max="15" width="14" customWidth="1"/>
    <col min="18" max="18" width="13.85546875" customWidth="1"/>
    <col min="19" max="19" width="28.28515625" customWidth="1"/>
    <col min="22" max="22" width="12.7109375" bestFit="1" customWidth="1"/>
    <col min="26" max="26" width="14.42578125" customWidth="1"/>
    <col min="29" max="29" width="12.7109375" customWidth="1"/>
  </cols>
  <sheetData>
    <row r="1" spans="1:33" s="14" customFormat="1" ht="60">
      <c r="A1" s="1" t="s">
        <v>0</v>
      </c>
      <c r="B1" s="2" t="s">
        <v>3</v>
      </c>
      <c r="C1" s="2" t="s">
        <v>171</v>
      </c>
      <c r="D1" s="11" t="s">
        <v>4</v>
      </c>
      <c r="E1" s="11" t="s">
        <v>5</v>
      </c>
      <c r="F1" s="11" t="s">
        <v>6</v>
      </c>
      <c r="G1" s="12" t="s">
        <v>7</v>
      </c>
      <c r="H1" s="11" t="s">
        <v>8</v>
      </c>
      <c r="I1" s="2" t="s">
        <v>9</v>
      </c>
      <c r="J1" s="3" t="s">
        <v>10</v>
      </c>
      <c r="K1" s="3" t="s">
        <v>11</v>
      </c>
      <c r="L1" s="2" t="s">
        <v>12</v>
      </c>
      <c r="M1" s="2" t="s">
        <v>2</v>
      </c>
      <c r="N1" s="2" t="s">
        <v>13</v>
      </c>
      <c r="O1" s="2" t="s">
        <v>1</v>
      </c>
      <c r="P1" s="2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13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8" t="s">
        <v>67</v>
      </c>
    </row>
    <row r="2" spans="1:33" ht="21" customHeight="1">
      <c r="A2" s="22" t="s">
        <v>58</v>
      </c>
      <c r="B2" s="6" t="s">
        <v>172</v>
      </c>
      <c r="C2" s="6" t="s">
        <v>238</v>
      </c>
      <c r="D2" s="35">
        <v>2730447</v>
      </c>
      <c r="E2" s="7">
        <f t="shared" ref="E2:E13" si="0">D2*40%</f>
        <v>1092178.8</v>
      </c>
      <c r="F2" s="16">
        <v>22608632</v>
      </c>
      <c r="G2" s="17" t="s">
        <v>339</v>
      </c>
      <c r="H2" s="15" t="s">
        <v>57</v>
      </c>
      <c r="I2" s="15" t="s">
        <v>33</v>
      </c>
      <c r="J2" s="18">
        <v>44550</v>
      </c>
      <c r="K2" s="18">
        <v>44772</v>
      </c>
      <c r="L2" s="17" t="s">
        <v>227</v>
      </c>
      <c r="M2" s="15" t="s">
        <v>336</v>
      </c>
      <c r="N2" s="15" t="s">
        <v>314</v>
      </c>
      <c r="O2" s="33">
        <v>1072073899</v>
      </c>
      <c r="P2" s="15" t="s">
        <v>181</v>
      </c>
      <c r="Q2" s="18">
        <v>36095</v>
      </c>
      <c r="R2" s="24" t="s">
        <v>40</v>
      </c>
      <c r="S2" s="24" t="s">
        <v>337</v>
      </c>
      <c r="T2" s="15" t="s">
        <v>338</v>
      </c>
      <c r="U2" s="32" t="s">
        <v>341</v>
      </c>
      <c r="V2" s="31">
        <v>3143927504</v>
      </c>
      <c r="W2" s="15" t="s">
        <v>234</v>
      </c>
      <c r="X2" s="15" t="s">
        <v>35</v>
      </c>
      <c r="Y2" s="17" t="s">
        <v>44</v>
      </c>
      <c r="Z2" s="90" t="s">
        <v>340</v>
      </c>
      <c r="AA2" s="15"/>
      <c r="AB2" s="15" t="s">
        <v>342</v>
      </c>
      <c r="AC2" s="80">
        <v>3209974506</v>
      </c>
      <c r="AD2" s="27" t="s">
        <v>46</v>
      </c>
      <c r="AE2" s="15"/>
      <c r="AF2" s="15"/>
      <c r="AG2" s="18">
        <v>44550</v>
      </c>
    </row>
    <row r="3" spans="1:33" ht="21" customHeight="1">
      <c r="A3" s="22" t="s">
        <v>59</v>
      </c>
      <c r="B3" s="6" t="s">
        <v>172</v>
      </c>
      <c r="C3" s="25" t="s">
        <v>177</v>
      </c>
      <c r="D3" s="35">
        <v>2730447</v>
      </c>
      <c r="E3" s="7">
        <f t="shared" si="0"/>
        <v>1092178.8</v>
      </c>
      <c r="F3" s="16">
        <v>22608632</v>
      </c>
      <c r="G3" s="89">
        <v>431163015065</v>
      </c>
      <c r="H3" s="15" t="s">
        <v>56</v>
      </c>
      <c r="I3" s="15" t="s">
        <v>33</v>
      </c>
      <c r="J3" s="18">
        <v>44550</v>
      </c>
      <c r="K3" s="18">
        <v>44772</v>
      </c>
      <c r="L3" s="17" t="s">
        <v>227</v>
      </c>
      <c r="M3" s="15" t="s">
        <v>343</v>
      </c>
      <c r="N3" s="15" t="s">
        <v>230</v>
      </c>
      <c r="O3" s="33">
        <v>81753037</v>
      </c>
      <c r="P3" s="15" t="s">
        <v>178</v>
      </c>
      <c r="Q3" s="18">
        <v>30966</v>
      </c>
      <c r="R3" s="24" t="s">
        <v>229</v>
      </c>
      <c r="S3" s="24" t="s">
        <v>344</v>
      </c>
      <c r="T3" s="15" t="s">
        <v>345</v>
      </c>
      <c r="U3" s="19" t="s">
        <v>346</v>
      </c>
      <c r="V3" s="15">
        <v>3123356760</v>
      </c>
      <c r="W3" s="15" t="s">
        <v>101</v>
      </c>
      <c r="X3" s="15" t="s">
        <v>42</v>
      </c>
      <c r="Y3" s="17" t="s">
        <v>44</v>
      </c>
      <c r="Z3" s="15" t="s">
        <v>179</v>
      </c>
      <c r="AA3" s="15" t="s">
        <v>178</v>
      </c>
      <c r="AB3" s="15" t="s">
        <v>347</v>
      </c>
      <c r="AC3" s="15">
        <v>3208006249</v>
      </c>
      <c r="AD3" s="27" t="s">
        <v>51</v>
      </c>
      <c r="AE3" s="15"/>
      <c r="AF3" s="15"/>
      <c r="AG3" s="18">
        <v>44550</v>
      </c>
    </row>
    <row r="4" spans="1:33" ht="21" customHeight="1">
      <c r="A4" s="22" t="s">
        <v>60</v>
      </c>
      <c r="B4" s="6" t="s">
        <v>172</v>
      </c>
      <c r="C4" s="25" t="s">
        <v>177</v>
      </c>
      <c r="D4" s="35">
        <v>2730447</v>
      </c>
      <c r="E4" s="7">
        <f t="shared" si="0"/>
        <v>1092178.8</v>
      </c>
      <c r="F4" s="16">
        <v>20478353</v>
      </c>
      <c r="G4" s="87">
        <v>570481870018274</v>
      </c>
      <c r="H4" s="17" t="s">
        <v>47</v>
      </c>
      <c r="I4" s="15" t="s">
        <v>33</v>
      </c>
      <c r="J4" s="18">
        <v>44550</v>
      </c>
      <c r="K4" s="18">
        <v>44772</v>
      </c>
      <c r="L4" s="17" t="s">
        <v>227</v>
      </c>
      <c r="M4" s="15" t="s">
        <v>348</v>
      </c>
      <c r="N4" s="15" t="s">
        <v>349</v>
      </c>
      <c r="O4" s="85">
        <v>1071165332</v>
      </c>
      <c r="P4" s="15" t="s">
        <v>89</v>
      </c>
      <c r="Q4" s="18">
        <v>33024</v>
      </c>
      <c r="R4" s="24" t="s">
        <v>184</v>
      </c>
      <c r="S4" s="24" t="s">
        <v>350</v>
      </c>
      <c r="T4" s="15" t="s">
        <v>327</v>
      </c>
      <c r="U4" s="32" t="s">
        <v>351</v>
      </c>
      <c r="V4" s="47">
        <v>3204257530</v>
      </c>
      <c r="W4" s="90" t="s">
        <v>38</v>
      </c>
      <c r="X4" s="15" t="s">
        <v>35</v>
      </c>
      <c r="Y4" s="17" t="s">
        <v>44</v>
      </c>
      <c r="Z4" s="15" t="s">
        <v>236</v>
      </c>
      <c r="AA4" s="15" t="s">
        <v>184</v>
      </c>
      <c r="AB4" s="15" t="s">
        <v>352</v>
      </c>
      <c r="AC4" s="15" t="s">
        <v>353</v>
      </c>
      <c r="AD4" s="27" t="s">
        <v>46</v>
      </c>
      <c r="AE4" s="15"/>
      <c r="AF4" s="15"/>
      <c r="AG4" s="18">
        <v>44550</v>
      </c>
    </row>
    <row r="5" spans="1:33" ht="19.5" customHeight="1">
      <c r="A5" s="22" t="s">
        <v>61</v>
      </c>
      <c r="B5" s="6" t="s">
        <v>172</v>
      </c>
      <c r="C5" s="25" t="s">
        <v>177</v>
      </c>
      <c r="D5" s="35">
        <v>2730447</v>
      </c>
      <c r="E5" s="7">
        <f t="shared" si="0"/>
        <v>1092178.8</v>
      </c>
      <c r="F5" s="16">
        <v>20478353</v>
      </c>
      <c r="G5" s="87">
        <v>469700006106</v>
      </c>
      <c r="H5" s="17" t="s">
        <v>47</v>
      </c>
      <c r="I5" s="15" t="s">
        <v>33</v>
      </c>
      <c r="J5" s="18">
        <v>44550</v>
      </c>
      <c r="K5" s="18">
        <v>44772</v>
      </c>
      <c r="L5" s="17" t="s">
        <v>227</v>
      </c>
      <c r="M5" s="15" t="s">
        <v>354</v>
      </c>
      <c r="N5" s="15" t="s">
        <v>355</v>
      </c>
      <c r="O5" s="33">
        <v>11350370</v>
      </c>
      <c r="P5" s="15" t="s">
        <v>228</v>
      </c>
      <c r="Q5" s="18">
        <v>31276</v>
      </c>
      <c r="R5" s="15" t="s">
        <v>228</v>
      </c>
      <c r="S5" s="24" t="s">
        <v>344</v>
      </c>
      <c r="T5" s="15" t="s">
        <v>356</v>
      </c>
      <c r="U5" s="91" t="s">
        <v>358</v>
      </c>
      <c r="V5" s="31">
        <v>3213494068</v>
      </c>
      <c r="W5" s="15" t="s">
        <v>101</v>
      </c>
      <c r="X5" s="15" t="s">
        <v>35</v>
      </c>
      <c r="Y5" s="17" t="s">
        <v>44</v>
      </c>
      <c r="Z5" s="31" t="s">
        <v>357</v>
      </c>
      <c r="AA5" s="15" t="s">
        <v>228</v>
      </c>
      <c r="AB5" s="15" t="s">
        <v>359</v>
      </c>
      <c r="AC5" s="15">
        <v>3133430041</v>
      </c>
      <c r="AD5" s="27" t="s">
        <v>46</v>
      </c>
      <c r="AE5" s="15"/>
      <c r="AF5" s="15"/>
      <c r="AG5" s="18">
        <v>44550</v>
      </c>
    </row>
    <row r="6" spans="1:33" ht="19.5" customHeight="1">
      <c r="A6" s="22" t="s">
        <v>62</v>
      </c>
      <c r="B6" s="6" t="s">
        <v>172</v>
      </c>
      <c r="C6" s="25" t="s">
        <v>177</v>
      </c>
      <c r="D6" s="35">
        <v>2730447</v>
      </c>
      <c r="E6" s="7">
        <f t="shared" si="0"/>
        <v>1092178.8</v>
      </c>
      <c r="F6" s="85">
        <v>19932263</v>
      </c>
      <c r="G6" s="17">
        <v>24969561961</v>
      </c>
      <c r="H6" s="15" t="s">
        <v>57</v>
      </c>
      <c r="I6" s="15" t="s">
        <v>33</v>
      </c>
      <c r="J6" s="18">
        <v>44551</v>
      </c>
      <c r="K6" s="18">
        <v>44772</v>
      </c>
      <c r="L6" s="17" t="s">
        <v>148</v>
      </c>
      <c r="M6" s="15" t="s">
        <v>360</v>
      </c>
      <c r="N6" s="15" t="s">
        <v>361</v>
      </c>
      <c r="O6" s="33">
        <v>80525315</v>
      </c>
      <c r="P6" s="15" t="s">
        <v>229</v>
      </c>
      <c r="Q6" s="18">
        <v>27824</v>
      </c>
      <c r="R6" s="15" t="s">
        <v>229</v>
      </c>
      <c r="S6" s="24" t="s">
        <v>344</v>
      </c>
      <c r="T6" s="15" t="s">
        <v>362</v>
      </c>
      <c r="U6" s="91" t="s">
        <v>363</v>
      </c>
      <c r="V6" s="31">
        <v>3115101655</v>
      </c>
      <c r="W6" s="15" t="s">
        <v>76</v>
      </c>
      <c r="X6" s="15" t="s">
        <v>35</v>
      </c>
      <c r="Y6" s="17" t="s">
        <v>44</v>
      </c>
      <c r="Z6" s="31" t="s">
        <v>364</v>
      </c>
      <c r="AA6" s="15" t="s">
        <v>365</v>
      </c>
      <c r="AB6" s="15" t="s">
        <v>366</v>
      </c>
      <c r="AC6" s="34">
        <v>3107571717</v>
      </c>
      <c r="AD6" s="27" t="s">
        <v>104</v>
      </c>
      <c r="AE6" s="15"/>
      <c r="AF6" s="15"/>
      <c r="AG6" s="18">
        <v>44551</v>
      </c>
    </row>
    <row r="7" spans="1:33" ht="19.5" customHeight="1">
      <c r="A7" s="22" t="s">
        <v>63</v>
      </c>
      <c r="B7" s="6" t="s">
        <v>172</v>
      </c>
      <c r="C7" s="25" t="s">
        <v>177</v>
      </c>
      <c r="D7" s="35">
        <v>2730447</v>
      </c>
      <c r="E7" s="7">
        <f t="shared" si="0"/>
        <v>1092178.8</v>
      </c>
      <c r="F7" s="85">
        <v>19932263</v>
      </c>
      <c r="G7" s="86">
        <v>24035518659</v>
      </c>
      <c r="H7" s="15" t="s">
        <v>80</v>
      </c>
      <c r="I7" s="15" t="s">
        <v>33</v>
      </c>
      <c r="J7" s="18">
        <v>44551</v>
      </c>
      <c r="K7" s="18">
        <v>44772</v>
      </c>
      <c r="L7" s="17" t="s">
        <v>148</v>
      </c>
      <c r="M7" s="15" t="s">
        <v>367</v>
      </c>
      <c r="N7" s="15" t="s">
        <v>368</v>
      </c>
      <c r="O7" s="92" t="s">
        <v>73</v>
      </c>
      <c r="P7" s="24" t="s">
        <v>184</v>
      </c>
      <c r="Q7" s="18">
        <v>28406</v>
      </c>
      <c r="R7" s="24" t="s">
        <v>184</v>
      </c>
      <c r="S7" s="24" t="s">
        <v>369</v>
      </c>
      <c r="T7" s="15" t="s">
        <v>370</v>
      </c>
      <c r="U7" s="32" t="s">
        <v>371</v>
      </c>
      <c r="V7" s="31">
        <v>3134640493</v>
      </c>
      <c r="W7" s="15" t="s">
        <v>34</v>
      </c>
      <c r="X7" s="15" t="s">
        <v>72</v>
      </c>
      <c r="Y7" s="17" t="s">
        <v>36</v>
      </c>
      <c r="Z7" s="31" t="s">
        <v>372</v>
      </c>
      <c r="AA7" s="15" t="s">
        <v>184</v>
      </c>
      <c r="AB7" s="15" t="s">
        <v>373</v>
      </c>
      <c r="AC7" s="31">
        <v>3208073223</v>
      </c>
      <c r="AD7" s="27" t="s">
        <v>79</v>
      </c>
      <c r="AE7" s="15"/>
      <c r="AF7" s="15"/>
      <c r="AG7" s="18">
        <v>44551</v>
      </c>
    </row>
    <row r="8" spans="1:33" ht="19.5" customHeight="1">
      <c r="A8" s="22" t="s">
        <v>64</v>
      </c>
      <c r="B8" s="6" t="s">
        <v>172</v>
      </c>
      <c r="C8" s="25" t="s">
        <v>376</v>
      </c>
      <c r="D8" s="35">
        <v>2730447</v>
      </c>
      <c r="E8" s="7">
        <f t="shared" si="0"/>
        <v>1092178.8</v>
      </c>
      <c r="F8" s="85">
        <v>19932263</v>
      </c>
      <c r="G8" s="17">
        <v>3223308628</v>
      </c>
      <c r="H8" s="15" t="s">
        <v>379</v>
      </c>
      <c r="I8" s="15" t="s">
        <v>33</v>
      </c>
      <c r="J8" s="18">
        <v>44551</v>
      </c>
      <c r="K8" s="18">
        <v>44772</v>
      </c>
      <c r="L8" s="17" t="s">
        <v>148</v>
      </c>
      <c r="M8" s="15" t="s">
        <v>374</v>
      </c>
      <c r="N8" s="15" t="s">
        <v>375</v>
      </c>
      <c r="O8" s="33">
        <v>80822116</v>
      </c>
      <c r="P8" s="15" t="s">
        <v>40</v>
      </c>
      <c r="Q8" s="18">
        <v>31249</v>
      </c>
      <c r="R8" s="15" t="s">
        <v>40</v>
      </c>
      <c r="S8" s="24" t="s">
        <v>377</v>
      </c>
      <c r="T8" s="15" t="s">
        <v>378</v>
      </c>
      <c r="U8" s="19" t="s">
        <v>382</v>
      </c>
      <c r="V8" s="48" t="s">
        <v>380</v>
      </c>
      <c r="W8" s="15" t="s">
        <v>384</v>
      </c>
      <c r="X8" s="15" t="s">
        <v>42</v>
      </c>
      <c r="Y8" s="17" t="s">
        <v>83</v>
      </c>
      <c r="Z8" s="31" t="s">
        <v>381</v>
      </c>
      <c r="AA8" s="24" t="s">
        <v>397</v>
      </c>
      <c r="AB8" s="31" t="s">
        <v>383</v>
      </c>
      <c r="AC8" s="31">
        <v>3138183295</v>
      </c>
      <c r="AD8" s="31" t="s">
        <v>150</v>
      </c>
      <c r="AE8" s="15"/>
      <c r="AF8" s="15"/>
      <c r="AG8" s="18">
        <v>44551</v>
      </c>
    </row>
    <row r="9" spans="1:33" ht="19.5" customHeight="1">
      <c r="A9" s="22" t="s">
        <v>65</v>
      </c>
      <c r="B9" s="6" t="s">
        <v>172</v>
      </c>
      <c r="C9" s="25" t="s">
        <v>177</v>
      </c>
      <c r="D9" s="35">
        <v>2730447</v>
      </c>
      <c r="E9" s="7">
        <f t="shared" si="0"/>
        <v>1092178.8</v>
      </c>
      <c r="F9" s="85">
        <v>19932263</v>
      </c>
      <c r="G9" s="8">
        <v>431480010761</v>
      </c>
      <c r="H9" s="15" t="s">
        <v>56</v>
      </c>
      <c r="I9" s="15" t="s">
        <v>33</v>
      </c>
      <c r="J9" s="18">
        <v>44551</v>
      </c>
      <c r="K9" s="18">
        <v>44772</v>
      </c>
      <c r="L9" s="17" t="s">
        <v>148</v>
      </c>
      <c r="M9" s="5" t="s">
        <v>386</v>
      </c>
      <c r="N9" s="5" t="s">
        <v>87</v>
      </c>
      <c r="O9" s="33">
        <v>3099924</v>
      </c>
      <c r="P9" s="5" t="s">
        <v>186</v>
      </c>
      <c r="Q9" s="9">
        <v>25878</v>
      </c>
      <c r="R9" s="5" t="s">
        <v>186</v>
      </c>
      <c r="S9" s="24" t="s">
        <v>344</v>
      </c>
      <c r="T9" s="9" t="s">
        <v>385</v>
      </c>
      <c r="U9" s="10" t="s">
        <v>387</v>
      </c>
      <c r="V9" s="5">
        <v>3213153120</v>
      </c>
      <c r="W9" s="5" t="s">
        <v>101</v>
      </c>
      <c r="X9" s="15" t="s">
        <v>72</v>
      </c>
      <c r="Y9" s="6" t="s">
        <v>36</v>
      </c>
      <c r="Z9" s="5" t="s">
        <v>388</v>
      </c>
      <c r="AA9" s="25" t="s">
        <v>187</v>
      </c>
      <c r="AB9" s="5" t="s">
        <v>389</v>
      </c>
      <c r="AC9" s="5">
        <v>3143125313</v>
      </c>
      <c r="AD9" s="38" t="s">
        <v>93</v>
      </c>
      <c r="AE9" s="15"/>
      <c r="AF9" s="15"/>
      <c r="AG9" s="18">
        <v>44551</v>
      </c>
    </row>
    <row r="10" spans="1:33" ht="19.5" customHeight="1">
      <c r="A10" s="22" t="s">
        <v>66</v>
      </c>
      <c r="B10" s="6" t="s">
        <v>172</v>
      </c>
      <c r="C10" s="25" t="s">
        <v>177</v>
      </c>
      <c r="D10" s="35">
        <v>2730447</v>
      </c>
      <c r="E10" s="7">
        <f t="shared" si="0"/>
        <v>1092178.8</v>
      </c>
      <c r="F10" s="85">
        <v>19932263</v>
      </c>
      <c r="G10" s="8">
        <v>350180642</v>
      </c>
      <c r="H10" s="7" t="s">
        <v>131</v>
      </c>
      <c r="I10" s="15" t="s">
        <v>33</v>
      </c>
      <c r="J10" s="18">
        <v>44551</v>
      </c>
      <c r="K10" s="18">
        <v>44772</v>
      </c>
      <c r="L10" s="17" t="s">
        <v>148</v>
      </c>
      <c r="M10" s="5" t="s">
        <v>390</v>
      </c>
      <c r="N10" s="5" t="s">
        <v>391</v>
      </c>
      <c r="O10" s="33">
        <v>5820177</v>
      </c>
      <c r="P10" s="5" t="s">
        <v>180</v>
      </c>
      <c r="Q10" s="9">
        <v>29507</v>
      </c>
      <c r="R10" s="36" t="s">
        <v>393</v>
      </c>
      <c r="S10" s="36" t="s">
        <v>392</v>
      </c>
      <c r="T10" s="9" t="s">
        <v>151</v>
      </c>
      <c r="U10" s="10" t="s">
        <v>394</v>
      </c>
      <c r="V10" s="31">
        <v>3134966838</v>
      </c>
      <c r="W10" s="5" t="s">
        <v>34</v>
      </c>
      <c r="X10" s="15" t="s">
        <v>35</v>
      </c>
      <c r="Y10" s="6" t="s">
        <v>83</v>
      </c>
      <c r="Z10" s="5" t="s">
        <v>395</v>
      </c>
      <c r="AA10" s="6" t="s">
        <v>81</v>
      </c>
      <c r="AB10" s="5" t="s">
        <v>396</v>
      </c>
      <c r="AC10" s="5">
        <v>3186548596</v>
      </c>
      <c r="AD10" s="38" t="s">
        <v>93</v>
      </c>
      <c r="AE10" s="15"/>
      <c r="AF10" s="15"/>
      <c r="AG10" s="18">
        <v>44551</v>
      </c>
    </row>
    <row r="11" spans="1:33" ht="19.5" customHeight="1">
      <c r="A11" s="22" t="s">
        <v>68</v>
      </c>
      <c r="B11" s="6" t="s">
        <v>172</v>
      </c>
      <c r="C11" s="25" t="s">
        <v>401</v>
      </c>
      <c r="D11" s="7">
        <v>1902173</v>
      </c>
      <c r="E11" s="7">
        <f t="shared" si="0"/>
        <v>760869.20000000007</v>
      </c>
      <c r="F11" s="7">
        <v>13822457</v>
      </c>
      <c r="G11" s="8">
        <v>445420010003</v>
      </c>
      <c r="H11" s="7" t="s">
        <v>56</v>
      </c>
      <c r="I11" s="15" t="s">
        <v>33</v>
      </c>
      <c r="J11" s="18">
        <v>44552</v>
      </c>
      <c r="K11" s="18">
        <v>44772</v>
      </c>
      <c r="L11" s="17" t="s">
        <v>400</v>
      </c>
      <c r="M11" s="5" t="s">
        <v>398</v>
      </c>
      <c r="N11" s="5" t="s">
        <v>399</v>
      </c>
      <c r="O11" s="85">
        <v>1121825144</v>
      </c>
      <c r="P11" s="5" t="s">
        <v>37</v>
      </c>
      <c r="Q11" s="9">
        <v>31701</v>
      </c>
      <c r="R11" s="5" t="s">
        <v>215</v>
      </c>
      <c r="S11" s="15" t="s">
        <v>88</v>
      </c>
      <c r="T11" s="9" t="s">
        <v>402</v>
      </c>
      <c r="U11" s="93" t="s">
        <v>405</v>
      </c>
      <c r="V11" s="31">
        <v>3208660926</v>
      </c>
      <c r="W11" s="5" t="s">
        <v>92</v>
      </c>
      <c r="X11" s="5" t="s">
        <v>72</v>
      </c>
      <c r="Y11" s="17" t="s">
        <v>44</v>
      </c>
      <c r="Z11" s="31" t="s">
        <v>403</v>
      </c>
      <c r="AA11" s="6" t="s">
        <v>404</v>
      </c>
      <c r="AB11" s="5" t="s">
        <v>406</v>
      </c>
      <c r="AC11" s="31">
        <v>3118311668</v>
      </c>
      <c r="AD11" s="38" t="s">
        <v>93</v>
      </c>
      <c r="AE11" s="15"/>
      <c r="AF11" s="15"/>
      <c r="AG11" s="18">
        <v>44552</v>
      </c>
    </row>
    <row r="12" spans="1:33" ht="19.5" customHeight="1">
      <c r="A12" s="22" t="s">
        <v>69</v>
      </c>
      <c r="B12" s="6" t="s">
        <v>172</v>
      </c>
      <c r="C12" s="6" t="s">
        <v>407</v>
      </c>
      <c r="D12" s="20">
        <v>2329905</v>
      </c>
      <c r="E12" s="7">
        <f t="shared" si="0"/>
        <v>931962</v>
      </c>
      <c r="F12" s="20">
        <v>18571381</v>
      </c>
      <c r="G12" s="17" t="s">
        <v>408</v>
      </c>
      <c r="H12" s="15" t="s">
        <v>47</v>
      </c>
      <c r="I12" s="15" t="s">
        <v>33</v>
      </c>
      <c r="J12" s="18">
        <v>44552</v>
      </c>
      <c r="K12" s="18">
        <v>44772</v>
      </c>
      <c r="L12" s="17" t="s">
        <v>400</v>
      </c>
      <c r="M12" s="15" t="s">
        <v>409</v>
      </c>
      <c r="N12" s="15" t="s">
        <v>239</v>
      </c>
      <c r="O12" s="33">
        <v>1069900717</v>
      </c>
      <c r="P12" s="15" t="s">
        <v>186</v>
      </c>
      <c r="Q12" s="18">
        <v>34982</v>
      </c>
      <c r="R12" s="24" t="s">
        <v>186</v>
      </c>
      <c r="S12" s="15" t="s">
        <v>344</v>
      </c>
      <c r="T12" s="15" t="s">
        <v>185</v>
      </c>
      <c r="U12" s="19" t="s">
        <v>411</v>
      </c>
      <c r="V12" s="94">
        <v>3204108570</v>
      </c>
      <c r="W12" s="15" t="s">
        <v>234</v>
      </c>
      <c r="X12" s="15" t="s">
        <v>35</v>
      </c>
      <c r="Y12" s="6" t="s">
        <v>36</v>
      </c>
      <c r="Z12" s="94" t="s">
        <v>410</v>
      </c>
      <c r="AA12" s="15" t="s">
        <v>187</v>
      </c>
      <c r="AB12" s="15" t="s">
        <v>412</v>
      </c>
      <c r="AC12" s="15">
        <v>3134074735</v>
      </c>
      <c r="AD12" s="27" t="s">
        <v>46</v>
      </c>
      <c r="AE12" s="15"/>
      <c r="AF12" s="15"/>
      <c r="AG12" s="18">
        <v>44552</v>
      </c>
    </row>
    <row r="13" spans="1:33" ht="19.5" customHeight="1">
      <c r="A13" s="22" t="s">
        <v>70</v>
      </c>
      <c r="B13" s="6" t="s">
        <v>172</v>
      </c>
      <c r="C13" s="25" t="s">
        <v>401</v>
      </c>
      <c r="D13" s="20">
        <v>1592102</v>
      </c>
      <c r="E13" s="7">
        <f t="shared" si="0"/>
        <v>636840.80000000005</v>
      </c>
      <c r="F13" s="20">
        <v>11180780</v>
      </c>
      <c r="G13" s="86">
        <v>24921139221</v>
      </c>
      <c r="H13" s="15" t="s">
        <v>57</v>
      </c>
      <c r="I13" s="15" t="s">
        <v>33</v>
      </c>
      <c r="J13" s="18">
        <v>44553</v>
      </c>
      <c r="K13" s="41">
        <v>44772</v>
      </c>
      <c r="L13" s="17" t="s">
        <v>152</v>
      </c>
      <c r="M13" s="15" t="s">
        <v>415</v>
      </c>
      <c r="N13" s="15" t="s">
        <v>416</v>
      </c>
      <c r="O13" s="85">
        <v>1071169844</v>
      </c>
      <c r="P13" s="15" t="s">
        <v>184</v>
      </c>
      <c r="Q13" s="18">
        <v>35376</v>
      </c>
      <c r="R13" s="24" t="s">
        <v>40</v>
      </c>
      <c r="S13" s="24" t="s">
        <v>413</v>
      </c>
      <c r="T13" s="15" t="s">
        <v>414</v>
      </c>
      <c r="U13" s="95" t="s">
        <v>418</v>
      </c>
      <c r="V13" s="31">
        <v>3229274971</v>
      </c>
      <c r="W13" s="15" t="s">
        <v>101</v>
      </c>
      <c r="X13" s="15" t="s">
        <v>43</v>
      </c>
      <c r="Y13" s="6" t="s">
        <v>83</v>
      </c>
      <c r="Z13" s="31" t="s">
        <v>417</v>
      </c>
      <c r="AA13" s="15" t="s">
        <v>184</v>
      </c>
      <c r="AB13" s="31" t="s">
        <v>419</v>
      </c>
      <c r="AC13" s="31">
        <v>3228077469</v>
      </c>
      <c r="AD13" s="27" t="s">
        <v>85</v>
      </c>
      <c r="AE13" s="15"/>
      <c r="AF13" s="15"/>
      <c r="AG13" s="18">
        <v>44553</v>
      </c>
    </row>
    <row r="14" spans="1:33" ht="19.5" customHeight="1">
      <c r="A14" s="22" t="s">
        <v>71</v>
      </c>
      <c r="B14" s="6" t="s">
        <v>172</v>
      </c>
      <c r="C14" s="6" t="s">
        <v>407</v>
      </c>
      <c r="D14" s="35">
        <v>2730447</v>
      </c>
      <c r="E14" s="7">
        <f>D14*40%</f>
        <v>1092178.8</v>
      </c>
      <c r="F14" s="7">
        <v>19750233</v>
      </c>
      <c r="G14" s="89">
        <v>550462600020871</v>
      </c>
      <c r="H14" s="15" t="s">
        <v>47</v>
      </c>
      <c r="I14" s="15" t="s">
        <v>33</v>
      </c>
      <c r="J14" s="18">
        <v>44553</v>
      </c>
      <c r="K14" s="18">
        <v>44772</v>
      </c>
      <c r="L14" s="17" t="s">
        <v>152</v>
      </c>
      <c r="M14" s="15" t="s">
        <v>415</v>
      </c>
      <c r="N14" s="5" t="s">
        <v>420</v>
      </c>
      <c r="O14" s="85">
        <v>1071166442</v>
      </c>
      <c r="P14" s="15" t="s">
        <v>184</v>
      </c>
      <c r="Q14" s="9">
        <v>33707</v>
      </c>
      <c r="R14" s="24" t="s">
        <v>40</v>
      </c>
      <c r="S14" s="15" t="s">
        <v>183</v>
      </c>
      <c r="T14" s="9" t="s">
        <v>434</v>
      </c>
      <c r="U14" s="10" t="s">
        <v>422</v>
      </c>
      <c r="V14" s="31">
        <v>3222352798</v>
      </c>
      <c r="W14" s="5" t="s">
        <v>34</v>
      </c>
      <c r="X14" s="5" t="s">
        <v>72</v>
      </c>
      <c r="Y14" s="17" t="s">
        <v>44</v>
      </c>
      <c r="Z14" s="34" t="s">
        <v>421</v>
      </c>
      <c r="AA14" s="15" t="s">
        <v>184</v>
      </c>
      <c r="AB14" s="5" t="s">
        <v>423</v>
      </c>
      <c r="AC14" s="5" t="s">
        <v>424</v>
      </c>
      <c r="AD14" s="38" t="s">
        <v>103</v>
      </c>
      <c r="AE14" s="29"/>
      <c r="AF14" s="29"/>
      <c r="AG14" s="18">
        <v>44553</v>
      </c>
    </row>
    <row r="15" spans="1:33" ht="20.100000000000001" customHeight="1">
      <c r="A15" s="130" t="s">
        <v>593</v>
      </c>
      <c r="B15" s="17" t="s">
        <v>172</v>
      </c>
      <c r="C15" s="64" t="s">
        <v>184</v>
      </c>
      <c r="D15" s="139">
        <v>5100000</v>
      </c>
      <c r="E15" s="138">
        <v>2040000</v>
      </c>
      <c r="F15" s="136">
        <v>55590000</v>
      </c>
      <c r="G15" s="102">
        <v>24213571</v>
      </c>
      <c r="H15" s="100" t="s">
        <v>606</v>
      </c>
      <c r="I15" s="100" t="s">
        <v>607</v>
      </c>
      <c r="J15" s="101">
        <v>44578</v>
      </c>
      <c r="K15" s="101">
        <v>44908</v>
      </c>
      <c r="L15" s="100" t="s">
        <v>608</v>
      </c>
      <c r="M15" s="100" t="s">
        <v>609</v>
      </c>
      <c r="N15" s="100" t="s">
        <v>610</v>
      </c>
      <c r="O15" s="128">
        <v>79857013</v>
      </c>
      <c r="P15" s="100" t="s">
        <v>611</v>
      </c>
      <c r="Q15" s="99">
        <v>23656</v>
      </c>
      <c r="R15" s="100" t="s">
        <v>611</v>
      </c>
      <c r="S15" s="100" t="s">
        <v>612</v>
      </c>
      <c r="T15" s="131" t="s">
        <v>626</v>
      </c>
      <c r="U15" s="131" t="s">
        <v>613</v>
      </c>
      <c r="V15" s="100">
        <v>3102085252</v>
      </c>
      <c r="W15" s="100" t="s">
        <v>41</v>
      </c>
      <c r="X15" s="100" t="s">
        <v>614</v>
      </c>
      <c r="Y15" s="100" t="s">
        <v>911</v>
      </c>
      <c r="Z15" s="100" t="s">
        <v>615</v>
      </c>
      <c r="AA15" s="100" t="s">
        <v>40</v>
      </c>
      <c r="AB15" s="100" t="s">
        <v>616</v>
      </c>
      <c r="AC15" s="102">
        <v>3214099844</v>
      </c>
      <c r="AD15" s="204" t="s">
        <v>617</v>
      </c>
      <c r="AE15" s="239">
        <v>2522</v>
      </c>
      <c r="AF15" s="239">
        <v>2522</v>
      </c>
      <c r="AG15" s="207">
        <v>44581</v>
      </c>
    </row>
    <row r="16" spans="1:33" ht="20.100000000000001" customHeight="1">
      <c r="A16" s="130" t="s">
        <v>594</v>
      </c>
      <c r="B16" s="17" t="s">
        <v>172</v>
      </c>
      <c r="C16" s="64" t="s">
        <v>184</v>
      </c>
      <c r="D16" s="138">
        <v>4100000</v>
      </c>
      <c r="E16" s="138">
        <f>D16*40%</f>
        <v>1640000</v>
      </c>
      <c r="F16" s="137">
        <v>44690000</v>
      </c>
      <c r="G16" s="110">
        <v>24090656495</v>
      </c>
      <c r="H16" s="64" t="s">
        <v>86</v>
      </c>
      <c r="I16" s="103" t="s">
        <v>618</v>
      </c>
      <c r="J16" s="127">
        <v>44578</v>
      </c>
      <c r="K16" s="127">
        <v>44908</v>
      </c>
      <c r="L16" s="64" t="s">
        <v>608</v>
      </c>
      <c r="M16" s="64" t="s">
        <v>619</v>
      </c>
      <c r="N16" s="64" t="s">
        <v>620</v>
      </c>
      <c r="O16" s="129">
        <v>20430376</v>
      </c>
      <c r="P16" s="64" t="s">
        <v>621</v>
      </c>
      <c r="Q16" s="115">
        <v>31244</v>
      </c>
      <c r="R16" s="64" t="s">
        <v>621</v>
      </c>
      <c r="S16" s="64" t="s">
        <v>612</v>
      </c>
      <c r="T16" s="64" t="s">
        <v>625</v>
      </c>
      <c r="U16" s="64" t="s">
        <v>622</v>
      </c>
      <c r="V16" s="64">
        <v>3160431036</v>
      </c>
      <c r="W16" s="64" t="s">
        <v>41</v>
      </c>
      <c r="X16" s="64" t="s">
        <v>614</v>
      </c>
      <c r="Y16" s="64" t="s">
        <v>793</v>
      </c>
      <c r="Z16" s="64" t="s">
        <v>623</v>
      </c>
      <c r="AA16" s="64" t="s">
        <v>40</v>
      </c>
      <c r="AB16" s="64" t="s">
        <v>624</v>
      </c>
      <c r="AC16" s="110">
        <v>3114586754</v>
      </c>
      <c r="AD16" s="205" t="s">
        <v>617</v>
      </c>
      <c r="AE16" s="239">
        <v>2622</v>
      </c>
      <c r="AF16" s="239">
        <v>2622</v>
      </c>
      <c r="AG16" s="208">
        <v>44581</v>
      </c>
    </row>
    <row r="17" spans="1:50" ht="20.100000000000001" customHeight="1">
      <c r="A17" s="130" t="s">
        <v>595</v>
      </c>
      <c r="B17" s="17" t="s">
        <v>172</v>
      </c>
      <c r="C17" s="64" t="s">
        <v>37</v>
      </c>
      <c r="D17" s="139">
        <v>4100000</v>
      </c>
      <c r="E17" s="138">
        <f>D17*40%</f>
        <v>1640000</v>
      </c>
      <c r="F17" s="136">
        <v>44690000</v>
      </c>
      <c r="G17" s="102">
        <v>700875206</v>
      </c>
      <c r="H17" s="100" t="s">
        <v>627</v>
      </c>
      <c r="I17" s="100" t="s">
        <v>607</v>
      </c>
      <c r="J17" s="101">
        <v>44578</v>
      </c>
      <c r="K17" s="101">
        <v>44908</v>
      </c>
      <c r="L17" s="100" t="s">
        <v>608</v>
      </c>
      <c r="M17" s="100" t="s">
        <v>628</v>
      </c>
      <c r="N17" s="100" t="s">
        <v>629</v>
      </c>
      <c r="O17" s="128">
        <v>80037383</v>
      </c>
      <c r="P17" s="100" t="s">
        <v>611</v>
      </c>
      <c r="Q17" s="99">
        <v>29354</v>
      </c>
      <c r="R17" s="100" t="s">
        <v>611</v>
      </c>
      <c r="S17" s="100" t="s">
        <v>630</v>
      </c>
      <c r="T17" s="100" t="s">
        <v>631</v>
      </c>
      <c r="U17" s="133" t="s">
        <v>632</v>
      </c>
      <c r="V17" s="100">
        <v>3103303552</v>
      </c>
      <c r="W17" s="100" t="s">
        <v>34</v>
      </c>
      <c r="X17" s="100" t="s">
        <v>633</v>
      </c>
      <c r="Y17" s="100" t="s">
        <v>909</v>
      </c>
      <c r="Z17" s="100" t="s">
        <v>634</v>
      </c>
      <c r="AA17" s="100" t="s">
        <v>37</v>
      </c>
      <c r="AB17" s="100" t="s">
        <v>635</v>
      </c>
      <c r="AC17" s="102">
        <v>3112812260</v>
      </c>
      <c r="AD17" s="204" t="s">
        <v>617</v>
      </c>
      <c r="AE17" s="239">
        <v>4222</v>
      </c>
      <c r="AF17" s="239">
        <v>2722</v>
      </c>
      <c r="AG17" s="207">
        <v>44581</v>
      </c>
    </row>
    <row r="18" spans="1:50" ht="20.100000000000001" customHeight="1">
      <c r="A18" s="130" t="s">
        <v>596</v>
      </c>
      <c r="B18" s="17" t="s">
        <v>172</v>
      </c>
      <c r="C18" s="64" t="s">
        <v>184</v>
      </c>
      <c r="D18" s="139">
        <v>6304000</v>
      </c>
      <c r="E18" s="138">
        <f t="shared" ref="E18:E68" si="1">D18*40%</f>
        <v>2521600</v>
      </c>
      <c r="F18" s="136">
        <v>69344000</v>
      </c>
      <c r="G18" s="102">
        <v>3014242189</v>
      </c>
      <c r="H18" s="100" t="s">
        <v>636</v>
      </c>
      <c r="I18" s="100" t="s">
        <v>607</v>
      </c>
      <c r="J18" s="101">
        <v>44578</v>
      </c>
      <c r="K18" s="101">
        <v>44911</v>
      </c>
      <c r="L18" s="100" t="s">
        <v>106</v>
      </c>
      <c r="M18" s="100" t="s">
        <v>637</v>
      </c>
      <c r="N18" s="100" t="s">
        <v>638</v>
      </c>
      <c r="O18" s="128">
        <v>65631626</v>
      </c>
      <c r="P18" s="100" t="s">
        <v>639</v>
      </c>
      <c r="Q18" s="99">
        <v>31010</v>
      </c>
      <c r="R18" s="100" t="s">
        <v>639</v>
      </c>
      <c r="S18" s="100" t="s">
        <v>640</v>
      </c>
      <c r="T18" s="100" t="s">
        <v>641</v>
      </c>
      <c r="U18" s="133" t="s">
        <v>642</v>
      </c>
      <c r="V18" s="100">
        <v>3102535364</v>
      </c>
      <c r="W18" s="100" t="s">
        <v>38</v>
      </c>
      <c r="X18" s="100" t="s">
        <v>633</v>
      </c>
      <c r="Y18" s="100" t="s">
        <v>909</v>
      </c>
      <c r="Z18" s="100" t="s">
        <v>643</v>
      </c>
      <c r="AA18" s="100" t="s">
        <v>644</v>
      </c>
      <c r="AB18" s="100" t="s">
        <v>645</v>
      </c>
      <c r="AC18" s="102">
        <v>3102535364</v>
      </c>
      <c r="AD18" s="204" t="s">
        <v>646</v>
      </c>
      <c r="AE18" s="239">
        <v>4122</v>
      </c>
      <c r="AF18" s="239">
        <v>2822</v>
      </c>
      <c r="AG18" s="207">
        <v>44581</v>
      </c>
    </row>
    <row r="19" spans="1:50" ht="20.100000000000001" customHeight="1">
      <c r="A19" s="130" t="s">
        <v>597</v>
      </c>
      <c r="B19" s="17" t="s">
        <v>172</v>
      </c>
      <c r="C19" s="64" t="s">
        <v>647</v>
      </c>
      <c r="D19" s="139">
        <v>3763903</v>
      </c>
      <c r="E19" s="138">
        <f t="shared" si="1"/>
        <v>1505561.2000000002</v>
      </c>
      <c r="F19" s="136">
        <v>41027600</v>
      </c>
      <c r="G19" s="102">
        <v>550488406811874</v>
      </c>
      <c r="H19" s="100" t="s">
        <v>648</v>
      </c>
      <c r="I19" s="100" t="s">
        <v>607</v>
      </c>
      <c r="J19" s="101">
        <v>44578</v>
      </c>
      <c r="K19" s="101">
        <v>44908</v>
      </c>
      <c r="L19" s="100" t="s">
        <v>608</v>
      </c>
      <c r="M19" s="100" t="s">
        <v>649</v>
      </c>
      <c r="N19" s="100" t="s">
        <v>650</v>
      </c>
      <c r="O19" s="128">
        <v>1010228318</v>
      </c>
      <c r="P19" s="100" t="s">
        <v>611</v>
      </c>
      <c r="Q19" s="99">
        <v>35239</v>
      </c>
      <c r="R19" s="100" t="s">
        <v>611</v>
      </c>
      <c r="S19" s="100" t="s">
        <v>651</v>
      </c>
      <c r="T19" s="100" t="s">
        <v>652</v>
      </c>
      <c r="U19" s="133" t="s">
        <v>653</v>
      </c>
      <c r="V19" s="100">
        <v>3167978042</v>
      </c>
      <c r="W19" s="100" t="s">
        <v>654</v>
      </c>
      <c r="X19" s="100" t="s">
        <v>655</v>
      </c>
      <c r="Y19" s="100" t="s">
        <v>909</v>
      </c>
      <c r="Z19" s="100" t="s">
        <v>656</v>
      </c>
      <c r="AA19" s="100" t="s">
        <v>611</v>
      </c>
      <c r="AB19" s="100" t="s">
        <v>657</v>
      </c>
      <c r="AC19" s="102">
        <v>3015085482</v>
      </c>
      <c r="AD19" s="204" t="s">
        <v>658</v>
      </c>
      <c r="AE19" s="239">
        <v>2722</v>
      </c>
      <c r="AF19" s="239">
        <v>2922</v>
      </c>
      <c r="AG19" s="207">
        <v>44581</v>
      </c>
    </row>
    <row r="20" spans="1:50" ht="20.100000000000001" customHeight="1">
      <c r="A20" s="130" t="s">
        <v>598</v>
      </c>
      <c r="B20" s="17" t="s">
        <v>172</v>
      </c>
      <c r="C20" s="64" t="s">
        <v>184</v>
      </c>
      <c r="D20" s="139">
        <f>F20/5</f>
        <v>2812000</v>
      </c>
      <c r="E20" s="138">
        <f t="shared" si="1"/>
        <v>1124800</v>
      </c>
      <c r="F20" s="136">
        <v>14060000</v>
      </c>
      <c r="G20" s="102">
        <v>24094944497</v>
      </c>
      <c r="H20" s="100" t="s">
        <v>86</v>
      </c>
      <c r="I20" s="100" t="s">
        <v>607</v>
      </c>
      <c r="J20" s="101">
        <v>44578</v>
      </c>
      <c r="K20" s="101">
        <v>44728</v>
      </c>
      <c r="L20" s="100" t="s">
        <v>663</v>
      </c>
      <c r="M20" s="100" t="s">
        <v>659</v>
      </c>
      <c r="N20" s="100" t="s">
        <v>660</v>
      </c>
      <c r="O20" s="128">
        <v>79368519</v>
      </c>
      <c r="P20" s="100" t="s">
        <v>611</v>
      </c>
      <c r="Q20" s="99">
        <v>24100</v>
      </c>
      <c r="R20" s="100" t="s">
        <v>611</v>
      </c>
      <c r="S20" s="100" t="s">
        <v>661</v>
      </c>
      <c r="T20" s="100" t="s">
        <v>662</v>
      </c>
      <c r="U20" s="133" t="s">
        <v>664</v>
      </c>
      <c r="V20" s="100">
        <v>3114568261</v>
      </c>
      <c r="W20" s="100" t="s">
        <v>665</v>
      </c>
      <c r="X20" s="100" t="s">
        <v>666</v>
      </c>
      <c r="Y20" s="100" t="s">
        <v>793</v>
      </c>
      <c r="Z20" s="100" t="s">
        <v>667</v>
      </c>
      <c r="AA20" s="100" t="s">
        <v>611</v>
      </c>
      <c r="AB20" s="100" t="s">
        <v>668</v>
      </c>
      <c r="AC20" s="102">
        <v>3213825272</v>
      </c>
      <c r="AD20" s="204" t="s">
        <v>669</v>
      </c>
      <c r="AE20" s="239">
        <v>3022</v>
      </c>
      <c r="AF20" s="239">
        <v>3022</v>
      </c>
      <c r="AG20" s="207">
        <v>44581</v>
      </c>
    </row>
    <row r="21" spans="1:50" ht="20.100000000000001" customHeight="1">
      <c r="A21" s="130" t="s">
        <v>599</v>
      </c>
      <c r="B21" s="17" t="s">
        <v>172</v>
      </c>
      <c r="C21" s="64" t="s">
        <v>184</v>
      </c>
      <c r="D21" s="139">
        <f>F21/5</f>
        <v>1412000</v>
      </c>
      <c r="E21" s="138">
        <f t="shared" si="1"/>
        <v>564800</v>
      </c>
      <c r="F21" s="136">
        <v>7060000</v>
      </c>
      <c r="G21" s="102">
        <v>24957657652</v>
      </c>
      <c r="H21" s="100" t="s">
        <v>636</v>
      </c>
      <c r="I21" s="100" t="s">
        <v>607</v>
      </c>
      <c r="J21" s="101">
        <v>44578</v>
      </c>
      <c r="K21" s="101">
        <v>44728</v>
      </c>
      <c r="L21" s="100" t="s">
        <v>663</v>
      </c>
      <c r="M21" s="100" t="s">
        <v>670</v>
      </c>
      <c r="N21" s="100" t="s">
        <v>671</v>
      </c>
      <c r="O21" s="128">
        <v>1074417565</v>
      </c>
      <c r="P21" s="100" t="s">
        <v>672</v>
      </c>
      <c r="Q21" s="99">
        <v>34252</v>
      </c>
      <c r="R21" s="100" t="s">
        <v>672</v>
      </c>
      <c r="S21" s="100" t="s">
        <v>673</v>
      </c>
      <c r="T21" s="100" t="s">
        <v>674</v>
      </c>
      <c r="U21" s="133" t="s">
        <v>675</v>
      </c>
      <c r="V21" s="100">
        <v>3222225779</v>
      </c>
      <c r="W21" s="100" t="s">
        <v>654</v>
      </c>
      <c r="X21" s="100" t="s">
        <v>633</v>
      </c>
      <c r="Y21" s="100" t="s">
        <v>910</v>
      </c>
      <c r="Z21" s="100" t="s">
        <v>676</v>
      </c>
      <c r="AA21" s="100" t="s">
        <v>676</v>
      </c>
      <c r="AB21" s="100" t="s">
        <v>677</v>
      </c>
      <c r="AC21" s="102">
        <v>3103126780</v>
      </c>
      <c r="AD21" s="204" t="s">
        <v>617</v>
      </c>
      <c r="AE21" s="239">
        <v>3722</v>
      </c>
      <c r="AF21" s="239">
        <v>3122</v>
      </c>
      <c r="AG21" s="207">
        <v>44581</v>
      </c>
    </row>
    <row r="22" spans="1:50" ht="20.100000000000001" customHeight="1">
      <c r="A22" s="130" t="s">
        <v>600</v>
      </c>
      <c r="B22" s="17" t="s">
        <v>172</v>
      </c>
      <c r="C22" s="64" t="s">
        <v>680</v>
      </c>
      <c r="D22" s="138">
        <f>F22/5</f>
        <v>1412000</v>
      </c>
      <c r="E22" s="138">
        <f t="shared" si="1"/>
        <v>564800</v>
      </c>
      <c r="F22" s="137">
        <v>7060000</v>
      </c>
      <c r="G22" s="110">
        <v>39560125198</v>
      </c>
      <c r="H22" s="64" t="s">
        <v>636</v>
      </c>
      <c r="I22" s="64" t="s">
        <v>607</v>
      </c>
      <c r="J22" s="127">
        <v>44580</v>
      </c>
      <c r="K22" s="127">
        <v>44730</v>
      </c>
      <c r="L22" s="64" t="s">
        <v>663</v>
      </c>
      <c r="M22" s="64" t="s">
        <v>678</v>
      </c>
      <c r="N22" s="64" t="s">
        <v>679</v>
      </c>
      <c r="O22" s="129">
        <v>1120006422</v>
      </c>
      <c r="P22" s="64" t="s">
        <v>680</v>
      </c>
      <c r="Q22" s="66">
        <v>34463</v>
      </c>
      <c r="R22" s="64" t="s">
        <v>680</v>
      </c>
      <c r="S22" s="64" t="s">
        <v>673</v>
      </c>
      <c r="T22" s="66" t="s">
        <v>45</v>
      </c>
      <c r="U22" s="134" t="s">
        <v>855</v>
      </c>
      <c r="V22" s="64">
        <v>3227078369</v>
      </c>
      <c r="W22" s="64" t="s">
        <v>49</v>
      </c>
      <c r="X22" s="64" t="s">
        <v>633</v>
      </c>
      <c r="Y22" s="64" t="s">
        <v>909</v>
      </c>
      <c r="Z22" s="64" t="s">
        <v>479</v>
      </c>
      <c r="AA22" s="64" t="s">
        <v>479</v>
      </c>
      <c r="AB22" s="64" t="s">
        <v>479</v>
      </c>
      <c r="AC22" s="64" t="s">
        <v>479</v>
      </c>
      <c r="AD22" s="64" t="s">
        <v>479</v>
      </c>
      <c r="AE22" s="239">
        <v>3322</v>
      </c>
      <c r="AF22" s="239">
        <v>3422</v>
      </c>
      <c r="AG22" s="208">
        <v>44581</v>
      </c>
    </row>
    <row r="23" spans="1:50" ht="20.100000000000001" customHeight="1">
      <c r="A23" s="130" t="s">
        <v>601</v>
      </c>
      <c r="B23" s="17" t="s">
        <v>172</v>
      </c>
      <c r="C23" s="64" t="s">
        <v>680</v>
      </c>
      <c r="D23" s="138">
        <f t="shared" ref="D23:D27" si="2">F23/5</f>
        <v>1412000</v>
      </c>
      <c r="E23" s="138">
        <f t="shared" si="1"/>
        <v>564800</v>
      </c>
      <c r="F23" s="137">
        <v>7060000</v>
      </c>
      <c r="G23" s="110">
        <v>445420019981</v>
      </c>
      <c r="H23" s="104" t="s">
        <v>681</v>
      </c>
      <c r="I23" s="64" t="s">
        <v>607</v>
      </c>
      <c r="J23" s="127">
        <v>44580</v>
      </c>
      <c r="K23" s="127">
        <v>44730</v>
      </c>
      <c r="L23" s="64" t="s">
        <v>663</v>
      </c>
      <c r="M23" s="64" t="s">
        <v>682</v>
      </c>
      <c r="N23" s="64" t="s">
        <v>683</v>
      </c>
      <c r="O23" s="129">
        <v>1120006626</v>
      </c>
      <c r="P23" s="66" t="s">
        <v>680</v>
      </c>
      <c r="Q23" s="66">
        <v>36133</v>
      </c>
      <c r="R23" s="66" t="s">
        <v>680</v>
      </c>
      <c r="S23" s="64" t="s">
        <v>673</v>
      </c>
      <c r="T23" s="66" t="s">
        <v>45</v>
      </c>
      <c r="U23" s="134" t="s">
        <v>856</v>
      </c>
      <c r="V23" s="64">
        <v>3138599021</v>
      </c>
      <c r="W23" s="64" t="s">
        <v>842</v>
      </c>
      <c r="X23" s="64" t="s">
        <v>655</v>
      </c>
      <c r="Y23" s="64" t="s">
        <v>909</v>
      </c>
      <c r="Z23" s="64" t="s">
        <v>848</v>
      </c>
      <c r="AA23" s="64" t="s">
        <v>680</v>
      </c>
      <c r="AB23" s="64" t="s">
        <v>849</v>
      </c>
      <c r="AC23" s="110">
        <v>3208641798</v>
      </c>
      <c r="AD23" s="205" t="s">
        <v>776</v>
      </c>
      <c r="AE23" s="239">
        <v>3622</v>
      </c>
      <c r="AF23" s="239">
        <v>3222</v>
      </c>
      <c r="AG23" s="208">
        <v>44581</v>
      </c>
    </row>
    <row r="24" spans="1:50" ht="20.100000000000001" customHeight="1">
      <c r="A24" s="130" t="s">
        <v>602</v>
      </c>
      <c r="B24" s="17" t="s">
        <v>172</v>
      </c>
      <c r="C24" s="64" t="s">
        <v>680</v>
      </c>
      <c r="D24" s="138">
        <f t="shared" si="2"/>
        <v>1412000</v>
      </c>
      <c r="E24" s="138">
        <f t="shared" si="1"/>
        <v>564800</v>
      </c>
      <c r="F24" s="137">
        <v>7060000</v>
      </c>
      <c r="G24" s="110">
        <v>91224725090</v>
      </c>
      <c r="H24" s="104" t="s">
        <v>636</v>
      </c>
      <c r="I24" s="64" t="s">
        <v>607</v>
      </c>
      <c r="J24" s="127">
        <v>44580</v>
      </c>
      <c r="K24" s="127">
        <v>44730</v>
      </c>
      <c r="L24" s="64" t="s">
        <v>663</v>
      </c>
      <c r="M24" s="64" t="s">
        <v>684</v>
      </c>
      <c r="N24" s="64" t="s">
        <v>685</v>
      </c>
      <c r="O24" s="129">
        <v>1119892682</v>
      </c>
      <c r="P24" s="64" t="s">
        <v>686</v>
      </c>
      <c r="Q24" s="66">
        <v>35209</v>
      </c>
      <c r="R24" s="64" t="s">
        <v>686</v>
      </c>
      <c r="S24" s="64" t="s">
        <v>673</v>
      </c>
      <c r="T24" s="66" t="s">
        <v>45</v>
      </c>
      <c r="U24" s="134" t="s">
        <v>857</v>
      </c>
      <c r="V24" s="64">
        <v>3108885158</v>
      </c>
      <c r="W24" s="64" t="s">
        <v>49</v>
      </c>
      <c r="X24" s="64" t="s">
        <v>633</v>
      </c>
      <c r="Y24" s="64" t="s">
        <v>910</v>
      </c>
      <c r="Z24" s="64" t="s">
        <v>851</v>
      </c>
      <c r="AA24" s="64" t="s">
        <v>852</v>
      </c>
      <c r="AB24" s="64" t="s">
        <v>850</v>
      </c>
      <c r="AC24" s="110">
        <v>3224481647</v>
      </c>
      <c r="AD24" s="205" t="s">
        <v>646</v>
      </c>
      <c r="AE24" s="239">
        <v>3222</v>
      </c>
      <c r="AF24" s="239">
        <v>3322</v>
      </c>
      <c r="AG24" s="208">
        <v>44581</v>
      </c>
    </row>
    <row r="25" spans="1:50" ht="20.100000000000001" customHeight="1">
      <c r="A25" s="130" t="s">
        <v>603</v>
      </c>
      <c r="B25" s="17" t="s">
        <v>172</v>
      </c>
      <c r="C25" s="64" t="s">
        <v>647</v>
      </c>
      <c r="D25" s="138">
        <f t="shared" si="2"/>
        <v>1412000</v>
      </c>
      <c r="E25" s="138">
        <f t="shared" si="1"/>
        <v>564800</v>
      </c>
      <c r="F25" s="137">
        <v>7060000</v>
      </c>
      <c r="G25" s="110">
        <v>36716897855</v>
      </c>
      <c r="H25" s="64" t="s">
        <v>636</v>
      </c>
      <c r="I25" s="64" t="s">
        <v>607</v>
      </c>
      <c r="J25" s="127">
        <v>44580</v>
      </c>
      <c r="K25" s="127">
        <v>44730</v>
      </c>
      <c r="L25" s="64" t="s">
        <v>663</v>
      </c>
      <c r="M25" s="64" t="s">
        <v>687</v>
      </c>
      <c r="N25" s="64" t="s">
        <v>688</v>
      </c>
      <c r="O25" s="129">
        <v>18928195</v>
      </c>
      <c r="P25" s="64" t="s">
        <v>689</v>
      </c>
      <c r="Q25" s="115">
        <v>27723</v>
      </c>
      <c r="R25" s="64" t="s">
        <v>689</v>
      </c>
      <c r="S25" s="64" t="s">
        <v>673</v>
      </c>
      <c r="T25" s="66" t="s">
        <v>45</v>
      </c>
      <c r="U25" s="134" t="s">
        <v>858</v>
      </c>
      <c r="V25" s="64">
        <v>3172119301</v>
      </c>
      <c r="W25" s="64" t="s">
        <v>41</v>
      </c>
      <c r="X25" s="64" t="s">
        <v>633</v>
      </c>
      <c r="Y25" s="64" t="s">
        <v>793</v>
      </c>
      <c r="Z25" s="64" t="s">
        <v>846</v>
      </c>
      <c r="AA25" s="64" t="s">
        <v>165</v>
      </c>
      <c r="AB25" s="64" t="s">
        <v>847</v>
      </c>
      <c r="AC25" s="110">
        <v>3174857908</v>
      </c>
      <c r="AD25" s="205" t="s">
        <v>79</v>
      </c>
      <c r="AE25" s="239">
        <v>3122</v>
      </c>
      <c r="AF25" s="239">
        <v>3522</v>
      </c>
      <c r="AG25" s="208">
        <v>44581</v>
      </c>
    </row>
    <row r="26" spans="1:50" ht="20.100000000000001" customHeight="1">
      <c r="A26" s="130" t="s">
        <v>604</v>
      </c>
      <c r="B26" s="17" t="s">
        <v>172</v>
      </c>
      <c r="C26" s="64" t="s">
        <v>647</v>
      </c>
      <c r="D26" s="138">
        <f t="shared" si="2"/>
        <v>1412000</v>
      </c>
      <c r="E26" s="138">
        <f>D26*40%</f>
        <v>564800</v>
      </c>
      <c r="F26" s="137">
        <v>7060000</v>
      </c>
      <c r="G26" s="110">
        <v>24085209873</v>
      </c>
      <c r="H26" s="64" t="s">
        <v>86</v>
      </c>
      <c r="I26" s="64" t="s">
        <v>607</v>
      </c>
      <c r="J26" s="127">
        <v>44580</v>
      </c>
      <c r="K26" s="127">
        <v>44730</v>
      </c>
      <c r="L26" s="64" t="s">
        <v>663</v>
      </c>
      <c r="M26" s="64" t="s">
        <v>690</v>
      </c>
      <c r="N26" s="64" t="s">
        <v>691</v>
      </c>
      <c r="O26" s="129">
        <v>7713448</v>
      </c>
      <c r="P26" s="64" t="s">
        <v>692</v>
      </c>
      <c r="Q26" s="115">
        <v>27140</v>
      </c>
      <c r="R26" s="64" t="s">
        <v>692</v>
      </c>
      <c r="S26" s="64" t="s">
        <v>673</v>
      </c>
      <c r="T26" s="66" t="s">
        <v>45</v>
      </c>
      <c r="U26" s="134" t="s">
        <v>859</v>
      </c>
      <c r="V26" s="64">
        <v>3123574730</v>
      </c>
      <c r="W26" s="64" t="s">
        <v>41</v>
      </c>
      <c r="X26" s="64" t="s">
        <v>655</v>
      </c>
      <c r="Y26" s="64" t="s">
        <v>909</v>
      </c>
      <c r="Z26" s="64" t="s">
        <v>853</v>
      </c>
      <c r="AA26" s="64" t="s">
        <v>165</v>
      </c>
      <c r="AB26" s="64" t="s">
        <v>854</v>
      </c>
      <c r="AC26" s="110">
        <v>3146675738</v>
      </c>
      <c r="AD26" s="205" t="s">
        <v>669</v>
      </c>
      <c r="AE26" s="239">
        <v>3822</v>
      </c>
      <c r="AF26" s="239">
        <v>3622</v>
      </c>
      <c r="AG26" s="208">
        <v>44581</v>
      </c>
    </row>
    <row r="27" spans="1:50" ht="20.100000000000001" customHeight="1">
      <c r="A27" s="130" t="s">
        <v>605</v>
      </c>
      <c r="B27" s="17" t="s">
        <v>172</v>
      </c>
      <c r="C27" s="64" t="s">
        <v>229</v>
      </c>
      <c r="D27" s="138">
        <f t="shared" si="2"/>
        <v>1412000</v>
      </c>
      <c r="E27" s="138">
        <f t="shared" si="1"/>
        <v>564800</v>
      </c>
      <c r="F27" s="137">
        <v>7060000</v>
      </c>
      <c r="G27" s="110">
        <v>445420020319</v>
      </c>
      <c r="H27" s="64" t="s">
        <v>681</v>
      </c>
      <c r="I27" s="64" t="s">
        <v>607</v>
      </c>
      <c r="J27" s="127">
        <v>44580</v>
      </c>
      <c r="K27" s="127">
        <v>44730</v>
      </c>
      <c r="L27" s="64" t="s">
        <v>663</v>
      </c>
      <c r="M27" s="64" t="s">
        <v>693</v>
      </c>
      <c r="N27" s="64" t="s">
        <v>694</v>
      </c>
      <c r="O27" s="129">
        <v>1071914816</v>
      </c>
      <c r="P27" s="64" t="s">
        <v>680</v>
      </c>
      <c r="Q27" s="115">
        <v>33563</v>
      </c>
      <c r="R27" s="64" t="s">
        <v>680</v>
      </c>
      <c r="S27" s="64" t="s">
        <v>673</v>
      </c>
      <c r="T27" s="66" t="s">
        <v>45</v>
      </c>
      <c r="U27" s="134" t="s">
        <v>695</v>
      </c>
      <c r="V27" s="64">
        <v>3202486854</v>
      </c>
      <c r="W27" s="64" t="s">
        <v>41</v>
      </c>
      <c r="X27" s="64" t="s">
        <v>655</v>
      </c>
      <c r="Y27" s="64" t="s">
        <v>910</v>
      </c>
      <c r="Z27" s="64" t="s">
        <v>479</v>
      </c>
      <c r="AA27" s="64" t="s">
        <v>479</v>
      </c>
      <c r="AB27" s="64" t="s">
        <v>479</v>
      </c>
      <c r="AC27" s="64" t="s">
        <v>479</v>
      </c>
      <c r="AD27" s="64" t="s">
        <v>479</v>
      </c>
      <c r="AE27" s="239">
        <v>3422</v>
      </c>
      <c r="AF27" s="239">
        <v>3722</v>
      </c>
      <c r="AG27" s="261">
        <v>44581</v>
      </c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</row>
    <row r="28" spans="1:50" s="15" customFormat="1" ht="20.100000000000001" customHeight="1">
      <c r="A28" s="130" t="s">
        <v>860</v>
      </c>
      <c r="B28" s="17" t="s">
        <v>172</v>
      </c>
      <c r="C28" s="64" t="s">
        <v>899</v>
      </c>
      <c r="D28" s="138">
        <f>F28/297*30</f>
        <v>3764000</v>
      </c>
      <c r="E28" s="138">
        <f t="shared" si="1"/>
        <v>1505600</v>
      </c>
      <c r="F28" s="137">
        <v>37263600</v>
      </c>
      <c r="G28" s="110">
        <v>75282703289</v>
      </c>
      <c r="H28" s="64" t="s">
        <v>900</v>
      </c>
      <c r="I28" s="64" t="s">
        <v>607</v>
      </c>
      <c r="J28" s="127">
        <v>44585</v>
      </c>
      <c r="K28" s="127">
        <v>44885</v>
      </c>
      <c r="L28" s="126" t="s">
        <v>702</v>
      </c>
      <c r="M28" s="64" t="s">
        <v>901</v>
      </c>
      <c r="N28" s="64" t="s">
        <v>902</v>
      </c>
      <c r="O28" s="129">
        <v>1143850827</v>
      </c>
      <c r="P28" s="64" t="s">
        <v>903</v>
      </c>
      <c r="Q28" s="115">
        <v>34235</v>
      </c>
      <c r="R28" s="64" t="s">
        <v>904</v>
      </c>
      <c r="S28" s="64" t="s">
        <v>905</v>
      </c>
      <c r="T28" s="64" t="s">
        <v>906</v>
      </c>
      <c r="U28" s="100" t="s">
        <v>907</v>
      </c>
      <c r="V28" s="100">
        <v>3115933323</v>
      </c>
      <c r="W28" s="64" t="s">
        <v>908</v>
      </c>
      <c r="X28" s="64" t="s">
        <v>655</v>
      </c>
      <c r="Y28" s="64" t="s">
        <v>909</v>
      </c>
      <c r="Z28" s="100" t="s">
        <v>912</v>
      </c>
      <c r="AA28" s="100" t="s">
        <v>913</v>
      </c>
      <c r="AB28" s="100" t="s">
        <v>914</v>
      </c>
      <c r="AC28" s="100">
        <v>3212067593</v>
      </c>
      <c r="AD28" s="204" t="s">
        <v>46</v>
      </c>
      <c r="AE28" s="239">
        <v>6322</v>
      </c>
      <c r="AF28" s="243">
        <v>4522</v>
      </c>
      <c r="AG28" s="261">
        <v>44585</v>
      </c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</row>
    <row r="29" spans="1:50" s="15" customFormat="1" ht="20.100000000000001" customHeight="1">
      <c r="A29" s="130" t="s">
        <v>861</v>
      </c>
      <c r="B29" s="17" t="s">
        <v>172</v>
      </c>
      <c r="C29" s="100" t="s">
        <v>647</v>
      </c>
      <c r="D29" s="138">
        <f>F29/297*30</f>
        <v>4099999.9999999995</v>
      </c>
      <c r="E29" s="138">
        <f t="shared" si="1"/>
        <v>1640000</v>
      </c>
      <c r="F29" s="137">
        <v>40590000</v>
      </c>
      <c r="G29" s="110">
        <v>24077637042</v>
      </c>
      <c r="H29" s="64" t="s">
        <v>86</v>
      </c>
      <c r="I29" s="64" t="s">
        <v>607</v>
      </c>
      <c r="J29" s="127">
        <v>44585</v>
      </c>
      <c r="K29" s="127">
        <v>44885</v>
      </c>
      <c r="L29" s="126" t="s">
        <v>702</v>
      </c>
      <c r="M29" s="64" t="s">
        <v>915</v>
      </c>
      <c r="N29" s="64" t="s">
        <v>916</v>
      </c>
      <c r="O29" s="129">
        <v>1069715305</v>
      </c>
      <c r="P29" s="115" t="s">
        <v>799</v>
      </c>
      <c r="Q29" s="115">
        <v>31527</v>
      </c>
      <c r="R29" s="64" t="s">
        <v>917</v>
      </c>
      <c r="S29" s="64" t="s">
        <v>918</v>
      </c>
      <c r="T29" s="64" t="s">
        <v>641</v>
      </c>
      <c r="U29" s="100" t="s">
        <v>919</v>
      </c>
      <c r="V29" s="100">
        <v>3138526385</v>
      </c>
      <c r="W29" s="64" t="s">
        <v>908</v>
      </c>
      <c r="X29" s="64" t="s">
        <v>655</v>
      </c>
      <c r="Y29" s="64" t="s">
        <v>909</v>
      </c>
      <c r="Z29" s="100" t="s">
        <v>920</v>
      </c>
      <c r="AA29" s="64" t="s">
        <v>799</v>
      </c>
      <c r="AB29" s="100" t="s">
        <v>921</v>
      </c>
      <c r="AC29" s="100">
        <v>3103227982</v>
      </c>
      <c r="AD29" s="205" t="s">
        <v>85</v>
      </c>
      <c r="AE29" s="239">
        <v>5222</v>
      </c>
      <c r="AF29" s="239">
        <v>4422</v>
      </c>
      <c r="AG29" s="261">
        <v>44585</v>
      </c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</row>
    <row r="30" spans="1:50" s="26" customFormat="1" ht="20.100000000000001" customHeight="1">
      <c r="A30" s="130" t="s">
        <v>862</v>
      </c>
      <c r="B30" s="17" t="s">
        <v>172</v>
      </c>
      <c r="C30" s="64" t="s">
        <v>852</v>
      </c>
      <c r="D30" s="138">
        <f>F30/312*30</f>
        <v>3764000</v>
      </c>
      <c r="E30" s="138">
        <f t="shared" si="1"/>
        <v>1505600</v>
      </c>
      <c r="F30" s="137">
        <v>39145600</v>
      </c>
      <c r="G30" s="110">
        <v>24086725291</v>
      </c>
      <c r="H30" s="64" t="s">
        <v>86</v>
      </c>
      <c r="I30" s="64" t="s">
        <v>607</v>
      </c>
      <c r="J30" s="127">
        <v>44585</v>
      </c>
      <c r="K30" s="127">
        <v>44900</v>
      </c>
      <c r="L30" s="126" t="s">
        <v>897</v>
      </c>
      <c r="M30" s="64" t="s">
        <v>922</v>
      </c>
      <c r="N30" s="64" t="s">
        <v>923</v>
      </c>
      <c r="O30" s="129">
        <v>1120375095</v>
      </c>
      <c r="P30" s="64" t="s">
        <v>924</v>
      </c>
      <c r="Q30" s="115">
        <v>34685</v>
      </c>
      <c r="R30" s="64" t="s">
        <v>904</v>
      </c>
      <c r="S30" s="64" t="s">
        <v>925</v>
      </c>
      <c r="T30" s="64" t="s">
        <v>926</v>
      </c>
      <c r="U30" s="134" t="s">
        <v>927</v>
      </c>
      <c r="V30" s="64">
        <v>3208112555</v>
      </c>
      <c r="W30" s="64" t="s">
        <v>828</v>
      </c>
      <c r="X30" s="64" t="s">
        <v>655</v>
      </c>
      <c r="Y30" s="64" t="s">
        <v>909</v>
      </c>
      <c r="Z30" s="64" t="s">
        <v>928</v>
      </c>
      <c r="AA30" s="64" t="s">
        <v>165</v>
      </c>
      <c r="AB30" s="64" t="s">
        <v>929</v>
      </c>
      <c r="AC30" s="110">
        <v>3144688981</v>
      </c>
      <c r="AD30" s="205" t="s">
        <v>776</v>
      </c>
      <c r="AE30" s="239">
        <v>7122</v>
      </c>
      <c r="AF30" s="239">
        <v>4322</v>
      </c>
      <c r="AG30" s="261">
        <v>44585</v>
      </c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262"/>
      <c r="AU30" s="262"/>
      <c r="AV30" s="262"/>
      <c r="AW30" s="262"/>
      <c r="AX30" s="262"/>
    </row>
    <row r="31" spans="1:50" s="15" customFormat="1" ht="20.100000000000001" customHeight="1">
      <c r="A31" s="130" t="s">
        <v>863</v>
      </c>
      <c r="B31" s="17" t="s">
        <v>172</v>
      </c>
      <c r="C31" s="64" t="s">
        <v>930</v>
      </c>
      <c r="D31" s="138">
        <f>F31/330*30</f>
        <v>3000000</v>
      </c>
      <c r="E31" s="138">
        <f t="shared" si="1"/>
        <v>1200000</v>
      </c>
      <c r="F31" s="137">
        <v>33000000</v>
      </c>
      <c r="G31" s="110">
        <v>570007470467320</v>
      </c>
      <c r="H31" s="64" t="s">
        <v>931</v>
      </c>
      <c r="I31" s="64" t="s">
        <v>607</v>
      </c>
      <c r="J31" s="127">
        <v>44585</v>
      </c>
      <c r="K31" s="127">
        <v>44918</v>
      </c>
      <c r="L31" s="126" t="s">
        <v>106</v>
      </c>
      <c r="M31" s="64" t="s">
        <v>932</v>
      </c>
      <c r="N31" s="64" t="s">
        <v>933</v>
      </c>
      <c r="O31" s="126">
        <v>1069728589</v>
      </c>
      <c r="P31" s="64" t="s">
        <v>799</v>
      </c>
      <c r="Q31" s="115">
        <v>32681</v>
      </c>
      <c r="R31" s="64" t="s">
        <v>934</v>
      </c>
      <c r="S31" s="64" t="s">
        <v>935</v>
      </c>
      <c r="T31" s="64" t="s">
        <v>936</v>
      </c>
      <c r="U31" s="134" t="s">
        <v>937</v>
      </c>
      <c r="V31" s="64">
        <v>3116504179</v>
      </c>
      <c r="W31" s="64" t="s">
        <v>810</v>
      </c>
      <c r="X31" s="64" t="s">
        <v>633</v>
      </c>
      <c r="Y31" s="64" t="s">
        <v>793</v>
      </c>
      <c r="Z31" s="64" t="s">
        <v>938</v>
      </c>
      <c r="AA31" s="64" t="s">
        <v>913</v>
      </c>
      <c r="AB31" s="64" t="s">
        <v>939</v>
      </c>
      <c r="AC31" s="110">
        <v>3103227982</v>
      </c>
      <c r="AD31" s="205" t="s">
        <v>940</v>
      </c>
      <c r="AE31" s="239">
        <v>7622</v>
      </c>
      <c r="AF31" s="239">
        <v>4222</v>
      </c>
      <c r="AG31" s="261">
        <v>44585</v>
      </c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</row>
    <row r="32" spans="1:50" s="15" customFormat="1" ht="20.100000000000001" customHeight="1">
      <c r="A32" s="130" t="s">
        <v>864</v>
      </c>
      <c r="B32" s="17" t="s">
        <v>172</v>
      </c>
      <c r="C32" s="64" t="s">
        <v>930</v>
      </c>
      <c r="D32" s="138">
        <f t="shared" ref="D32:D40" si="3">F32/330*30</f>
        <v>3727272.7272727271</v>
      </c>
      <c r="E32" s="138">
        <f t="shared" si="1"/>
        <v>1490909.0909090908</v>
      </c>
      <c r="F32" s="137">
        <v>41000000</v>
      </c>
      <c r="G32" s="110">
        <v>7770339278</v>
      </c>
      <c r="H32" s="64" t="s">
        <v>648</v>
      </c>
      <c r="I32" s="64" t="s">
        <v>607</v>
      </c>
      <c r="J32" s="127">
        <v>44585</v>
      </c>
      <c r="K32" s="127">
        <v>44918</v>
      </c>
      <c r="L32" s="126" t="s">
        <v>106</v>
      </c>
      <c r="M32" s="64" t="s">
        <v>941</v>
      </c>
      <c r="N32" s="64" t="s">
        <v>942</v>
      </c>
      <c r="O32" s="129">
        <v>1026579363</v>
      </c>
      <c r="P32" s="64" t="s">
        <v>611</v>
      </c>
      <c r="Q32" s="115">
        <v>34475</v>
      </c>
      <c r="R32" s="64" t="s">
        <v>943</v>
      </c>
      <c r="S32" s="64" t="s">
        <v>944</v>
      </c>
      <c r="T32" s="64" t="s">
        <v>945</v>
      </c>
      <c r="U32" s="134" t="s">
        <v>946</v>
      </c>
      <c r="V32" s="64">
        <v>3228943483</v>
      </c>
      <c r="W32" s="64" t="s">
        <v>41</v>
      </c>
      <c r="X32" s="64" t="s">
        <v>666</v>
      </c>
      <c r="Y32" s="64" t="s">
        <v>793</v>
      </c>
      <c r="Z32" s="64" t="s">
        <v>947</v>
      </c>
      <c r="AA32" s="64" t="s">
        <v>767</v>
      </c>
      <c r="AB32" s="64" t="s">
        <v>948</v>
      </c>
      <c r="AC32" s="110">
        <v>3132432042</v>
      </c>
      <c r="AD32" s="205" t="s">
        <v>103</v>
      </c>
      <c r="AE32" s="239">
        <v>5422</v>
      </c>
      <c r="AF32" s="239">
        <v>4122</v>
      </c>
      <c r="AG32" s="261">
        <v>44585</v>
      </c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</row>
    <row r="33" spans="1:50" s="15" customFormat="1" ht="20.100000000000001" customHeight="1">
      <c r="A33" s="130" t="s">
        <v>865</v>
      </c>
      <c r="B33" s="17" t="s">
        <v>172</v>
      </c>
      <c r="C33" s="64" t="s">
        <v>852</v>
      </c>
      <c r="D33" s="138">
        <f t="shared" si="3"/>
        <v>6304000</v>
      </c>
      <c r="E33" s="138">
        <f t="shared" si="1"/>
        <v>2521600</v>
      </c>
      <c r="F33" s="137">
        <v>69344000</v>
      </c>
      <c r="G33" s="110">
        <v>59779319428</v>
      </c>
      <c r="H33" s="64" t="s">
        <v>900</v>
      </c>
      <c r="I33" s="64" t="s">
        <v>607</v>
      </c>
      <c r="J33" s="127">
        <v>44585</v>
      </c>
      <c r="K33" s="127">
        <v>44918</v>
      </c>
      <c r="L33" s="126" t="s">
        <v>467</v>
      </c>
      <c r="M33" s="64" t="s">
        <v>949</v>
      </c>
      <c r="N33" s="64" t="s">
        <v>950</v>
      </c>
      <c r="O33" s="126">
        <v>4064080</v>
      </c>
      <c r="P33" s="64" t="s">
        <v>639</v>
      </c>
      <c r="Q33" s="99">
        <v>24916</v>
      </c>
      <c r="R33" s="64" t="s">
        <v>639</v>
      </c>
      <c r="S33" s="64" t="s">
        <v>951</v>
      </c>
      <c r="T33" s="64" t="s">
        <v>952</v>
      </c>
      <c r="U33" s="100" t="s">
        <v>953</v>
      </c>
      <c r="V33" s="100">
        <v>3112267449</v>
      </c>
      <c r="W33" s="64" t="s">
        <v>38</v>
      </c>
      <c r="X33" s="64" t="s">
        <v>666</v>
      </c>
      <c r="Y33" s="64" t="s">
        <v>909</v>
      </c>
      <c r="Z33" s="100" t="s">
        <v>954</v>
      </c>
      <c r="AA33" s="64" t="s">
        <v>639</v>
      </c>
      <c r="AB33" s="100" t="s">
        <v>955</v>
      </c>
      <c r="AC33" s="100">
        <v>3202178699</v>
      </c>
      <c r="AD33" s="205" t="s">
        <v>669</v>
      </c>
      <c r="AE33" s="244">
        <v>5322</v>
      </c>
      <c r="AF33" s="244">
        <v>3922</v>
      </c>
      <c r="AG33" s="261">
        <v>44585</v>
      </c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</row>
    <row r="34" spans="1:50" ht="20.100000000000001" customHeight="1">
      <c r="A34" s="130" t="s">
        <v>866</v>
      </c>
      <c r="B34" s="17" t="s">
        <v>172</v>
      </c>
      <c r="C34" s="64" t="s">
        <v>930</v>
      </c>
      <c r="D34" s="138">
        <f t="shared" si="3"/>
        <v>4680000</v>
      </c>
      <c r="E34" s="138">
        <f t="shared" si="1"/>
        <v>1872000</v>
      </c>
      <c r="F34" s="137">
        <v>51480000</v>
      </c>
      <c r="G34" s="110">
        <v>304700636</v>
      </c>
      <c r="H34" s="64" t="s">
        <v>956</v>
      </c>
      <c r="I34" s="64" t="s">
        <v>607</v>
      </c>
      <c r="J34" s="127">
        <v>44585</v>
      </c>
      <c r="K34" s="127">
        <v>44918</v>
      </c>
      <c r="L34" s="126" t="s">
        <v>106</v>
      </c>
      <c r="M34" s="64" t="s">
        <v>957</v>
      </c>
      <c r="N34" s="64" t="s">
        <v>958</v>
      </c>
      <c r="O34" s="129">
        <v>1070961025</v>
      </c>
      <c r="P34" s="64" t="s">
        <v>959</v>
      </c>
      <c r="Q34" s="115">
        <v>33389</v>
      </c>
      <c r="R34" s="64" t="s">
        <v>959</v>
      </c>
      <c r="S34" s="64" t="s">
        <v>960</v>
      </c>
      <c r="T34" s="64" t="s">
        <v>961</v>
      </c>
      <c r="U34" s="100" t="s">
        <v>962</v>
      </c>
      <c r="V34" s="100">
        <v>3108085258</v>
      </c>
      <c r="W34" s="64" t="s">
        <v>908</v>
      </c>
      <c r="X34" s="64" t="s">
        <v>633</v>
      </c>
      <c r="Y34" s="64" t="s">
        <v>909</v>
      </c>
      <c r="Z34" s="100" t="s">
        <v>963</v>
      </c>
      <c r="AA34" s="100" t="s">
        <v>964</v>
      </c>
      <c r="AB34" s="100" t="s">
        <v>965</v>
      </c>
      <c r="AC34" s="100">
        <v>3212519001</v>
      </c>
      <c r="AD34" s="205" t="s">
        <v>966</v>
      </c>
      <c r="AE34" s="244">
        <v>5122</v>
      </c>
      <c r="AF34" s="244">
        <v>4022</v>
      </c>
      <c r="AG34" s="261">
        <v>44585</v>
      </c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</row>
    <row r="35" spans="1:50" s="15" customFormat="1" ht="20.100000000000001" customHeight="1">
      <c r="A35" s="130" t="s">
        <v>867</v>
      </c>
      <c r="B35" s="17" t="s">
        <v>172</v>
      </c>
      <c r="C35" s="64" t="s">
        <v>930</v>
      </c>
      <c r="D35" s="138">
        <f t="shared" si="3"/>
        <v>4212000</v>
      </c>
      <c r="E35" s="138">
        <f t="shared" si="1"/>
        <v>1684800</v>
      </c>
      <c r="F35" s="137">
        <v>46332000</v>
      </c>
      <c r="G35" s="110">
        <v>39971655</v>
      </c>
      <c r="H35" s="64" t="s">
        <v>967</v>
      </c>
      <c r="I35" s="64" t="s">
        <v>607</v>
      </c>
      <c r="J35" s="127">
        <v>44585</v>
      </c>
      <c r="K35" s="127">
        <v>44918</v>
      </c>
      <c r="L35" s="126" t="s">
        <v>106</v>
      </c>
      <c r="M35" s="64" t="s">
        <v>968</v>
      </c>
      <c r="N35" s="64" t="s">
        <v>969</v>
      </c>
      <c r="O35" s="129">
        <v>80800687</v>
      </c>
      <c r="P35" s="64" t="s">
        <v>539</v>
      </c>
      <c r="Q35" s="115">
        <v>30962</v>
      </c>
      <c r="R35" s="64" t="s">
        <v>767</v>
      </c>
      <c r="S35" s="64" t="s">
        <v>970</v>
      </c>
      <c r="T35" s="64" t="s">
        <v>971</v>
      </c>
      <c r="U35" s="134" t="s">
        <v>972</v>
      </c>
      <c r="V35" s="64">
        <v>3115018087</v>
      </c>
      <c r="W35" s="64" t="s">
        <v>665</v>
      </c>
      <c r="X35" s="64" t="s">
        <v>614</v>
      </c>
      <c r="Y35" s="64" t="s">
        <v>793</v>
      </c>
      <c r="Z35" s="100" t="s">
        <v>973</v>
      </c>
      <c r="AA35" s="100" t="s">
        <v>767</v>
      </c>
      <c r="AB35" s="100" t="s">
        <v>975</v>
      </c>
      <c r="AC35" s="100" t="s">
        <v>974</v>
      </c>
      <c r="AD35" s="205" t="s">
        <v>617</v>
      </c>
      <c r="AE35" s="239">
        <v>6222</v>
      </c>
      <c r="AF35" s="239">
        <v>4622</v>
      </c>
      <c r="AG35" s="261">
        <v>44585</v>
      </c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</row>
    <row r="36" spans="1:50" s="15" customFormat="1" ht="20.100000000000001" customHeight="1">
      <c r="A36" s="130" t="s">
        <v>868</v>
      </c>
      <c r="B36" s="17" t="s">
        <v>172</v>
      </c>
      <c r="C36" s="64" t="s">
        <v>930</v>
      </c>
      <c r="D36" s="138">
        <f t="shared" si="3"/>
        <v>2812000</v>
      </c>
      <c r="E36" s="138">
        <f t="shared" si="1"/>
        <v>1124800</v>
      </c>
      <c r="F36" s="137">
        <v>30932000</v>
      </c>
      <c r="G36" s="102">
        <v>853191906</v>
      </c>
      <c r="H36" s="100" t="s">
        <v>956</v>
      </c>
      <c r="I36" s="100" t="s">
        <v>607</v>
      </c>
      <c r="J36" s="127">
        <v>44585</v>
      </c>
      <c r="K36" s="127">
        <v>44918</v>
      </c>
      <c r="L36" s="126" t="s">
        <v>106</v>
      </c>
      <c r="M36" s="100" t="s">
        <v>984</v>
      </c>
      <c r="N36" s="100" t="s">
        <v>985</v>
      </c>
      <c r="O36" s="129">
        <v>1120376670</v>
      </c>
      <c r="P36" s="100" t="s">
        <v>924</v>
      </c>
      <c r="Q36" s="99">
        <v>34889</v>
      </c>
      <c r="R36" s="100" t="s">
        <v>986</v>
      </c>
      <c r="S36" s="100" t="s">
        <v>987</v>
      </c>
      <c r="T36" s="100" t="s">
        <v>988</v>
      </c>
      <c r="U36" s="133" t="s">
        <v>989</v>
      </c>
      <c r="V36" s="100">
        <v>3223295752</v>
      </c>
      <c r="W36" s="100" t="s">
        <v>49</v>
      </c>
      <c r="X36" s="100" t="s">
        <v>633</v>
      </c>
      <c r="Y36" s="64" t="s">
        <v>909</v>
      </c>
      <c r="Z36" s="100" t="s">
        <v>990</v>
      </c>
      <c r="AA36" s="100" t="s">
        <v>165</v>
      </c>
      <c r="AB36" s="100" t="s">
        <v>991</v>
      </c>
      <c r="AC36" s="102">
        <v>3118320816</v>
      </c>
      <c r="AD36" s="204" t="s">
        <v>617</v>
      </c>
      <c r="AE36" s="239">
        <v>7322</v>
      </c>
      <c r="AF36" s="239">
        <v>4722</v>
      </c>
      <c r="AG36" s="261">
        <v>44585</v>
      </c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</row>
    <row r="37" spans="1:50" s="15" customFormat="1" ht="20.100000000000001" customHeight="1">
      <c r="A37" s="130" t="s">
        <v>869</v>
      </c>
      <c r="B37" s="17" t="s">
        <v>172</v>
      </c>
      <c r="C37" s="64" t="s">
        <v>930</v>
      </c>
      <c r="D37" s="138">
        <f t="shared" si="3"/>
        <v>3000000</v>
      </c>
      <c r="E37" s="138">
        <f t="shared" si="1"/>
        <v>1200000</v>
      </c>
      <c r="F37" s="137">
        <v>33000000</v>
      </c>
      <c r="G37" s="110">
        <v>63961381187</v>
      </c>
      <c r="H37" s="64" t="s">
        <v>900</v>
      </c>
      <c r="I37" s="64" t="s">
        <v>607</v>
      </c>
      <c r="J37" s="127">
        <v>44585</v>
      </c>
      <c r="K37" s="127">
        <v>44918</v>
      </c>
      <c r="L37" s="126" t="s">
        <v>106</v>
      </c>
      <c r="M37" s="64" t="s">
        <v>976</v>
      </c>
      <c r="N37" s="64" t="s">
        <v>977</v>
      </c>
      <c r="O37" s="129">
        <v>1068973963</v>
      </c>
      <c r="P37" s="64" t="s">
        <v>978</v>
      </c>
      <c r="Q37" s="115">
        <v>32860</v>
      </c>
      <c r="R37" s="64" t="s">
        <v>978</v>
      </c>
      <c r="S37" s="64" t="s">
        <v>925</v>
      </c>
      <c r="T37" s="64" t="s">
        <v>979</v>
      </c>
      <c r="U37" s="134" t="s">
        <v>980</v>
      </c>
      <c r="V37" s="64">
        <v>3144000543</v>
      </c>
      <c r="W37" s="64" t="s">
        <v>810</v>
      </c>
      <c r="X37" s="64" t="s">
        <v>655</v>
      </c>
      <c r="Y37" s="64" t="s">
        <v>909</v>
      </c>
      <c r="Z37" s="64" t="s">
        <v>981</v>
      </c>
      <c r="AA37" s="64" t="s">
        <v>982</v>
      </c>
      <c r="AB37" s="64" t="s">
        <v>983</v>
      </c>
      <c r="AC37" s="110">
        <v>3123096907</v>
      </c>
      <c r="AD37" s="205" t="s">
        <v>658</v>
      </c>
      <c r="AE37" s="239">
        <v>7222</v>
      </c>
      <c r="AF37" s="239">
        <v>5022</v>
      </c>
      <c r="AG37" s="261">
        <v>44585</v>
      </c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</row>
    <row r="38" spans="1:50" s="15" customFormat="1" ht="20.100000000000001" customHeight="1">
      <c r="A38" s="130" t="s">
        <v>870</v>
      </c>
      <c r="B38" s="17" t="s">
        <v>172</v>
      </c>
      <c r="C38" s="64" t="s">
        <v>930</v>
      </c>
      <c r="D38" s="138">
        <f t="shared" si="3"/>
        <v>1592000</v>
      </c>
      <c r="E38" s="138">
        <f t="shared" si="1"/>
        <v>636800</v>
      </c>
      <c r="F38" s="137">
        <v>17512000</v>
      </c>
      <c r="G38" s="110">
        <v>550488422203635</v>
      </c>
      <c r="H38" s="64" t="s">
        <v>648</v>
      </c>
      <c r="I38" s="64" t="s">
        <v>607</v>
      </c>
      <c r="J38" s="127">
        <v>44585</v>
      </c>
      <c r="K38" s="127">
        <v>44918</v>
      </c>
      <c r="L38" s="126" t="s">
        <v>106</v>
      </c>
      <c r="M38" s="64" t="s">
        <v>992</v>
      </c>
      <c r="N38" s="64" t="s">
        <v>993</v>
      </c>
      <c r="O38" s="129">
        <v>1003522805</v>
      </c>
      <c r="P38" s="64" t="s">
        <v>186</v>
      </c>
      <c r="Q38" s="115">
        <v>37191</v>
      </c>
      <c r="R38" s="64" t="s">
        <v>994</v>
      </c>
      <c r="S38" s="64" t="s">
        <v>673</v>
      </c>
      <c r="T38" s="64" t="s">
        <v>45</v>
      </c>
      <c r="U38" s="134" t="s">
        <v>995</v>
      </c>
      <c r="V38" s="64">
        <v>3142910431</v>
      </c>
      <c r="W38" s="64" t="s">
        <v>996</v>
      </c>
      <c r="X38" s="64" t="s">
        <v>655</v>
      </c>
      <c r="Y38" s="64" t="s">
        <v>997</v>
      </c>
      <c r="Z38" s="64" t="s">
        <v>998</v>
      </c>
      <c r="AA38" s="64" t="s">
        <v>852</v>
      </c>
      <c r="AB38" s="64" t="s">
        <v>999</v>
      </c>
      <c r="AC38" s="110">
        <v>3142944664</v>
      </c>
      <c r="AD38" s="205" t="s">
        <v>646</v>
      </c>
      <c r="AE38" s="239">
        <v>4022</v>
      </c>
      <c r="AF38" s="239">
        <v>8022</v>
      </c>
      <c r="AG38" s="261">
        <v>44585</v>
      </c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</row>
    <row r="39" spans="1:50" s="15" customFormat="1" ht="20.100000000000001" customHeight="1">
      <c r="A39" s="130" t="s">
        <v>871</v>
      </c>
      <c r="B39" s="17" t="s">
        <v>172</v>
      </c>
      <c r="C39" s="64" t="s">
        <v>930</v>
      </c>
      <c r="D39" s="138">
        <f t="shared" si="3"/>
        <v>2812000</v>
      </c>
      <c r="E39" s="138">
        <f t="shared" si="1"/>
        <v>1124800</v>
      </c>
      <c r="F39" s="137">
        <v>30932000</v>
      </c>
      <c r="G39" s="110">
        <v>550458200082071</v>
      </c>
      <c r="H39" s="64" t="s">
        <v>648</v>
      </c>
      <c r="I39" s="64" t="s">
        <v>607</v>
      </c>
      <c r="J39" s="127">
        <v>44585</v>
      </c>
      <c r="K39" s="127">
        <v>44918</v>
      </c>
      <c r="L39" s="126" t="s">
        <v>106</v>
      </c>
      <c r="M39" s="64" t="s">
        <v>1000</v>
      </c>
      <c r="N39" s="64" t="s">
        <v>1001</v>
      </c>
      <c r="O39" s="129">
        <v>75056427</v>
      </c>
      <c r="P39" s="64" t="s">
        <v>1002</v>
      </c>
      <c r="Q39" s="115">
        <v>27188</v>
      </c>
      <c r="R39" s="64" t="s">
        <v>1003</v>
      </c>
      <c r="S39" s="64" t="s">
        <v>1004</v>
      </c>
      <c r="T39" s="64" t="s">
        <v>1005</v>
      </c>
      <c r="U39" s="134" t="s">
        <v>1006</v>
      </c>
      <c r="V39" s="64">
        <v>3102288105</v>
      </c>
      <c r="W39" s="64" t="s">
        <v>49</v>
      </c>
      <c r="X39" s="64" t="s">
        <v>633</v>
      </c>
      <c r="Y39" s="64" t="s">
        <v>911</v>
      </c>
      <c r="Z39" s="64" t="s">
        <v>1007</v>
      </c>
      <c r="AA39" s="64" t="s">
        <v>767</v>
      </c>
      <c r="AB39" s="64" t="s">
        <v>1008</v>
      </c>
      <c r="AC39" s="110">
        <v>3114876427</v>
      </c>
      <c r="AD39" s="205" t="s">
        <v>669</v>
      </c>
      <c r="AE39" s="239">
        <v>2922</v>
      </c>
      <c r="AF39" s="239">
        <v>4822</v>
      </c>
      <c r="AG39" s="261">
        <v>44585</v>
      </c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</row>
    <row r="40" spans="1:50" s="15" customFormat="1" ht="20.100000000000001" customHeight="1">
      <c r="A40" s="130" t="s">
        <v>872</v>
      </c>
      <c r="B40" s="17" t="s">
        <v>172</v>
      </c>
      <c r="C40" s="64" t="s">
        <v>930</v>
      </c>
      <c r="D40" s="138">
        <f t="shared" si="3"/>
        <v>3000000</v>
      </c>
      <c r="E40" s="138">
        <f t="shared" si="1"/>
        <v>1200000</v>
      </c>
      <c r="F40" s="137">
        <v>33000000</v>
      </c>
      <c r="G40" s="110">
        <v>3504287479</v>
      </c>
      <c r="H40" s="64" t="s">
        <v>900</v>
      </c>
      <c r="I40" s="64" t="s">
        <v>607</v>
      </c>
      <c r="J40" s="127">
        <v>44585</v>
      </c>
      <c r="K40" s="127">
        <v>44918</v>
      </c>
      <c r="L40" s="126" t="s">
        <v>106</v>
      </c>
      <c r="M40" s="64" t="s">
        <v>1009</v>
      </c>
      <c r="N40" s="64" t="s">
        <v>1010</v>
      </c>
      <c r="O40" s="129">
        <v>1032507415</v>
      </c>
      <c r="P40" s="64" t="s">
        <v>539</v>
      </c>
      <c r="Q40" s="115">
        <v>36435</v>
      </c>
      <c r="R40" s="64" t="s">
        <v>1011</v>
      </c>
      <c r="S40" s="64" t="s">
        <v>1012</v>
      </c>
      <c r="T40" s="64" t="s">
        <v>1013</v>
      </c>
      <c r="U40" s="134" t="s">
        <v>1014</v>
      </c>
      <c r="V40" s="64">
        <v>3504287479</v>
      </c>
      <c r="W40" s="64" t="s">
        <v>38</v>
      </c>
      <c r="X40" s="64" t="s">
        <v>666</v>
      </c>
      <c r="Y40" s="64" t="s">
        <v>909</v>
      </c>
      <c r="Z40" s="64" t="s">
        <v>1015</v>
      </c>
      <c r="AA40" s="64" t="s">
        <v>767</v>
      </c>
      <c r="AB40" s="64" t="s">
        <v>1016</v>
      </c>
      <c r="AC40" s="110">
        <v>3108561859</v>
      </c>
      <c r="AD40" s="205" t="s">
        <v>658</v>
      </c>
      <c r="AE40" s="239">
        <v>2822</v>
      </c>
      <c r="AF40" s="239">
        <v>4922</v>
      </c>
      <c r="AG40" s="261">
        <v>44585</v>
      </c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</row>
    <row r="41" spans="1:50" s="15" customFormat="1" ht="20.100000000000001" customHeight="1">
      <c r="A41" s="130" t="s">
        <v>873</v>
      </c>
      <c r="B41" s="17" t="s">
        <v>172</v>
      </c>
      <c r="C41" s="64" t="s">
        <v>930</v>
      </c>
      <c r="D41" s="138">
        <f>F41/327*30</f>
        <v>4099999.9999999995</v>
      </c>
      <c r="E41" s="138">
        <f t="shared" si="1"/>
        <v>1640000</v>
      </c>
      <c r="F41" s="137">
        <v>44690000</v>
      </c>
      <c r="G41" s="110">
        <v>84141732217</v>
      </c>
      <c r="H41" s="64" t="s">
        <v>636</v>
      </c>
      <c r="I41" s="64" t="s">
        <v>607</v>
      </c>
      <c r="J41" s="127">
        <v>44585</v>
      </c>
      <c r="K41" s="127">
        <v>44915</v>
      </c>
      <c r="L41" s="126" t="s">
        <v>699</v>
      </c>
      <c r="M41" s="64" t="s">
        <v>1017</v>
      </c>
      <c r="N41" s="64" t="s">
        <v>1018</v>
      </c>
      <c r="O41" s="129">
        <v>1121914125</v>
      </c>
      <c r="P41" s="64" t="s">
        <v>1019</v>
      </c>
      <c r="Q41" s="115">
        <v>34541</v>
      </c>
      <c r="R41" s="64" t="s">
        <v>1020</v>
      </c>
      <c r="S41" s="64" t="s">
        <v>1021</v>
      </c>
      <c r="T41" s="64" t="s">
        <v>1022</v>
      </c>
      <c r="U41" s="134" t="s">
        <v>1023</v>
      </c>
      <c r="V41" s="64">
        <v>3106190770</v>
      </c>
      <c r="W41" s="64" t="s">
        <v>828</v>
      </c>
      <c r="X41" s="64" t="s">
        <v>633</v>
      </c>
      <c r="Y41" s="64" t="s">
        <v>909</v>
      </c>
      <c r="Z41" s="64" t="s">
        <v>1024</v>
      </c>
      <c r="AA41" s="64" t="s">
        <v>37</v>
      </c>
      <c r="AB41" s="64" t="s">
        <v>1025</v>
      </c>
      <c r="AC41" s="110">
        <v>3132940702</v>
      </c>
      <c r="AD41" s="205" t="s">
        <v>103</v>
      </c>
      <c r="AE41" s="239">
        <v>4622</v>
      </c>
      <c r="AF41" s="239">
        <v>5122</v>
      </c>
      <c r="AG41" s="261">
        <v>44585</v>
      </c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</row>
    <row r="42" spans="1:50" s="15" customFormat="1" ht="20.100000000000001" customHeight="1">
      <c r="A42" s="130" t="s">
        <v>874</v>
      </c>
      <c r="B42" s="17" t="s">
        <v>172</v>
      </c>
      <c r="C42" s="64" t="s">
        <v>930</v>
      </c>
      <c r="D42" s="138">
        <f>F42/297*30</f>
        <v>3333000</v>
      </c>
      <c r="E42" s="138">
        <f t="shared" si="1"/>
        <v>1333200</v>
      </c>
      <c r="F42" s="137">
        <v>32996700</v>
      </c>
      <c r="G42" s="110">
        <v>445322035502</v>
      </c>
      <c r="H42" s="64" t="s">
        <v>681</v>
      </c>
      <c r="I42" s="64" t="s">
        <v>607</v>
      </c>
      <c r="J42" s="127">
        <v>44585</v>
      </c>
      <c r="K42" s="127">
        <v>44885</v>
      </c>
      <c r="L42" s="126" t="s">
        <v>702</v>
      </c>
      <c r="M42" s="64" t="s">
        <v>1026</v>
      </c>
      <c r="N42" s="64" t="s">
        <v>1027</v>
      </c>
      <c r="O42" s="129">
        <v>1124242111</v>
      </c>
      <c r="P42" s="64" t="s">
        <v>738</v>
      </c>
      <c r="Q42" s="115">
        <v>31226</v>
      </c>
      <c r="R42" s="64" t="s">
        <v>738</v>
      </c>
      <c r="S42" s="64" t="s">
        <v>1036</v>
      </c>
      <c r="T42" s="64" t="s">
        <v>1028</v>
      </c>
      <c r="U42" s="134" t="s">
        <v>1029</v>
      </c>
      <c r="V42" s="64">
        <v>3214875755</v>
      </c>
      <c r="W42" s="64" t="s">
        <v>828</v>
      </c>
      <c r="X42" s="64" t="s">
        <v>655</v>
      </c>
      <c r="Y42" s="64" t="s">
        <v>997</v>
      </c>
      <c r="Z42" s="64" t="s">
        <v>1030</v>
      </c>
      <c r="AA42" s="64" t="s">
        <v>738</v>
      </c>
      <c r="AB42" s="64" t="s">
        <v>1031</v>
      </c>
      <c r="AC42" s="110">
        <v>3115498206</v>
      </c>
      <c r="AD42" s="205" t="s">
        <v>711</v>
      </c>
      <c r="AE42" s="239">
        <v>4322</v>
      </c>
      <c r="AF42" s="239">
        <v>5222</v>
      </c>
      <c r="AG42" s="261">
        <v>44585</v>
      </c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</row>
    <row r="43" spans="1:50" s="15" customFormat="1" ht="20.100000000000001" customHeight="1">
      <c r="A43" s="130" t="s">
        <v>875</v>
      </c>
      <c r="B43" s="17" t="s">
        <v>172</v>
      </c>
      <c r="C43" s="64" t="s">
        <v>930</v>
      </c>
      <c r="D43" s="138">
        <f>F43/330*30</f>
        <v>2812000</v>
      </c>
      <c r="E43" s="138">
        <f t="shared" si="1"/>
        <v>1124800</v>
      </c>
      <c r="F43" s="137">
        <v>30932000</v>
      </c>
      <c r="G43" s="110">
        <v>237398334</v>
      </c>
      <c r="H43" s="64" t="s">
        <v>956</v>
      </c>
      <c r="I43" s="64" t="s">
        <v>607</v>
      </c>
      <c r="J43" s="127">
        <v>44585</v>
      </c>
      <c r="K43" s="127">
        <v>44918</v>
      </c>
      <c r="L43" s="126" t="s">
        <v>106</v>
      </c>
      <c r="M43" s="64" t="s">
        <v>1032</v>
      </c>
      <c r="N43" s="64" t="s">
        <v>1033</v>
      </c>
      <c r="O43" s="129">
        <v>4064219</v>
      </c>
      <c r="P43" s="64" t="s">
        <v>1034</v>
      </c>
      <c r="Q43" s="115">
        <v>27367</v>
      </c>
      <c r="R43" s="64" t="s">
        <v>1035</v>
      </c>
      <c r="S43" s="64" t="s">
        <v>1037</v>
      </c>
      <c r="T43" s="64" t="s">
        <v>1038</v>
      </c>
      <c r="U43" s="134" t="s">
        <v>1039</v>
      </c>
      <c r="V43" s="64">
        <v>3229076788</v>
      </c>
      <c r="W43" s="64" t="s">
        <v>654</v>
      </c>
      <c r="X43" s="64" t="s">
        <v>655</v>
      </c>
      <c r="Y43" s="64" t="s">
        <v>909</v>
      </c>
      <c r="Z43" s="64" t="s">
        <v>1040</v>
      </c>
      <c r="AA43" s="64" t="s">
        <v>767</v>
      </c>
      <c r="AB43" s="64" t="s">
        <v>1041</v>
      </c>
      <c r="AC43" s="110">
        <v>3103365853</v>
      </c>
      <c r="AD43" s="205" t="s">
        <v>669</v>
      </c>
      <c r="AE43" s="239">
        <v>4922</v>
      </c>
      <c r="AF43" s="239">
        <v>5322</v>
      </c>
      <c r="AG43" s="261">
        <v>44585</v>
      </c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</row>
    <row r="44" spans="1:50" s="15" customFormat="1" ht="20.100000000000001" customHeight="1">
      <c r="A44" s="130" t="s">
        <v>876</v>
      </c>
      <c r="B44" s="17" t="s">
        <v>172</v>
      </c>
      <c r="C44" s="64" t="s">
        <v>930</v>
      </c>
      <c r="D44" s="138">
        <f>F44/330*30</f>
        <v>2812000</v>
      </c>
      <c r="E44" s="138">
        <f t="shared" si="1"/>
        <v>1124800</v>
      </c>
      <c r="F44" s="137">
        <v>30932000</v>
      </c>
      <c r="G44" s="110">
        <v>550478400027155</v>
      </c>
      <c r="H44" s="64" t="s">
        <v>648</v>
      </c>
      <c r="I44" s="64" t="s">
        <v>607</v>
      </c>
      <c r="J44" s="127">
        <v>44585</v>
      </c>
      <c r="K44" s="127">
        <v>44918</v>
      </c>
      <c r="L44" s="126" t="s">
        <v>106</v>
      </c>
      <c r="M44" s="64" t="s">
        <v>1042</v>
      </c>
      <c r="N44" s="64" t="s">
        <v>933</v>
      </c>
      <c r="O44" s="126">
        <v>80578935</v>
      </c>
      <c r="P44" s="64" t="s">
        <v>1043</v>
      </c>
      <c r="Q44" s="115">
        <v>29543</v>
      </c>
      <c r="R44" s="64" t="s">
        <v>934</v>
      </c>
      <c r="S44" s="64" t="s">
        <v>1044</v>
      </c>
      <c r="T44" s="64" t="s">
        <v>1045</v>
      </c>
      <c r="U44" s="100" t="s">
        <v>1046</v>
      </c>
      <c r="V44" s="100">
        <v>3212664154</v>
      </c>
      <c r="W44" s="100" t="s">
        <v>38</v>
      </c>
      <c r="X44" s="100" t="s">
        <v>655</v>
      </c>
      <c r="Y44" s="64" t="s">
        <v>997</v>
      </c>
      <c r="Z44" s="100" t="s">
        <v>1047</v>
      </c>
      <c r="AA44" s="64" t="s">
        <v>799</v>
      </c>
      <c r="AB44" s="64" t="s">
        <v>1048</v>
      </c>
      <c r="AC44" s="110">
        <v>3102160090</v>
      </c>
      <c r="AD44" s="205" t="s">
        <v>669</v>
      </c>
      <c r="AE44" s="239">
        <v>5022</v>
      </c>
      <c r="AF44" s="239">
        <v>5422</v>
      </c>
      <c r="AG44" s="261">
        <v>44585</v>
      </c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2"/>
      <c r="AU44" s="242"/>
      <c r="AV44" s="242"/>
      <c r="AW44" s="242"/>
      <c r="AX44" s="242"/>
    </row>
    <row r="45" spans="1:50" s="15" customFormat="1" ht="20.100000000000001" customHeight="1">
      <c r="A45" s="130" t="s">
        <v>877</v>
      </c>
      <c r="B45" s="17" t="s">
        <v>172</v>
      </c>
      <c r="C45" s="64" t="s">
        <v>930</v>
      </c>
      <c r="D45" s="138">
        <f>F45/297*30</f>
        <v>3333000</v>
      </c>
      <c r="E45" s="138">
        <f t="shared" si="1"/>
        <v>1333200</v>
      </c>
      <c r="F45" s="137">
        <v>32996700</v>
      </c>
      <c r="G45" s="110">
        <v>230413072141</v>
      </c>
      <c r="H45" s="64" t="s">
        <v>1049</v>
      </c>
      <c r="I45" s="64" t="s">
        <v>607</v>
      </c>
      <c r="J45" s="127">
        <v>44585</v>
      </c>
      <c r="K45" s="127">
        <v>44885</v>
      </c>
      <c r="L45" s="126" t="s">
        <v>702</v>
      </c>
      <c r="M45" s="64" t="s">
        <v>1050</v>
      </c>
      <c r="N45" s="64" t="s">
        <v>1051</v>
      </c>
      <c r="O45" s="126">
        <v>85475479</v>
      </c>
      <c r="P45" s="64" t="s">
        <v>1052</v>
      </c>
      <c r="Q45" s="115">
        <v>28043</v>
      </c>
      <c r="R45" s="64" t="s">
        <v>1053</v>
      </c>
      <c r="S45" s="64" t="s">
        <v>1054</v>
      </c>
      <c r="T45" s="64" t="s">
        <v>1055</v>
      </c>
      <c r="U45" s="134" t="s">
        <v>1056</v>
      </c>
      <c r="V45" s="64">
        <v>3112166408</v>
      </c>
      <c r="W45" s="64" t="s">
        <v>810</v>
      </c>
      <c r="X45" s="64" t="s">
        <v>666</v>
      </c>
      <c r="Y45" s="64" t="s">
        <v>1057</v>
      </c>
      <c r="Z45" s="64" t="s">
        <v>1058</v>
      </c>
      <c r="AA45" s="64" t="s">
        <v>165</v>
      </c>
      <c r="AB45" s="64" t="s">
        <v>1059</v>
      </c>
      <c r="AC45" s="110">
        <v>3118407245</v>
      </c>
      <c r="AD45" s="205" t="s">
        <v>966</v>
      </c>
      <c r="AE45" s="239">
        <v>4522</v>
      </c>
      <c r="AF45" s="239" t="s">
        <v>479</v>
      </c>
      <c r="AG45" s="261">
        <v>44585</v>
      </c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</row>
    <row r="46" spans="1:50" s="15" customFormat="1" ht="20.100000000000001" customHeight="1">
      <c r="A46" s="130" t="s">
        <v>878</v>
      </c>
      <c r="B46" s="17" t="s">
        <v>172</v>
      </c>
      <c r="C46" s="64" t="s">
        <v>930</v>
      </c>
      <c r="D46" s="138">
        <f>F46/330*30</f>
        <v>3000000</v>
      </c>
      <c r="E46" s="138">
        <f t="shared" si="1"/>
        <v>1200000</v>
      </c>
      <c r="F46" s="137">
        <v>33000000</v>
      </c>
      <c r="G46" s="110">
        <v>111700203976</v>
      </c>
      <c r="H46" s="64" t="s">
        <v>1060</v>
      </c>
      <c r="I46" s="64" t="s">
        <v>607</v>
      </c>
      <c r="J46" s="127">
        <v>44585</v>
      </c>
      <c r="K46" s="127">
        <v>44918</v>
      </c>
      <c r="L46" s="126" t="s">
        <v>106</v>
      </c>
      <c r="M46" s="64" t="s">
        <v>1061</v>
      </c>
      <c r="N46" s="64" t="s">
        <v>1062</v>
      </c>
      <c r="O46" s="129">
        <v>42019732</v>
      </c>
      <c r="P46" s="64" t="s">
        <v>562</v>
      </c>
      <c r="Q46" s="115">
        <v>29262</v>
      </c>
      <c r="R46" s="64" t="s">
        <v>1063</v>
      </c>
      <c r="S46" s="64" t="s">
        <v>1064</v>
      </c>
      <c r="T46" s="64" t="s">
        <v>1065</v>
      </c>
      <c r="U46" s="116" t="s">
        <v>1066</v>
      </c>
      <c r="V46" s="64">
        <v>3217154549</v>
      </c>
      <c r="W46" s="64" t="s">
        <v>654</v>
      </c>
      <c r="X46" s="64" t="s">
        <v>666</v>
      </c>
      <c r="Y46" s="64" t="s">
        <v>997</v>
      </c>
      <c r="Z46" s="64" t="s">
        <v>1067</v>
      </c>
      <c r="AA46" s="64" t="s">
        <v>1068</v>
      </c>
      <c r="AB46" s="64" t="s">
        <v>1069</v>
      </c>
      <c r="AC46" s="110">
        <v>3163981614</v>
      </c>
      <c r="AD46" s="205" t="s">
        <v>85</v>
      </c>
      <c r="AE46" s="239">
        <v>5522</v>
      </c>
      <c r="AF46" s="239">
        <v>5522</v>
      </c>
      <c r="AG46" s="261">
        <v>44585</v>
      </c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</row>
    <row r="47" spans="1:50" s="242" customFormat="1" ht="20.100000000000001" customHeight="1">
      <c r="A47" s="130" t="s">
        <v>879</v>
      </c>
      <c r="B47" s="17" t="s">
        <v>172</v>
      </c>
      <c r="C47" s="64" t="s">
        <v>930</v>
      </c>
      <c r="D47" s="138">
        <f t="shared" ref="D47:D48" si="4">F47/330*30</f>
        <v>4680000</v>
      </c>
      <c r="E47" s="138">
        <f t="shared" si="1"/>
        <v>1872000</v>
      </c>
      <c r="F47" s="137">
        <v>51480000</v>
      </c>
      <c r="G47" s="110">
        <v>1088307192</v>
      </c>
      <c r="H47" s="64" t="s">
        <v>57</v>
      </c>
      <c r="I47" s="64" t="s">
        <v>607</v>
      </c>
      <c r="J47" s="127">
        <v>44685</v>
      </c>
      <c r="K47" s="127">
        <v>44920</v>
      </c>
      <c r="L47" s="126" t="s">
        <v>1741</v>
      </c>
      <c r="M47" s="64" t="s">
        <v>1742</v>
      </c>
      <c r="N47" s="64" t="s">
        <v>1743</v>
      </c>
      <c r="O47" s="126">
        <v>1088307192</v>
      </c>
      <c r="P47" s="64" t="s">
        <v>1070</v>
      </c>
      <c r="Q47" s="115">
        <v>34062</v>
      </c>
      <c r="R47" s="64" t="s">
        <v>1070</v>
      </c>
      <c r="S47" s="64" t="s">
        <v>1744</v>
      </c>
      <c r="T47" s="287" t="s">
        <v>1055</v>
      </c>
      <c r="U47" s="116" t="s">
        <v>1745</v>
      </c>
      <c r="V47" s="64">
        <v>6063335745</v>
      </c>
      <c r="W47" s="64" t="s">
        <v>49</v>
      </c>
      <c r="X47" s="64" t="s">
        <v>35</v>
      </c>
      <c r="Y47" s="64" t="s">
        <v>909</v>
      </c>
      <c r="Z47" s="64" t="s">
        <v>1746</v>
      </c>
      <c r="AA47" s="64" t="s">
        <v>644</v>
      </c>
      <c r="AB47" s="64" t="s">
        <v>1747</v>
      </c>
      <c r="AC47" s="110">
        <v>3146972880</v>
      </c>
      <c r="AD47" s="205" t="s">
        <v>46</v>
      </c>
      <c r="AE47" s="239"/>
      <c r="AF47" s="239"/>
      <c r="AG47" s="261">
        <v>44724</v>
      </c>
    </row>
    <row r="48" spans="1:50" s="242" customFormat="1" ht="20.100000000000001" customHeight="1">
      <c r="A48" s="130" t="s">
        <v>880</v>
      </c>
      <c r="B48" s="17" t="s">
        <v>172</v>
      </c>
      <c r="C48" s="64" t="s">
        <v>930</v>
      </c>
      <c r="D48" s="138">
        <f t="shared" si="4"/>
        <v>2812000</v>
      </c>
      <c r="E48" s="138">
        <f t="shared" si="1"/>
        <v>1124800</v>
      </c>
      <c r="F48" s="137">
        <v>30932000</v>
      </c>
      <c r="G48" s="110">
        <v>500801970379</v>
      </c>
      <c r="H48" s="64" t="s">
        <v>1049</v>
      </c>
      <c r="I48" s="64" t="s">
        <v>607</v>
      </c>
      <c r="J48" s="127">
        <v>44585</v>
      </c>
      <c r="K48" s="127">
        <v>44918</v>
      </c>
      <c r="L48" s="126" t="s">
        <v>106</v>
      </c>
      <c r="M48" s="64" t="s">
        <v>1071</v>
      </c>
      <c r="N48" s="132" t="s">
        <v>1072</v>
      </c>
      <c r="O48" s="129">
        <v>1071630073</v>
      </c>
      <c r="P48" s="64" t="s">
        <v>647</v>
      </c>
      <c r="Q48" s="115">
        <v>33764</v>
      </c>
      <c r="R48" s="64" t="s">
        <v>647</v>
      </c>
      <c r="S48" s="64" t="s">
        <v>1073</v>
      </c>
      <c r="T48" s="64" t="s">
        <v>1074</v>
      </c>
      <c r="U48" s="116" t="s">
        <v>1075</v>
      </c>
      <c r="V48" s="64">
        <v>3194335265</v>
      </c>
      <c r="W48" s="64" t="s">
        <v>1076</v>
      </c>
      <c r="X48" s="64" t="s">
        <v>633</v>
      </c>
      <c r="Y48" s="64" t="s">
        <v>909</v>
      </c>
      <c r="Z48" s="64" t="s">
        <v>1077</v>
      </c>
      <c r="AA48" s="64" t="s">
        <v>647</v>
      </c>
      <c r="AB48" s="64" t="s">
        <v>1078</v>
      </c>
      <c r="AC48" s="110">
        <v>3138142447</v>
      </c>
      <c r="AD48" s="205" t="s">
        <v>617</v>
      </c>
      <c r="AE48" s="239">
        <v>4422</v>
      </c>
      <c r="AF48" s="239">
        <v>5722</v>
      </c>
      <c r="AG48" s="261">
        <v>44585</v>
      </c>
    </row>
    <row r="49" spans="1:33" s="242" customFormat="1" ht="20.100000000000001" customHeight="1">
      <c r="A49" s="130" t="s">
        <v>881</v>
      </c>
      <c r="B49" s="17" t="s">
        <v>172</v>
      </c>
      <c r="C49" s="64" t="s">
        <v>177</v>
      </c>
      <c r="D49" s="110">
        <v>4100000</v>
      </c>
      <c r="E49" s="110">
        <f t="shared" si="1"/>
        <v>1640000</v>
      </c>
      <c r="F49" s="137">
        <v>44690000</v>
      </c>
      <c r="G49" s="64">
        <v>1300089438</v>
      </c>
      <c r="H49" s="64" t="s">
        <v>47</v>
      </c>
      <c r="I49" s="64" t="s">
        <v>33</v>
      </c>
      <c r="J49" s="135">
        <v>44585</v>
      </c>
      <c r="K49" s="115">
        <v>44918</v>
      </c>
      <c r="L49" s="64" t="s">
        <v>106</v>
      </c>
      <c r="M49" s="64" t="s">
        <v>1079</v>
      </c>
      <c r="N49" s="64" t="s">
        <v>1080</v>
      </c>
      <c r="O49" s="104">
        <v>52470925</v>
      </c>
      <c r="P49" s="64" t="s">
        <v>40</v>
      </c>
      <c r="Q49" s="115">
        <v>28306</v>
      </c>
      <c r="R49" s="64" t="s">
        <v>1081</v>
      </c>
      <c r="S49" s="64" t="s">
        <v>1082</v>
      </c>
      <c r="T49" s="64" t="s">
        <v>1083</v>
      </c>
      <c r="U49" s="134" t="s">
        <v>1084</v>
      </c>
      <c r="V49" s="64">
        <v>3148142511</v>
      </c>
      <c r="W49" s="64" t="s">
        <v>38</v>
      </c>
      <c r="X49" s="64" t="s">
        <v>203</v>
      </c>
      <c r="Y49" s="64" t="s">
        <v>36</v>
      </c>
      <c r="Z49" s="64" t="s">
        <v>1085</v>
      </c>
      <c r="AA49" s="64" t="s">
        <v>37</v>
      </c>
      <c r="AB49" s="64" t="s">
        <v>1086</v>
      </c>
      <c r="AC49" s="64">
        <v>3134332878</v>
      </c>
      <c r="AD49" s="205" t="s">
        <v>103</v>
      </c>
      <c r="AE49" s="239">
        <v>5722</v>
      </c>
      <c r="AF49" s="239">
        <v>5822</v>
      </c>
      <c r="AG49" s="261">
        <v>44585</v>
      </c>
    </row>
    <row r="50" spans="1:33" s="242" customFormat="1" ht="20.100000000000001" customHeight="1">
      <c r="A50" s="130" t="s">
        <v>882</v>
      </c>
      <c r="B50" s="17" t="s">
        <v>172</v>
      </c>
      <c r="C50" s="64" t="s">
        <v>177</v>
      </c>
      <c r="D50" s="110">
        <v>3333000</v>
      </c>
      <c r="E50" s="110">
        <f t="shared" si="1"/>
        <v>1333200</v>
      </c>
      <c r="F50" s="137">
        <v>36329700</v>
      </c>
      <c r="G50" s="64">
        <v>395092398</v>
      </c>
      <c r="H50" s="64" t="s">
        <v>131</v>
      </c>
      <c r="I50" s="64" t="s">
        <v>33</v>
      </c>
      <c r="J50" s="115">
        <v>44585</v>
      </c>
      <c r="K50" s="115">
        <v>44915</v>
      </c>
      <c r="L50" s="126" t="s">
        <v>699</v>
      </c>
      <c r="M50" s="64" t="s">
        <v>1087</v>
      </c>
      <c r="N50" s="64" t="s">
        <v>1088</v>
      </c>
      <c r="O50" s="104">
        <v>1121941607</v>
      </c>
      <c r="P50" s="64" t="s">
        <v>37</v>
      </c>
      <c r="Q50" s="115">
        <v>35437</v>
      </c>
      <c r="R50" s="64" t="s">
        <v>1089</v>
      </c>
      <c r="S50" s="64" t="s">
        <v>183</v>
      </c>
      <c r="T50" s="64" t="s">
        <v>182</v>
      </c>
      <c r="U50" s="134" t="s">
        <v>1090</v>
      </c>
      <c r="V50" s="64">
        <v>3158876942</v>
      </c>
      <c r="W50" s="64" t="s">
        <v>583</v>
      </c>
      <c r="X50" s="64" t="s">
        <v>43</v>
      </c>
      <c r="Y50" s="64" t="s">
        <v>143</v>
      </c>
      <c r="Z50" s="64" t="s">
        <v>1091</v>
      </c>
      <c r="AA50" s="64" t="s">
        <v>37</v>
      </c>
      <c r="AB50" s="64" t="s">
        <v>1092</v>
      </c>
      <c r="AC50" s="64">
        <v>3115321356</v>
      </c>
      <c r="AD50" s="205" t="s">
        <v>46</v>
      </c>
      <c r="AE50" s="239">
        <v>5822</v>
      </c>
      <c r="AF50" s="239">
        <v>5922</v>
      </c>
      <c r="AG50" s="261">
        <v>44585</v>
      </c>
    </row>
    <row r="51" spans="1:33" s="242" customFormat="1" ht="20.100000000000001" customHeight="1">
      <c r="A51" s="130" t="s">
        <v>883</v>
      </c>
      <c r="B51" s="17" t="s">
        <v>172</v>
      </c>
      <c r="C51" s="64" t="s">
        <v>177</v>
      </c>
      <c r="D51" s="110">
        <v>6304000</v>
      </c>
      <c r="E51" s="110">
        <f t="shared" si="1"/>
        <v>2521600</v>
      </c>
      <c r="F51" s="137">
        <v>69344000</v>
      </c>
      <c r="G51" s="64">
        <v>85240222928</v>
      </c>
      <c r="H51" s="64" t="s">
        <v>57</v>
      </c>
      <c r="I51" s="64" t="s">
        <v>33</v>
      </c>
      <c r="J51" s="115">
        <v>44585</v>
      </c>
      <c r="K51" s="115">
        <v>44918</v>
      </c>
      <c r="L51" s="64" t="s">
        <v>106</v>
      </c>
      <c r="M51" s="64" t="s">
        <v>1093</v>
      </c>
      <c r="N51" s="64" t="s">
        <v>1094</v>
      </c>
      <c r="O51" s="104">
        <v>86081319</v>
      </c>
      <c r="P51" s="64" t="s">
        <v>37</v>
      </c>
      <c r="Q51" s="115">
        <v>30835</v>
      </c>
      <c r="R51" s="64" t="s">
        <v>1095</v>
      </c>
      <c r="S51" s="64" t="s">
        <v>1096</v>
      </c>
      <c r="T51" s="64" t="s">
        <v>1097</v>
      </c>
      <c r="U51" s="134" t="s">
        <v>1098</v>
      </c>
      <c r="V51" s="64">
        <v>3138719010</v>
      </c>
      <c r="W51" s="64" t="s">
        <v>38</v>
      </c>
      <c r="X51" s="64" t="s">
        <v>43</v>
      </c>
      <c r="Y51" s="64" t="s">
        <v>83</v>
      </c>
      <c r="Z51" s="64" t="s">
        <v>1099</v>
      </c>
      <c r="AA51" s="64" t="s">
        <v>40</v>
      </c>
      <c r="AB51" s="64" t="s">
        <v>1100</v>
      </c>
      <c r="AC51" s="64">
        <v>3116343776</v>
      </c>
      <c r="AD51" s="205" t="s">
        <v>93</v>
      </c>
      <c r="AE51" s="244">
        <v>5922</v>
      </c>
      <c r="AF51" s="244">
        <v>6022</v>
      </c>
      <c r="AG51" s="261">
        <v>44585</v>
      </c>
    </row>
    <row r="52" spans="1:33" s="242" customFormat="1" ht="20.100000000000001" customHeight="1">
      <c r="A52" s="130" t="s">
        <v>884</v>
      </c>
      <c r="B52" s="17" t="s">
        <v>172</v>
      </c>
      <c r="C52" s="64" t="s">
        <v>177</v>
      </c>
      <c r="D52" s="110">
        <v>3333000</v>
      </c>
      <c r="E52" s="110">
        <f t="shared" si="1"/>
        <v>1333200</v>
      </c>
      <c r="F52" s="137">
        <v>32996700</v>
      </c>
      <c r="G52" s="110">
        <v>550488407080362</v>
      </c>
      <c r="H52" s="64" t="s">
        <v>47</v>
      </c>
      <c r="I52" s="64" t="s">
        <v>33</v>
      </c>
      <c r="J52" s="115">
        <v>44585</v>
      </c>
      <c r="K52" s="115">
        <v>44915</v>
      </c>
      <c r="L52" s="126" t="s">
        <v>699</v>
      </c>
      <c r="M52" s="64" t="s">
        <v>1101</v>
      </c>
      <c r="N52" s="64" t="s">
        <v>1102</v>
      </c>
      <c r="O52" s="104">
        <v>1026589180</v>
      </c>
      <c r="P52" s="64" t="s">
        <v>40</v>
      </c>
      <c r="Q52" s="115">
        <v>35444</v>
      </c>
      <c r="R52" s="64" t="s">
        <v>40</v>
      </c>
      <c r="S52" s="64" t="s">
        <v>183</v>
      </c>
      <c r="T52" s="64" t="s">
        <v>1103</v>
      </c>
      <c r="U52" s="134" t="s">
        <v>1104</v>
      </c>
      <c r="V52" s="64" t="s">
        <v>1105</v>
      </c>
      <c r="W52" s="64" t="s">
        <v>41</v>
      </c>
      <c r="X52" s="64" t="s">
        <v>42</v>
      </c>
      <c r="Y52" s="64" t="s">
        <v>83</v>
      </c>
      <c r="Z52" s="64" t="s">
        <v>1106</v>
      </c>
      <c r="AA52" s="64" t="s">
        <v>1107</v>
      </c>
      <c r="AB52" s="64" t="s">
        <v>1108</v>
      </c>
      <c r="AC52" s="64">
        <v>3202431653</v>
      </c>
      <c r="AD52" s="205" t="s">
        <v>105</v>
      </c>
      <c r="AE52" s="239">
        <v>4822</v>
      </c>
      <c r="AF52" s="239">
        <v>6122</v>
      </c>
      <c r="AG52" s="261">
        <v>44585</v>
      </c>
    </row>
    <row r="53" spans="1:33" s="242" customFormat="1" ht="20.100000000000001" customHeight="1">
      <c r="A53" s="130" t="s">
        <v>885</v>
      </c>
      <c r="B53" s="17" t="s">
        <v>172</v>
      </c>
      <c r="C53" s="64" t="s">
        <v>177</v>
      </c>
      <c r="D53" s="110">
        <v>6304000</v>
      </c>
      <c r="E53" s="110">
        <f t="shared" si="1"/>
        <v>2521600</v>
      </c>
      <c r="F53" s="137">
        <v>69344000</v>
      </c>
      <c r="G53" s="64">
        <v>7973558824</v>
      </c>
      <c r="H53" s="64" t="s">
        <v>57</v>
      </c>
      <c r="I53" s="64" t="s">
        <v>33</v>
      </c>
      <c r="J53" s="115">
        <v>44585</v>
      </c>
      <c r="K53" s="115">
        <v>44918</v>
      </c>
      <c r="L53" s="64" t="s">
        <v>106</v>
      </c>
      <c r="M53" s="64" t="s">
        <v>1109</v>
      </c>
      <c r="N53" s="64" t="s">
        <v>1110</v>
      </c>
      <c r="O53" s="104">
        <v>1110480208</v>
      </c>
      <c r="P53" s="64" t="s">
        <v>180</v>
      </c>
      <c r="Q53" s="115">
        <v>32535</v>
      </c>
      <c r="R53" s="64" t="s">
        <v>180</v>
      </c>
      <c r="S53" s="64" t="s">
        <v>1111</v>
      </c>
      <c r="T53" s="64" t="s">
        <v>728</v>
      </c>
      <c r="U53" s="134" t="s">
        <v>1112</v>
      </c>
      <c r="V53" s="64">
        <v>3005668151</v>
      </c>
      <c r="W53" s="64" t="s">
        <v>583</v>
      </c>
      <c r="X53" s="64" t="s">
        <v>43</v>
      </c>
      <c r="Y53" s="64" t="s">
        <v>1113</v>
      </c>
      <c r="Z53" s="64" t="s">
        <v>1114</v>
      </c>
      <c r="AA53" s="64" t="s">
        <v>180</v>
      </c>
      <c r="AB53" s="64" t="s">
        <v>1115</v>
      </c>
      <c r="AC53" s="64">
        <v>3016595266</v>
      </c>
      <c r="AD53" s="205" t="s">
        <v>46</v>
      </c>
      <c r="AE53" s="239">
        <v>6122</v>
      </c>
      <c r="AF53" s="239">
        <v>6222</v>
      </c>
      <c r="AG53" s="261">
        <v>44585</v>
      </c>
    </row>
    <row r="54" spans="1:33" s="242" customFormat="1" ht="20.100000000000001" customHeight="1">
      <c r="A54" s="130" t="s">
        <v>886</v>
      </c>
      <c r="B54" s="17" t="s">
        <v>172</v>
      </c>
      <c r="C54" s="64" t="s">
        <v>186</v>
      </c>
      <c r="D54" s="110">
        <v>3333000</v>
      </c>
      <c r="E54" s="110">
        <f t="shared" si="1"/>
        <v>1333200</v>
      </c>
      <c r="F54" s="137">
        <v>32996700</v>
      </c>
      <c r="G54" s="64">
        <v>198243610</v>
      </c>
      <c r="H54" s="64" t="s">
        <v>1116</v>
      </c>
      <c r="I54" s="64" t="s">
        <v>33</v>
      </c>
      <c r="J54" s="115">
        <v>44585</v>
      </c>
      <c r="K54" s="115">
        <v>44884</v>
      </c>
      <c r="L54" s="64" t="s">
        <v>1117</v>
      </c>
      <c r="M54" s="64" t="s">
        <v>1118</v>
      </c>
      <c r="N54" s="64" t="s">
        <v>1119</v>
      </c>
      <c r="O54" s="104">
        <v>1069900169</v>
      </c>
      <c r="P54" s="64" t="s">
        <v>186</v>
      </c>
      <c r="Q54" s="115">
        <v>34006</v>
      </c>
      <c r="R54" s="64" t="s">
        <v>186</v>
      </c>
      <c r="S54" s="64" t="s">
        <v>1120</v>
      </c>
      <c r="T54" s="64" t="s">
        <v>185</v>
      </c>
      <c r="U54" s="134" t="s">
        <v>1121</v>
      </c>
      <c r="V54" s="64">
        <v>3102584713</v>
      </c>
      <c r="W54" s="64" t="s">
        <v>34</v>
      </c>
      <c r="X54" s="64" t="s">
        <v>42</v>
      </c>
      <c r="Y54" s="64" t="s">
        <v>44</v>
      </c>
      <c r="Z54" s="64" t="s">
        <v>1122</v>
      </c>
      <c r="AA54" s="64" t="s">
        <v>187</v>
      </c>
      <c r="AB54" s="64" t="s">
        <v>1123</v>
      </c>
      <c r="AC54" s="64">
        <v>3123537936</v>
      </c>
      <c r="AD54" s="205" t="s">
        <v>103</v>
      </c>
      <c r="AE54" s="239">
        <v>6422</v>
      </c>
      <c r="AF54" s="239">
        <v>6322</v>
      </c>
      <c r="AG54" s="261">
        <v>44585</v>
      </c>
    </row>
    <row r="55" spans="1:33" s="242" customFormat="1" ht="20.100000000000001" customHeight="1">
      <c r="A55" s="130" t="s">
        <v>887</v>
      </c>
      <c r="B55" s="17" t="s">
        <v>172</v>
      </c>
      <c r="C55" s="64" t="s">
        <v>1124</v>
      </c>
      <c r="D55" s="110">
        <v>2812000</v>
      </c>
      <c r="E55" s="110">
        <f t="shared" si="1"/>
        <v>1124800</v>
      </c>
      <c r="F55" s="137">
        <v>30932000</v>
      </c>
      <c r="G55" s="110">
        <v>38862267661</v>
      </c>
      <c r="H55" s="104" t="s">
        <v>32</v>
      </c>
      <c r="I55" s="64" t="s">
        <v>33</v>
      </c>
      <c r="J55" s="115">
        <v>44585</v>
      </c>
      <c r="K55" s="115">
        <v>44918</v>
      </c>
      <c r="L55" s="126" t="s">
        <v>106</v>
      </c>
      <c r="M55" s="64" t="s">
        <v>1125</v>
      </c>
      <c r="N55" s="64" t="s">
        <v>1126</v>
      </c>
      <c r="O55" s="104">
        <v>1015396908</v>
      </c>
      <c r="P55" s="64" t="s">
        <v>82</v>
      </c>
      <c r="Q55" s="66">
        <v>31734</v>
      </c>
      <c r="R55" s="66" t="s">
        <v>82</v>
      </c>
      <c r="S55" s="66" t="s">
        <v>1127</v>
      </c>
      <c r="T55" s="66" t="s">
        <v>1128</v>
      </c>
      <c r="U55" s="134" t="s">
        <v>1129</v>
      </c>
      <c r="V55" s="64">
        <v>3106775032</v>
      </c>
      <c r="W55" s="64" t="s">
        <v>101</v>
      </c>
      <c r="X55" s="64" t="s">
        <v>35</v>
      </c>
      <c r="Y55" s="64" t="s">
        <v>83</v>
      </c>
      <c r="Z55" s="64" t="s">
        <v>1130</v>
      </c>
      <c r="AA55" s="5" t="s">
        <v>767</v>
      </c>
      <c r="AB55" s="64" t="s">
        <v>1131</v>
      </c>
      <c r="AC55" s="64">
        <v>3147215758</v>
      </c>
      <c r="AD55" s="205" t="s">
        <v>103</v>
      </c>
      <c r="AE55" s="239">
        <v>6622</v>
      </c>
      <c r="AF55" s="239">
        <v>6422</v>
      </c>
      <c r="AG55" s="261">
        <v>44585</v>
      </c>
    </row>
    <row r="56" spans="1:33" s="242" customFormat="1" ht="20.100000000000001" customHeight="1">
      <c r="A56" s="130" t="s">
        <v>888</v>
      </c>
      <c r="B56" s="17" t="s">
        <v>172</v>
      </c>
      <c r="C56" s="64" t="s">
        <v>1132</v>
      </c>
      <c r="D56" s="110">
        <v>2812000</v>
      </c>
      <c r="E56" s="110">
        <f t="shared" si="1"/>
        <v>1124800</v>
      </c>
      <c r="F56" s="137">
        <v>30932000</v>
      </c>
      <c r="G56" s="64" t="s">
        <v>1133</v>
      </c>
      <c r="H56" s="64" t="s">
        <v>1134</v>
      </c>
      <c r="I56" s="103" t="s">
        <v>145</v>
      </c>
      <c r="J56" s="115">
        <v>44585</v>
      </c>
      <c r="K56" s="115">
        <v>44918</v>
      </c>
      <c r="L56" s="126" t="s">
        <v>106</v>
      </c>
      <c r="M56" s="64" t="s">
        <v>1135</v>
      </c>
      <c r="N56" s="64" t="s">
        <v>1136</v>
      </c>
      <c r="O56" s="104">
        <v>1068976972</v>
      </c>
      <c r="P56" s="64" t="s">
        <v>178</v>
      </c>
      <c r="Q56" s="115">
        <v>36013</v>
      </c>
      <c r="R56" s="64" t="s">
        <v>178</v>
      </c>
      <c r="S56" s="64" t="s">
        <v>1137</v>
      </c>
      <c r="T56" s="64" t="s">
        <v>1138</v>
      </c>
      <c r="U56" s="134" t="s">
        <v>1139</v>
      </c>
      <c r="V56" s="64">
        <v>3142573723</v>
      </c>
      <c r="W56" s="64" t="s">
        <v>101</v>
      </c>
      <c r="X56" s="64" t="s">
        <v>43</v>
      </c>
      <c r="Y56" s="64" t="s">
        <v>44</v>
      </c>
      <c r="Z56" s="64" t="s">
        <v>1140</v>
      </c>
      <c r="AA56" s="64" t="s">
        <v>231</v>
      </c>
      <c r="AB56" s="64" t="s">
        <v>1141</v>
      </c>
      <c r="AC56" s="64">
        <v>3208127707</v>
      </c>
      <c r="AD56" s="205" t="s">
        <v>51</v>
      </c>
      <c r="AE56" s="239">
        <v>6822</v>
      </c>
      <c r="AF56" s="239">
        <v>6522</v>
      </c>
      <c r="AG56" s="261">
        <v>44585</v>
      </c>
    </row>
    <row r="57" spans="1:33" s="242" customFormat="1" ht="20.100000000000001" customHeight="1">
      <c r="A57" s="130" t="s">
        <v>889</v>
      </c>
      <c r="B57" s="17" t="s">
        <v>172</v>
      </c>
      <c r="C57" s="64" t="s">
        <v>177</v>
      </c>
      <c r="D57" s="110">
        <v>2812000</v>
      </c>
      <c r="E57" s="110">
        <f t="shared" si="1"/>
        <v>1124800</v>
      </c>
      <c r="F57" s="137">
        <v>30932000</v>
      </c>
      <c r="G57" s="113" t="s">
        <v>1142</v>
      </c>
      <c r="H57" s="64" t="s">
        <v>1143</v>
      </c>
      <c r="I57" s="64" t="s">
        <v>33</v>
      </c>
      <c r="J57" s="115">
        <v>44585</v>
      </c>
      <c r="K57" s="115">
        <v>44918</v>
      </c>
      <c r="L57" s="64" t="s">
        <v>106</v>
      </c>
      <c r="M57" s="64" t="s">
        <v>1144</v>
      </c>
      <c r="N57" s="64" t="s">
        <v>1145</v>
      </c>
      <c r="O57" s="104">
        <v>1094272637</v>
      </c>
      <c r="P57" s="64" t="s">
        <v>1146</v>
      </c>
      <c r="Q57" s="115">
        <v>34432</v>
      </c>
      <c r="R57" s="5" t="s">
        <v>767</v>
      </c>
      <c r="S57" s="64" t="s">
        <v>1147</v>
      </c>
      <c r="T57" s="64" t="s">
        <v>1629</v>
      </c>
      <c r="U57" s="134" t="s">
        <v>1148</v>
      </c>
      <c r="V57" s="64">
        <v>3123975052</v>
      </c>
      <c r="W57" s="64" t="s">
        <v>38</v>
      </c>
      <c r="X57" s="64" t="s">
        <v>35</v>
      </c>
      <c r="Y57" s="64" t="s">
        <v>36</v>
      </c>
      <c r="Z57" s="64" t="s">
        <v>1149</v>
      </c>
      <c r="AA57" s="5" t="s">
        <v>767</v>
      </c>
      <c r="AB57" s="64" t="s">
        <v>1150</v>
      </c>
      <c r="AC57" s="64">
        <v>3125337494</v>
      </c>
      <c r="AD57" s="205" t="s">
        <v>104</v>
      </c>
      <c r="AE57" s="239">
        <v>7022</v>
      </c>
      <c r="AF57" s="239">
        <v>6622</v>
      </c>
      <c r="AG57" s="261">
        <v>44585</v>
      </c>
    </row>
    <row r="58" spans="1:33" s="242" customFormat="1" ht="20.100000000000001" customHeight="1">
      <c r="A58" s="130" t="s">
        <v>890</v>
      </c>
      <c r="B58" s="17" t="s">
        <v>172</v>
      </c>
      <c r="C58" s="64" t="s">
        <v>172</v>
      </c>
      <c r="D58" s="110">
        <v>1960000</v>
      </c>
      <c r="E58" s="110">
        <f t="shared" si="1"/>
        <v>784000</v>
      </c>
      <c r="F58" s="137">
        <v>9604000</v>
      </c>
      <c r="G58" s="64">
        <v>24917239297</v>
      </c>
      <c r="H58" s="64" t="s">
        <v>32</v>
      </c>
      <c r="I58" s="103" t="s">
        <v>145</v>
      </c>
      <c r="J58" s="115">
        <v>44585</v>
      </c>
      <c r="K58" s="115">
        <v>44728</v>
      </c>
      <c r="L58" s="115" t="s">
        <v>1151</v>
      </c>
      <c r="M58" s="64" t="s">
        <v>1152</v>
      </c>
      <c r="N58" s="64" t="s">
        <v>1153</v>
      </c>
      <c r="O58" s="104">
        <v>1071162639</v>
      </c>
      <c r="P58" s="64" t="s">
        <v>184</v>
      </c>
      <c r="Q58" s="115">
        <v>31688</v>
      </c>
      <c r="R58" s="64" t="s">
        <v>184</v>
      </c>
      <c r="S58" s="64" t="s">
        <v>1154</v>
      </c>
      <c r="T58" s="64" t="s">
        <v>1630</v>
      </c>
      <c r="U58" s="134" t="s">
        <v>1155</v>
      </c>
      <c r="V58" s="64">
        <v>3132648215</v>
      </c>
      <c r="W58" s="64" t="s">
        <v>101</v>
      </c>
      <c r="X58" s="64" t="s">
        <v>43</v>
      </c>
      <c r="Y58" s="64" t="s">
        <v>44</v>
      </c>
      <c r="Z58" s="64" t="s">
        <v>1156</v>
      </c>
      <c r="AA58" s="64" t="s">
        <v>184</v>
      </c>
      <c r="AB58" s="64" t="s">
        <v>1157</v>
      </c>
      <c r="AC58" s="64">
        <v>3218261382</v>
      </c>
      <c r="AD58" s="205" t="s">
        <v>518</v>
      </c>
      <c r="AE58" s="264">
        <v>4722</v>
      </c>
      <c r="AF58" s="264">
        <v>6722</v>
      </c>
      <c r="AG58" s="261">
        <v>44585</v>
      </c>
    </row>
    <row r="59" spans="1:33" s="242" customFormat="1" ht="20.100000000000001" customHeight="1">
      <c r="A59" s="130" t="s">
        <v>891</v>
      </c>
      <c r="B59" s="17" t="s">
        <v>172</v>
      </c>
      <c r="C59" s="64" t="s">
        <v>172</v>
      </c>
      <c r="D59" s="110">
        <v>2812000</v>
      </c>
      <c r="E59" s="110">
        <f t="shared" si="1"/>
        <v>1124800</v>
      </c>
      <c r="F59" s="137">
        <v>30932000</v>
      </c>
      <c r="G59" s="110">
        <v>24921865780</v>
      </c>
      <c r="H59" s="104" t="s">
        <v>57</v>
      </c>
      <c r="I59" s="103" t="s">
        <v>145</v>
      </c>
      <c r="J59" s="115">
        <v>44585</v>
      </c>
      <c r="K59" s="115">
        <v>44188</v>
      </c>
      <c r="L59" s="64" t="s">
        <v>106</v>
      </c>
      <c r="M59" s="64" t="s">
        <v>1158</v>
      </c>
      <c r="N59" s="64" t="s">
        <v>230</v>
      </c>
      <c r="O59" s="104">
        <v>1068975081</v>
      </c>
      <c r="P59" s="64" t="s">
        <v>178</v>
      </c>
      <c r="Q59" s="66">
        <v>33892</v>
      </c>
      <c r="R59" s="64" t="s">
        <v>178</v>
      </c>
      <c r="S59" s="66" t="s">
        <v>1703</v>
      </c>
      <c r="T59" s="66" t="s">
        <v>1205</v>
      </c>
      <c r="U59" s="134" t="s">
        <v>1159</v>
      </c>
      <c r="V59" s="64">
        <v>3115875102</v>
      </c>
      <c r="W59" s="64" t="s">
        <v>101</v>
      </c>
      <c r="X59" s="64" t="s">
        <v>35</v>
      </c>
      <c r="Y59" s="64" t="s">
        <v>44</v>
      </c>
      <c r="Z59" s="64" t="s">
        <v>1160</v>
      </c>
      <c r="AA59" s="64" t="s">
        <v>231</v>
      </c>
      <c r="AB59" s="64" t="s">
        <v>232</v>
      </c>
      <c r="AC59" s="64">
        <v>3123356760</v>
      </c>
      <c r="AD59" s="205" t="s">
        <v>104</v>
      </c>
      <c r="AE59" s="274">
        <v>7522</v>
      </c>
      <c r="AF59" s="239">
        <v>6822</v>
      </c>
      <c r="AG59" s="261">
        <v>44585</v>
      </c>
    </row>
    <row r="60" spans="1:33" s="242" customFormat="1" ht="20.100000000000001" customHeight="1">
      <c r="A60" s="130" t="s">
        <v>892</v>
      </c>
      <c r="B60" s="17" t="s">
        <v>172</v>
      </c>
      <c r="C60" s="24" t="s">
        <v>365</v>
      </c>
      <c r="D60" s="271">
        <v>1412000</v>
      </c>
      <c r="E60" s="271">
        <f t="shared" si="1"/>
        <v>564800</v>
      </c>
      <c r="F60" s="271">
        <v>7060000</v>
      </c>
      <c r="G60" s="270">
        <v>666663579836</v>
      </c>
      <c r="H60" s="15" t="s">
        <v>57</v>
      </c>
      <c r="I60" s="17" t="s">
        <v>33</v>
      </c>
      <c r="J60" s="18">
        <v>44587</v>
      </c>
      <c r="K60" s="18">
        <v>44716</v>
      </c>
      <c r="L60" s="17" t="s">
        <v>898</v>
      </c>
      <c r="M60" s="15" t="s">
        <v>1655</v>
      </c>
      <c r="N60" s="15" t="s">
        <v>1656</v>
      </c>
      <c r="O60" s="15">
        <v>1071631505</v>
      </c>
      <c r="P60" s="15" t="s">
        <v>229</v>
      </c>
      <c r="Q60" s="18">
        <v>35516</v>
      </c>
      <c r="R60" s="15" t="s">
        <v>229</v>
      </c>
      <c r="S60" s="15" t="s">
        <v>88</v>
      </c>
      <c r="T60" s="17" t="s">
        <v>45</v>
      </c>
      <c r="U60" s="19" t="s">
        <v>1657</v>
      </c>
      <c r="V60" s="15">
        <v>3185107199</v>
      </c>
      <c r="W60" s="15" t="s">
        <v>76</v>
      </c>
      <c r="X60" s="15" t="s">
        <v>35</v>
      </c>
      <c r="Y60" s="17" t="s">
        <v>36</v>
      </c>
      <c r="Z60" s="15" t="s">
        <v>1658</v>
      </c>
      <c r="AA60" s="15" t="s">
        <v>1659</v>
      </c>
      <c r="AB60" s="15" t="s">
        <v>1660</v>
      </c>
      <c r="AC60" s="15">
        <v>3112135620</v>
      </c>
      <c r="AD60" s="206" t="s">
        <v>46</v>
      </c>
      <c r="AE60" s="274">
        <v>3522</v>
      </c>
      <c r="AF60" s="239">
        <v>7222</v>
      </c>
      <c r="AG60" s="276">
        <v>44585</v>
      </c>
    </row>
    <row r="61" spans="1:33" s="242" customFormat="1" ht="20.100000000000001" customHeight="1">
      <c r="A61" s="130" t="s">
        <v>893</v>
      </c>
      <c r="B61" s="17" t="s">
        <v>172</v>
      </c>
      <c r="C61" s="24" t="s">
        <v>365</v>
      </c>
      <c r="D61" s="271">
        <v>2333000</v>
      </c>
      <c r="E61" s="271">
        <f t="shared" si="1"/>
        <v>933200</v>
      </c>
      <c r="F61" s="271">
        <v>25397000</v>
      </c>
      <c r="G61" s="269" t="s">
        <v>1661</v>
      </c>
      <c r="H61" s="15" t="s">
        <v>1662</v>
      </c>
      <c r="I61" s="17" t="s">
        <v>33</v>
      </c>
      <c r="J61" s="18">
        <v>44587</v>
      </c>
      <c r="K61" s="234">
        <v>44917</v>
      </c>
      <c r="L61" s="234" t="s">
        <v>608</v>
      </c>
      <c r="M61" s="15" t="s">
        <v>1663</v>
      </c>
      <c r="N61" s="15" t="s">
        <v>1664</v>
      </c>
      <c r="O61" s="156">
        <v>85475479</v>
      </c>
      <c r="P61" s="24" t="s">
        <v>1052</v>
      </c>
      <c r="Q61" s="18">
        <v>28043</v>
      </c>
      <c r="R61" s="24" t="s">
        <v>1665</v>
      </c>
      <c r="S61" s="24" t="s">
        <v>479</v>
      </c>
      <c r="T61" s="17" t="s">
        <v>1666</v>
      </c>
      <c r="U61" s="19" t="s">
        <v>1667</v>
      </c>
      <c r="V61" s="15">
        <v>3112106408</v>
      </c>
      <c r="W61" s="15" t="s">
        <v>1668</v>
      </c>
      <c r="X61" s="15" t="s">
        <v>43</v>
      </c>
      <c r="Y61" s="17" t="s">
        <v>143</v>
      </c>
      <c r="Z61" s="17" t="s">
        <v>1669</v>
      </c>
      <c r="AA61" s="24" t="s">
        <v>81</v>
      </c>
      <c r="AB61" s="15" t="s">
        <v>1670</v>
      </c>
      <c r="AC61" s="15">
        <v>3118407245</v>
      </c>
      <c r="AD61" s="206" t="s">
        <v>1671</v>
      </c>
      <c r="AE61" s="274">
        <v>4522</v>
      </c>
      <c r="AF61" s="239">
        <v>7322</v>
      </c>
      <c r="AG61" s="276">
        <v>44587</v>
      </c>
    </row>
    <row r="62" spans="1:33" s="242" customFormat="1" ht="20.100000000000001" customHeight="1">
      <c r="A62" s="130" t="s">
        <v>894</v>
      </c>
      <c r="B62" s="17" t="s">
        <v>172</v>
      </c>
      <c r="C62" s="17" t="s">
        <v>1672</v>
      </c>
      <c r="D62" s="271">
        <v>1960000</v>
      </c>
      <c r="E62" s="271">
        <f t="shared" si="1"/>
        <v>784000</v>
      </c>
      <c r="F62" s="271">
        <v>17444000</v>
      </c>
      <c r="G62" s="17">
        <v>24073532462</v>
      </c>
      <c r="H62" s="15" t="s">
        <v>80</v>
      </c>
      <c r="I62" s="17" t="s">
        <v>33</v>
      </c>
      <c r="J62" s="18">
        <v>44587</v>
      </c>
      <c r="K62" s="234">
        <v>44917</v>
      </c>
      <c r="L62" s="234" t="s">
        <v>608</v>
      </c>
      <c r="M62" s="15" t="s">
        <v>1673</v>
      </c>
      <c r="N62" s="15" t="s">
        <v>1674</v>
      </c>
      <c r="O62" s="85">
        <v>1014182870</v>
      </c>
      <c r="P62" s="5" t="s">
        <v>767</v>
      </c>
      <c r="Q62" s="18">
        <v>31769</v>
      </c>
      <c r="R62" s="5" t="s">
        <v>767</v>
      </c>
      <c r="S62" t="s">
        <v>1675</v>
      </c>
      <c r="T62" s="17" t="s">
        <v>1321</v>
      </c>
      <c r="U62" s="19" t="s">
        <v>1676</v>
      </c>
      <c r="V62" s="206">
        <v>3502953710</v>
      </c>
      <c r="W62" s="15" t="s">
        <v>145</v>
      </c>
      <c r="X62" s="15" t="s">
        <v>42</v>
      </c>
      <c r="Y62" s="17" t="s">
        <v>36</v>
      </c>
      <c r="Z62" s="15" t="s">
        <v>1677</v>
      </c>
      <c r="AA62" s="5" t="s">
        <v>767</v>
      </c>
      <c r="AB62" s="15" t="s">
        <v>1678</v>
      </c>
      <c r="AC62" s="15">
        <v>3212676359</v>
      </c>
      <c r="AD62" s="206" t="s">
        <v>216</v>
      </c>
      <c r="AE62" s="274">
        <v>6922</v>
      </c>
      <c r="AF62" s="239">
        <v>6922</v>
      </c>
      <c r="AG62" s="276">
        <v>44587</v>
      </c>
    </row>
    <row r="63" spans="1:33" s="242" customFormat="1" ht="20.100000000000001" customHeight="1">
      <c r="A63" s="130" t="s">
        <v>895</v>
      </c>
      <c r="B63" s="17" t="s">
        <v>172</v>
      </c>
      <c r="C63" s="17" t="s">
        <v>184</v>
      </c>
      <c r="D63" s="271">
        <v>3000000</v>
      </c>
      <c r="E63" s="271">
        <f t="shared" si="1"/>
        <v>1200000</v>
      </c>
      <c r="F63" s="271">
        <v>30000000</v>
      </c>
      <c r="G63" s="271">
        <v>45178886812</v>
      </c>
      <c r="H63" s="39" t="s">
        <v>32</v>
      </c>
      <c r="I63" s="17" t="s">
        <v>33</v>
      </c>
      <c r="J63" s="234">
        <v>44587</v>
      </c>
      <c r="K63" s="234">
        <v>44890</v>
      </c>
      <c r="L63" s="17" t="s">
        <v>1630</v>
      </c>
      <c r="M63" s="15" t="s">
        <v>1679</v>
      </c>
      <c r="N63" s="15" t="s">
        <v>1680</v>
      </c>
      <c r="O63" s="16">
        <v>1123327788</v>
      </c>
      <c r="P63" s="15" t="s">
        <v>1681</v>
      </c>
      <c r="Q63" s="152">
        <v>33852</v>
      </c>
      <c r="R63" s="153" t="s">
        <v>1682</v>
      </c>
      <c r="S63" s="154" t="s">
        <v>1683</v>
      </c>
      <c r="T63" s="152" t="s">
        <v>479</v>
      </c>
      <c r="U63" s="10" t="s">
        <v>1684</v>
      </c>
      <c r="V63" s="15">
        <v>3128102831</v>
      </c>
      <c r="W63" s="15" t="s">
        <v>1685</v>
      </c>
      <c r="X63" s="15" t="s">
        <v>33</v>
      </c>
      <c r="Y63" s="17" t="s">
        <v>36</v>
      </c>
      <c r="Z63" s="15" t="s">
        <v>1686</v>
      </c>
      <c r="AA63" s="24" t="s">
        <v>187</v>
      </c>
      <c r="AB63" s="15" t="s">
        <v>1687</v>
      </c>
      <c r="AC63" s="15">
        <v>3123380328</v>
      </c>
      <c r="AD63" s="272" t="s">
        <v>104</v>
      </c>
      <c r="AE63" s="274">
        <v>8922</v>
      </c>
      <c r="AF63" s="239">
        <v>7022</v>
      </c>
      <c r="AG63" s="276">
        <v>44587</v>
      </c>
    </row>
    <row r="64" spans="1:33" s="242" customFormat="1" ht="20.100000000000001" customHeight="1">
      <c r="A64" s="130" t="s">
        <v>896</v>
      </c>
      <c r="B64" s="17" t="s">
        <v>172</v>
      </c>
      <c r="C64" s="17" t="s">
        <v>1688</v>
      </c>
      <c r="D64" s="271">
        <v>2040000</v>
      </c>
      <c r="E64" s="271">
        <f t="shared" si="1"/>
        <v>816000</v>
      </c>
      <c r="F64" s="271">
        <v>50490000</v>
      </c>
      <c r="G64" s="17">
        <v>66287927984</v>
      </c>
      <c r="H64" s="15" t="s">
        <v>57</v>
      </c>
      <c r="I64" s="280" t="s">
        <v>204</v>
      </c>
      <c r="J64" s="234">
        <v>44587</v>
      </c>
      <c r="K64" s="18">
        <v>44886</v>
      </c>
      <c r="L64" s="17" t="s">
        <v>1689</v>
      </c>
      <c r="M64" s="15" t="s">
        <v>1690</v>
      </c>
      <c r="N64" s="15" t="s">
        <v>1691</v>
      </c>
      <c r="O64" s="156">
        <v>1018430593</v>
      </c>
      <c r="P64" s="5" t="s">
        <v>767</v>
      </c>
      <c r="Q64" s="18">
        <v>32822</v>
      </c>
      <c r="R64" s="24" t="s">
        <v>1692</v>
      </c>
      <c r="S64" s="24" t="s">
        <v>1693</v>
      </c>
      <c r="T64" s="17" t="s">
        <v>1694</v>
      </c>
      <c r="U64" s="19" t="s">
        <v>1695</v>
      </c>
      <c r="V64" s="15">
        <v>3234856436</v>
      </c>
      <c r="W64" s="15" t="s">
        <v>41</v>
      </c>
      <c r="X64" s="15" t="s">
        <v>35</v>
      </c>
      <c r="Y64" s="17" t="s">
        <v>44</v>
      </c>
      <c r="Z64" s="15" t="s">
        <v>1696</v>
      </c>
      <c r="AA64" s="5" t="s">
        <v>767</v>
      </c>
      <c r="AB64" s="15" t="s">
        <v>1697</v>
      </c>
      <c r="AC64" s="15">
        <v>3143827179</v>
      </c>
      <c r="AD64" s="206" t="s">
        <v>46</v>
      </c>
      <c r="AE64" s="274">
        <v>6022</v>
      </c>
      <c r="AF64" s="239">
        <v>7122</v>
      </c>
      <c r="AG64" s="276">
        <v>44587</v>
      </c>
    </row>
    <row r="65" spans="1:33" s="242" customFormat="1" ht="20.100000000000001" customHeight="1">
      <c r="A65" s="130" t="s">
        <v>1631</v>
      </c>
      <c r="B65" s="17" t="s">
        <v>172</v>
      </c>
      <c r="C65" s="17" t="s">
        <v>186</v>
      </c>
      <c r="D65" s="271">
        <v>3000000</v>
      </c>
      <c r="E65" s="271">
        <f t="shared" si="1"/>
        <v>1200000</v>
      </c>
      <c r="F65" s="271">
        <v>33000000</v>
      </c>
      <c r="G65" s="17">
        <v>68805877522</v>
      </c>
      <c r="H65" s="15" t="s">
        <v>57</v>
      </c>
      <c r="I65" s="17" t="s">
        <v>33</v>
      </c>
      <c r="J65" s="18">
        <v>44587</v>
      </c>
      <c r="K65" s="18">
        <v>44920</v>
      </c>
      <c r="L65" s="17" t="s">
        <v>106</v>
      </c>
      <c r="M65" s="15" t="s">
        <v>1698</v>
      </c>
      <c r="N65" s="15" t="s">
        <v>1699</v>
      </c>
      <c r="O65" s="15">
        <v>1015427629</v>
      </c>
      <c r="P65" s="5" t="s">
        <v>767</v>
      </c>
      <c r="Q65" s="18">
        <v>33565</v>
      </c>
      <c r="R65" s="5" t="s">
        <v>767</v>
      </c>
      <c r="S65" s="15" t="s">
        <v>1411</v>
      </c>
      <c r="T65" s="17" t="s">
        <v>479</v>
      </c>
      <c r="U65" s="19" t="s">
        <v>1700</v>
      </c>
      <c r="V65" s="15">
        <v>3142110610</v>
      </c>
      <c r="W65" s="15" t="s">
        <v>38</v>
      </c>
      <c r="X65" s="15" t="s">
        <v>35</v>
      </c>
      <c r="Y65" s="17" t="s">
        <v>44</v>
      </c>
      <c r="Z65" s="15" t="s">
        <v>1701</v>
      </c>
      <c r="AA65" s="5" t="s">
        <v>767</v>
      </c>
      <c r="AB65" s="15" t="s">
        <v>1702</v>
      </c>
      <c r="AC65" s="15">
        <v>3103339928</v>
      </c>
      <c r="AD65" s="206" t="s">
        <v>46</v>
      </c>
      <c r="AE65" s="274">
        <v>8322</v>
      </c>
      <c r="AF65" s="264">
        <v>7422</v>
      </c>
      <c r="AG65" s="276">
        <v>44587</v>
      </c>
    </row>
    <row r="66" spans="1:33" s="268" customFormat="1" ht="20.100000000000001" customHeight="1">
      <c r="A66" s="263" t="s">
        <v>1632</v>
      </c>
      <c r="B66" s="17" t="s">
        <v>172</v>
      </c>
      <c r="C66" s="6" t="s">
        <v>930</v>
      </c>
      <c r="D66" s="8">
        <f>(23700000/237)*30</f>
        <v>3000000</v>
      </c>
      <c r="E66" s="271">
        <f t="shared" si="1"/>
        <v>1200000</v>
      </c>
      <c r="F66" s="277">
        <v>23700000</v>
      </c>
      <c r="G66" s="6">
        <v>81367377</v>
      </c>
      <c r="H66" s="5" t="s">
        <v>956</v>
      </c>
      <c r="I66" s="6" t="s">
        <v>607</v>
      </c>
      <c r="J66" s="267">
        <v>44588</v>
      </c>
      <c r="K66" s="267">
        <v>44796</v>
      </c>
      <c r="L66" s="265" t="s">
        <v>1653</v>
      </c>
      <c r="M66" s="5" t="s">
        <v>1704</v>
      </c>
      <c r="N66" s="5" t="s">
        <v>1705</v>
      </c>
      <c r="O66" s="266">
        <v>1018487439</v>
      </c>
      <c r="P66" s="5" t="s">
        <v>767</v>
      </c>
      <c r="Q66" s="278">
        <v>35242</v>
      </c>
      <c r="R66" s="5" t="s">
        <v>767</v>
      </c>
      <c r="S66" s="5" t="s">
        <v>1706</v>
      </c>
      <c r="T66" s="6" t="s">
        <v>1205</v>
      </c>
      <c r="U66" s="279" t="s">
        <v>1707</v>
      </c>
      <c r="V66" s="5">
        <v>3219413269</v>
      </c>
      <c r="W66" s="5" t="s">
        <v>665</v>
      </c>
      <c r="X66" s="5" t="s">
        <v>1708</v>
      </c>
      <c r="Y66" s="6" t="s">
        <v>36</v>
      </c>
      <c r="Z66" s="5" t="s">
        <v>1709</v>
      </c>
      <c r="AA66" s="5" t="s">
        <v>767</v>
      </c>
      <c r="AB66" s="5" t="s">
        <v>1710</v>
      </c>
      <c r="AC66" s="5">
        <v>3053974019</v>
      </c>
      <c r="AD66" s="273" t="s">
        <v>776</v>
      </c>
      <c r="AE66" s="274">
        <v>9122</v>
      </c>
      <c r="AF66" s="239">
        <v>7522</v>
      </c>
      <c r="AG66" s="208">
        <v>44589</v>
      </c>
    </row>
    <row r="67" spans="1:33" s="268" customFormat="1" ht="20.100000000000001" customHeight="1">
      <c r="A67" s="263" t="s">
        <v>1651</v>
      </c>
      <c r="B67" s="17" t="s">
        <v>172</v>
      </c>
      <c r="C67" s="6" t="s">
        <v>930</v>
      </c>
      <c r="D67" s="8">
        <f>(19208000/294)*30</f>
        <v>1960000</v>
      </c>
      <c r="E67" s="271">
        <f t="shared" si="1"/>
        <v>784000</v>
      </c>
      <c r="F67" s="277">
        <v>19208000</v>
      </c>
      <c r="G67" s="6">
        <v>4500010709</v>
      </c>
      <c r="H67" s="5" t="s">
        <v>900</v>
      </c>
      <c r="I67" s="6" t="s">
        <v>607</v>
      </c>
      <c r="J67" s="267">
        <v>44589</v>
      </c>
      <c r="K67" s="267">
        <v>44886</v>
      </c>
      <c r="L67" s="265" t="s">
        <v>1654</v>
      </c>
      <c r="M67" s="5" t="s">
        <v>1711</v>
      </c>
      <c r="N67" s="5" t="s">
        <v>1712</v>
      </c>
      <c r="O67" s="266">
        <v>1030632074</v>
      </c>
      <c r="P67" s="5" t="s">
        <v>767</v>
      </c>
      <c r="Q67" s="278">
        <v>34270</v>
      </c>
      <c r="R67" s="5" t="s">
        <v>1713</v>
      </c>
      <c r="S67" s="5" t="s">
        <v>1714</v>
      </c>
      <c r="T67" s="6" t="s">
        <v>1205</v>
      </c>
      <c r="U67" s="279" t="s">
        <v>1715</v>
      </c>
      <c r="V67" s="5">
        <v>3163919150</v>
      </c>
      <c r="W67" s="5" t="s">
        <v>654</v>
      </c>
      <c r="X67" s="5" t="s">
        <v>655</v>
      </c>
      <c r="Y67" s="17" t="s">
        <v>44</v>
      </c>
      <c r="Z67" s="5" t="s">
        <v>1716</v>
      </c>
      <c r="AA67" s="5" t="s">
        <v>767</v>
      </c>
      <c r="AB67" s="5" t="s">
        <v>1717</v>
      </c>
      <c r="AC67" s="5">
        <v>3202407243</v>
      </c>
      <c r="AD67" s="273" t="s">
        <v>46</v>
      </c>
      <c r="AE67" s="275">
        <v>9022</v>
      </c>
      <c r="AF67" s="244">
        <v>7622</v>
      </c>
      <c r="AG67" s="208">
        <v>44589</v>
      </c>
    </row>
    <row r="68" spans="1:33" s="268" customFormat="1" ht="20.100000000000001" customHeight="1">
      <c r="A68" s="324" t="s">
        <v>1652</v>
      </c>
      <c r="B68" s="297" t="s">
        <v>172</v>
      </c>
      <c r="C68" s="325" t="s">
        <v>930</v>
      </c>
      <c r="D68" s="326">
        <f>F68/11</f>
        <v>3000000</v>
      </c>
      <c r="E68" s="327">
        <f t="shared" si="1"/>
        <v>1200000</v>
      </c>
      <c r="F68" s="328">
        <v>33000000</v>
      </c>
      <c r="G68" s="326">
        <v>570096670039260</v>
      </c>
      <c r="H68" s="329" t="s">
        <v>648</v>
      </c>
      <c r="I68" s="329" t="s">
        <v>607</v>
      </c>
      <c r="J68" s="330">
        <v>44589</v>
      </c>
      <c r="K68" s="330">
        <v>44892</v>
      </c>
      <c r="L68" s="331" t="s">
        <v>106</v>
      </c>
      <c r="M68" s="332" t="s">
        <v>1718</v>
      </c>
      <c r="N68" s="332" t="s">
        <v>1719</v>
      </c>
      <c r="O68" s="333">
        <v>1121834381</v>
      </c>
      <c r="P68" s="332" t="s">
        <v>1019</v>
      </c>
      <c r="Q68" s="334">
        <v>31975</v>
      </c>
      <c r="R68" s="332" t="s">
        <v>1019</v>
      </c>
      <c r="S68" s="332" t="s">
        <v>1720</v>
      </c>
      <c r="T68" s="325" t="s">
        <v>1205</v>
      </c>
      <c r="U68" s="335" t="s">
        <v>1721</v>
      </c>
      <c r="V68" s="332">
        <v>3222646625</v>
      </c>
      <c r="W68" s="332" t="s">
        <v>1722</v>
      </c>
      <c r="X68" s="332" t="s">
        <v>655</v>
      </c>
      <c r="Y68" s="325" t="s">
        <v>36</v>
      </c>
      <c r="Z68" s="332" t="s">
        <v>1723</v>
      </c>
      <c r="AA68" s="332" t="s">
        <v>37</v>
      </c>
      <c r="AB68" s="332" t="s">
        <v>1724</v>
      </c>
      <c r="AC68" s="332">
        <v>3143760686</v>
      </c>
      <c r="AD68" s="336" t="s">
        <v>617</v>
      </c>
      <c r="AE68" s="337">
        <v>9222</v>
      </c>
      <c r="AF68" s="264">
        <v>7722</v>
      </c>
      <c r="AG68" s="338">
        <v>44589</v>
      </c>
    </row>
    <row r="69" spans="1:33" s="242" customFormat="1">
      <c r="B69" s="40"/>
      <c r="C69" s="40"/>
      <c r="G69" s="286"/>
    </row>
    <row r="70" spans="1:33" s="242" customFormat="1">
      <c r="B70" s="40"/>
      <c r="C70" s="40"/>
      <c r="G70" s="286"/>
    </row>
    <row r="71" spans="1:33" s="242" customFormat="1">
      <c r="B71" s="40"/>
      <c r="C71" s="40"/>
      <c r="G71" s="286"/>
    </row>
    <row r="72" spans="1:33" s="242" customFormat="1">
      <c r="B72" s="40"/>
      <c r="C72" s="40"/>
      <c r="G72" s="286"/>
    </row>
    <row r="73" spans="1:33" s="242" customFormat="1">
      <c r="B73" s="40"/>
      <c r="C73" s="40"/>
      <c r="G73" s="286"/>
    </row>
    <row r="74" spans="1:33" s="242" customFormat="1">
      <c r="B74" s="40"/>
      <c r="C74" s="40"/>
      <c r="G74" s="286"/>
    </row>
    <row r="75" spans="1:33" s="242" customFormat="1">
      <c r="B75" s="40"/>
      <c r="C75" s="40"/>
      <c r="G75" s="286"/>
    </row>
    <row r="76" spans="1:33" s="242" customFormat="1">
      <c r="B76" s="40"/>
      <c r="C76" s="40"/>
      <c r="G76" s="286"/>
    </row>
    <row r="77" spans="1:33" s="242" customFormat="1">
      <c r="B77" s="40"/>
      <c r="C77" s="40"/>
      <c r="G77" s="286"/>
    </row>
    <row r="78" spans="1:33" s="242" customFormat="1">
      <c r="B78" s="40"/>
      <c r="C78" s="40"/>
      <c r="G78" s="286"/>
    </row>
    <row r="79" spans="1:33" s="242" customFormat="1">
      <c r="B79" s="40"/>
      <c r="C79" s="40"/>
      <c r="G79" s="286"/>
    </row>
    <row r="80" spans="1:33" s="242" customFormat="1">
      <c r="B80" s="40"/>
      <c r="C80" s="40"/>
      <c r="G80" s="286"/>
    </row>
    <row r="81" spans="2:7" s="242" customFormat="1">
      <c r="B81" s="40"/>
      <c r="C81" s="40"/>
      <c r="G81" s="286"/>
    </row>
    <row r="82" spans="2:7" s="242" customFormat="1">
      <c r="B82" s="40"/>
      <c r="C82" s="40"/>
      <c r="G82" s="286"/>
    </row>
    <row r="83" spans="2:7" s="242" customFormat="1">
      <c r="B83" s="40"/>
      <c r="C83" s="40"/>
      <c r="G83" s="286"/>
    </row>
    <row r="84" spans="2:7" s="242" customFormat="1">
      <c r="B84" s="40"/>
      <c r="C84" s="40"/>
      <c r="G84" s="286"/>
    </row>
    <row r="85" spans="2:7" s="242" customFormat="1">
      <c r="B85" s="40"/>
      <c r="C85" s="40"/>
      <c r="G85" s="286"/>
    </row>
    <row r="86" spans="2:7" s="242" customFormat="1">
      <c r="B86" s="40"/>
      <c r="C86" s="40"/>
      <c r="G86" s="286"/>
    </row>
    <row r="87" spans="2:7" s="242" customFormat="1">
      <c r="B87" s="40"/>
      <c r="C87" s="40"/>
      <c r="G87" s="286"/>
    </row>
    <row r="88" spans="2:7" s="242" customFormat="1">
      <c r="B88" s="40"/>
      <c r="C88" s="40"/>
      <c r="G88" s="286"/>
    </row>
    <row r="89" spans="2:7" s="242" customFormat="1">
      <c r="B89" s="40"/>
      <c r="C89" s="40"/>
      <c r="G89" s="286"/>
    </row>
    <row r="90" spans="2:7" s="242" customFormat="1">
      <c r="B90" s="40"/>
      <c r="C90" s="40"/>
      <c r="G90" s="286"/>
    </row>
    <row r="91" spans="2:7" s="242" customFormat="1">
      <c r="B91" s="40"/>
      <c r="C91" s="40"/>
      <c r="G91" s="286"/>
    </row>
    <row r="92" spans="2:7" s="242" customFormat="1">
      <c r="B92" s="40"/>
      <c r="C92" s="40"/>
      <c r="G92" s="286"/>
    </row>
    <row r="93" spans="2:7" s="242" customFormat="1">
      <c r="B93" s="40"/>
      <c r="C93" s="40"/>
      <c r="G93" s="286"/>
    </row>
    <row r="94" spans="2:7" s="242" customFormat="1">
      <c r="B94" s="40"/>
      <c r="C94" s="40"/>
      <c r="G94" s="286"/>
    </row>
    <row r="95" spans="2:7" s="242" customFormat="1">
      <c r="B95" s="40"/>
      <c r="C95" s="40"/>
      <c r="G95" s="286"/>
    </row>
    <row r="96" spans="2:7" s="242" customFormat="1">
      <c r="B96" s="40"/>
      <c r="C96" s="40"/>
      <c r="G96" s="286"/>
    </row>
    <row r="97" spans="2:7" s="242" customFormat="1">
      <c r="B97" s="40"/>
      <c r="C97" s="40"/>
      <c r="G97" s="286"/>
    </row>
    <row r="98" spans="2:7" s="242" customFormat="1">
      <c r="B98" s="40"/>
      <c r="C98" s="40"/>
      <c r="G98" s="286"/>
    </row>
    <row r="99" spans="2:7" s="242" customFormat="1">
      <c r="B99" s="40"/>
      <c r="C99" s="40"/>
      <c r="G99" s="286"/>
    </row>
    <row r="100" spans="2:7" s="242" customFormat="1">
      <c r="B100" s="40"/>
      <c r="C100" s="40"/>
      <c r="G100" s="286"/>
    </row>
    <row r="101" spans="2:7" s="242" customFormat="1">
      <c r="B101" s="40"/>
      <c r="C101" s="40"/>
      <c r="G101" s="286"/>
    </row>
    <row r="102" spans="2:7" s="242" customFormat="1">
      <c r="B102" s="40"/>
      <c r="C102" s="40"/>
      <c r="G102" s="286"/>
    </row>
    <row r="103" spans="2:7" s="242" customFormat="1">
      <c r="B103" s="40"/>
      <c r="C103" s="40"/>
      <c r="G103" s="286"/>
    </row>
    <row r="104" spans="2:7" s="242" customFormat="1">
      <c r="B104" s="40"/>
      <c r="C104" s="40"/>
      <c r="G104" s="286"/>
    </row>
    <row r="105" spans="2:7" s="242" customFormat="1">
      <c r="B105" s="40"/>
      <c r="C105" s="40"/>
      <c r="G105" s="286"/>
    </row>
    <row r="106" spans="2:7" s="242" customFormat="1">
      <c r="B106" s="40"/>
      <c r="C106" s="40"/>
      <c r="G106" s="286"/>
    </row>
    <row r="107" spans="2:7" s="242" customFormat="1">
      <c r="B107" s="40"/>
      <c r="C107" s="40"/>
      <c r="G107" s="286"/>
    </row>
    <row r="108" spans="2:7" s="242" customFormat="1">
      <c r="G108" s="286"/>
    </row>
    <row r="109" spans="2:7" s="242" customFormat="1">
      <c r="G109" s="286"/>
    </row>
    <row r="110" spans="2:7" s="242" customFormat="1">
      <c r="G110" s="286"/>
    </row>
    <row r="111" spans="2:7" s="242" customFormat="1">
      <c r="G111" s="286"/>
    </row>
    <row r="112" spans="2:7" s="242" customFormat="1">
      <c r="G112" s="286"/>
    </row>
    <row r="113" spans="7:7" s="242" customFormat="1">
      <c r="G113" s="286"/>
    </row>
    <row r="114" spans="7:7" s="242" customFormat="1">
      <c r="G114" s="286"/>
    </row>
    <row r="115" spans="7:7" s="242" customFormat="1">
      <c r="G115" s="286"/>
    </row>
    <row r="116" spans="7:7" s="242" customFormat="1">
      <c r="G116" s="286"/>
    </row>
    <row r="117" spans="7:7" s="242" customFormat="1">
      <c r="G117" s="286"/>
    </row>
    <row r="118" spans="7:7" s="242" customFormat="1">
      <c r="G118" s="286"/>
    </row>
    <row r="119" spans="7:7" s="242" customFormat="1">
      <c r="G119" s="286"/>
    </row>
    <row r="120" spans="7:7" s="242" customFormat="1">
      <c r="G120" s="286"/>
    </row>
    <row r="121" spans="7:7" s="242" customFormat="1">
      <c r="G121" s="286"/>
    </row>
    <row r="122" spans="7:7" s="242" customFormat="1">
      <c r="G122" s="286"/>
    </row>
    <row r="123" spans="7:7" s="242" customFormat="1">
      <c r="G123" s="286"/>
    </row>
  </sheetData>
  <autoFilter ref="A1:AG41"/>
  <phoneticPr fontId="4" type="noConversion"/>
  <hyperlinks>
    <hyperlink ref="U2" r:id="rId1"/>
    <hyperlink ref="U3" r:id="rId2"/>
    <hyperlink ref="U4" r:id="rId3"/>
    <hyperlink ref="U5" r:id="rId4"/>
    <hyperlink ref="U6" r:id="rId5"/>
    <hyperlink ref="U7" r:id="rId6"/>
    <hyperlink ref="U8" r:id="rId7"/>
    <hyperlink ref="U9" r:id="rId8"/>
    <hyperlink ref="U10" r:id="rId9"/>
    <hyperlink ref="U12" r:id="rId10"/>
    <hyperlink ref="U14" r:id="rId11"/>
    <hyperlink ref="U15" r:id="rId12"/>
    <hyperlink ref="U17" r:id="rId13"/>
    <hyperlink ref="U18" r:id="rId14"/>
    <hyperlink ref="U20" r:id="rId15"/>
    <hyperlink ref="U21" r:id="rId16"/>
    <hyperlink ref="U25" r:id="rId17"/>
    <hyperlink ref="U27" r:id="rId18"/>
    <hyperlink ref="U30" r:id="rId19"/>
    <hyperlink ref="U31" r:id="rId20"/>
    <hyperlink ref="U32" r:id="rId21"/>
    <hyperlink ref="U35" r:id="rId22"/>
    <hyperlink ref="U37" r:id="rId23"/>
    <hyperlink ref="U36" r:id="rId24"/>
    <hyperlink ref="U38" r:id="rId25"/>
    <hyperlink ref="U39" r:id="rId26"/>
    <hyperlink ref="U40" r:id="rId27"/>
    <hyperlink ref="U41" r:id="rId28"/>
    <hyperlink ref="U42" r:id="rId29"/>
    <hyperlink ref="U43" r:id="rId30"/>
    <hyperlink ref="U45" r:id="rId31"/>
    <hyperlink ref="U46" r:id="rId32"/>
    <hyperlink ref="U48" r:id="rId33"/>
    <hyperlink ref="U59" r:id="rId34"/>
    <hyperlink ref="U58" r:id="rId35"/>
    <hyperlink ref="U57" r:id="rId36"/>
    <hyperlink ref="U56" r:id="rId37"/>
    <hyperlink ref="U55" r:id="rId38"/>
    <hyperlink ref="U54" r:id="rId39"/>
    <hyperlink ref="U53" r:id="rId40"/>
    <hyperlink ref="U52" r:id="rId41"/>
    <hyperlink ref="U51" r:id="rId42"/>
    <hyperlink ref="U50" r:id="rId43"/>
    <hyperlink ref="U49" r:id="rId44"/>
    <hyperlink ref="U61" r:id="rId45"/>
    <hyperlink ref="U62" r:id="rId46"/>
    <hyperlink ref="U63" r:id="rId47"/>
    <hyperlink ref="U64" r:id="rId48"/>
    <hyperlink ref="U65" r:id="rId49"/>
    <hyperlink ref="U60" r:id="rId50"/>
    <hyperlink ref="U66" r:id="rId51"/>
    <hyperlink ref="U67" r:id="rId52"/>
    <hyperlink ref="U68" r:id="rId53"/>
    <hyperlink ref="U47" r:id="rId54"/>
  </hyperlinks>
  <pageMargins left="0.7" right="0.7" top="0.75" bottom="0.75" header="0.3" footer="0.3"/>
  <pageSetup orientation="portrait" r:id="rId55"/>
  <ignoredErrors>
    <ignoredError sqref="A15:A66 G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G.N 2022</vt:lpstr>
      <vt:lpstr>FONAM 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GISSET VALENCIA ORTIZ</dc:creator>
  <cp:lastModifiedBy>LINA MARIA RUIZ</cp:lastModifiedBy>
  <dcterms:created xsi:type="dcterms:W3CDTF">2020-01-21T21:10:48Z</dcterms:created>
  <dcterms:modified xsi:type="dcterms:W3CDTF">2022-12-09T22:16:23Z</dcterms:modified>
</cp:coreProperties>
</file>